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0" windowWidth="11160" windowHeight="9660" tabRatio="926"/>
  </bookViews>
  <sheets>
    <sheet name="2016 Figures and Tables" sheetId="47" r:id="rId1"/>
    <sheet name="Table 1A" sheetId="23" r:id="rId2"/>
    <sheet name="Table 1B" sheetId="25" r:id="rId3"/>
    <sheet name="Table 2" sheetId="24" r:id="rId4"/>
    <sheet name="Table 2A" sheetId="48" r:id="rId5"/>
    <sheet name="Table 2B" sheetId="49" r:id="rId6"/>
    <sheet name="Table 3" sheetId="68" r:id="rId7"/>
    <sheet name="Table 4" sheetId="50" r:id="rId8"/>
    <sheet name="Table 5" sheetId="69" r:id="rId9"/>
    <sheet name="Table 6" sheetId="51" r:id="rId10"/>
    <sheet name="Table 7" sheetId="52" r:id="rId11"/>
    <sheet name="Table A1" sheetId="54" r:id="rId12"/>
    <sheet name="Fig 1" sheetId="26" r:id="rId13"/>
    <sheet name="Fig 2" sheetId="33" r:id="rId14"/>
    <sheet name="Fig 3" sheetId="34" r:id="rId15"/>
    <sheet name="Fig 4" sheetId="27" r:id="rId16"/>
    <sheet name="Fig 5" sheetId="28" r:id="rId17"/>
    <sheet name="Fig 6" sheetId="36" r:id="rId18"/>
    <sheet name="Fig 7" sheetId="37" r:id="rId19"/>
    <sheet name="Fig 8" sheetId="32" r:id="rId20"/>
    <sheet name="Fig 9" sheetId="39" r:id="rId21"/>
    <sheet name="Fig 10" sheetId="40" r:id="rId22"/>
    <sheet name="Fig 11" sheetId="41" r:id="rId23"/>
    <sheet name="Fig 12" sheetId="74" r:id="rId24"/>
    <sheet name="Fig 13" sheetId="71" r:id="rId25"/>
    <sheet name="Fig 14A" sheetId="1" r:id="rId26"/>
    <sheet name="Fig 14B" sheetId="2" r:id="rId27"/>
    <sheet name="Fig 15A" sheetId="3" r:id="rId28"/>
    <sheet name="Fig 15B" sheetId="4" r:id="rId29"/>
    <sheet name="Fig 16" sheetId="12" r:id="rId30"/>
    <sheet name="Fig 17A" sheetId="14" r:id="rId31"/>
    <sheet name="Fig 17B" sheetId="13" r:id="rId32"/>
    <sheet name="Fig 18A" sheetId="15" r:id="rId33"/>
    <sheet name="Fig 18B" sheetId="17" r:id="rId34"/>
    <sheet name="Fig 19A" sheetId="29" r:id="rId35"/>
    <sheet name="Fig 19B" sheetId="42" r:id="rId36"/>
    <sheet name="Fig 20" sheetId="18" r:id="rId37"/>
    <sheet name="Fig 21A" sheetId="9" r:id="rId38"/>
    <sheet name="Fig 21B" sheetId="8" r:id="rId39"/>
    <sheet name="Fig 22" sheetId="10" r:id="rId40"/>
    <sheet name="Fig 23A" sheetId="73" r:id="rId41"/>
    <sheet name="Fig 23B" sheetId="72" r:id="rId42"/>
    <sheet name="Fig 2013_12" sheetId="75" r:id="rId43"/>
    <sheet name="Fig 2013_13" sheetId="76" r:id="rId44"/>
    <sheet name="Fig 2014_14A" sheetId="43" r:id="rId45"/>
    <sheet name="Fig 2014_14B" sheetId="44" r:id="rId46"/>
    <sheet name="Fig 2014_15A" sheetId="45" r:id="rId47"/>
    <sheet name="Fig 2014_15B" sheetId="46" r:id="rId48"/>
    <sheet name="Fig 2014_30A" sheetId="21" r:id="rId49"/>
    <sheet name="Fig 2014_30B" sheetId="22" r:id="rId50"/>
    <sheet name="Fig 2015_14" sheetId="64" r:id="rId51"/>
    <sheet name="Fig 2015_15" sheetId="62" r:id="rId52"/>
    <sheet name="Fig 2015_30B" sheetId="65" r:id="rId53"/>
  </sheets>
  <calcPr calcId="145621" concurrentCalc="0"/>
</workbook>
</file>

<file path=xl/calcChain.xml><?xml version="1.0" encoding="utf-8"?>
<calcChain xmlns="http://schemas.openxmlformats.org/spreadsheetml/2006/main">
  <c r="E7" i="76" l="1"/>
  <c r="J7" i="76"/>
  <c r="O7" i="76"/>
  <c r="T7" i="76"/>
  <c r="E8" i="76"/>
  <c r="J8" i="76"/>
  <c r="O8" i="76"/>
  <c r="T8" i="76"/>
  <c r="E16" i="76"/>
  <c r="J16" i="76"/>
  <c r="O16" i="76"/>
  <c r="T16" i="76"/>
  <c r="E17" i="76"/>
  <c r="J17" i="76"/>
  <c r="O17" i="76"/>
  <c r="T17" i="76"/>
  <c r="E7" i="75"/>
  <c r="J7" i="75"/>
  <c r="O7" i="75"/>
  <c r="T7" i="75"/>
  <c r="E16" i="75"/>
  <c r="J16" i="75"/>
  <c r="O16" i="75"/>
  <c r="T16" i="75"/>
  <c r="N27" i="71"/>
  <c r="N26" i="71"/>
  <c r="N25" i="71"/>
  <c r="N24" i="71"/>
  <c r="N22" i="71"/>
  <c r="N21" i="71"/>
  <c r="N20" i="71"/>
  <c r="N19" i="71"/>
  <c r="N17" i="71"/>
  <c r="N16" i="71"/>
  <c r="N15" i="71"/>
  <c r="N14" i="71"/>
  <c r="N12" i="71"/>
  <c r="N11" i="71"/>
  <c r="N10" i="71"/>
  <c r="N9" i="71"/>
  <c r="N7" i="71"/>
  <c r="N6" i="71"/>
  <c r="N5" i="71"/>
  <c r="N4" i="71"/>
  <c r="G27" i="71"/>
  <c r="G26" i="71"/>
  <c r="G25" i="71"/>
  <c r="G24" i="71"/>
  <c r="G22" i="71"/>
  <c r="G21" i="71"/>
  <c r="G20" i="71"/>
  <c r="G19" i="71"/>
  <c r="G17" i="71"/>
  <c r="G16" i="71"/>
  <c r="G15" i="71"/>
  <c r="G14" i="71"/>
  <c r="G12" i="71"/>
  <c r="G11" i="71"/>
  <c r="G10" i="71"/>
  <c r="G9" i="71"/>
  <c r="G7" i="71"/>
  <c r="G6" i="71"/>
  <c r="G5" i="71"/>
  <c r="G4" i="71"/>
  <c r="M27" i="71"/>
  <c r="F27" i="71"/>
  <c r="M26" i="71"/>
  <c r="F26" i="71"/>
  <c r="M25" i="71"/>
  <c r="F25" i="71"/>
  <c r="M24" i="71"/>
  <c r="F24" i="71"/>
  <c r="N27" i="74"/>
  <c r="N26" i="74"/>
  <c r="N25" i="74"/>
  <c r="N24" i="74"/>
  <c r="N22" i="74"/>
  <c r="N21" i="74"/>
  <c r="N20" i="74"/>
  <c r="N19" i="74"/>
  <c r="N17" i="74"/>
  <c r="N16" i="74"/>
  <c r="N15" i="74"/>
  <c r="N14" i="74"/>
  <c r="N12" i="74"/>
  <c r="N11" i="74"/>
  <c r="N10" i="74"/>
  <c r="N9" i="74"/>
  <c r="N7" i="74"/>
  <c r="N6" i="74"/>
  <c r="N5" i="74"/>
  <c r="N4" i="74"/>
  <c r="G27" i="74"/>
  <c r="G26" i="74"/>
  <c r="G25" i="74"/>
  <c r="G24" i="74"/>
  <c r="G22" i="74"/>
  <c r="G21" i="74"/>
  <c r="G20" i="74"/>
  <c r="G19" i="74"/>
  <c r="G17" i="74"/>
  <c r="G16" i="74"/>
  <c r="G15" i="74"/>
  <c r="G14" i="74"/>
  <c r="G12" i="74"/>
  <c r="G11" i="74"/>
  <c r="G10" i="74"/>
  <c r="G9" i="74"/>
  <c r="G5" i="74"/>
  <c r="G6" i="74"/>
  <c r="G7" i="74"/>
  <c r="G4" i="74"/>
  <c r="F4" i="12"/>
  <c r="F5" i="12"/>
  <c r="F6" i="12"/>
  <c r="F7" i="12"/>
  <c r="F8" i="12"/>
  <c r="F9" i="12"/>
  <c r="M22" i="71"/>
  <c r="M21" i="71"/>
  <c r="M20" i="71"/>
  <c r="M19" i="71"/>
  <c r="F19" i="71"/>
  <c r="M17" i="71"/>
  <c r="F17" i="71"/>
  <c r="M16" i="71"/>
  <c r="F16" i="71"/>
  <c r="M15" i="71"/>
  <c r="F15" i="71"/>
  <c r="M14" i="71"/>
  <c r="F14" i="71"/>
  <c r="M12" i="71"/>
  <c r="F12" i="71"/>
  <c r="M11" i="71"/>
  <c r="F11" i="71"/>
  <c r="M10" i="71"/>
  <c r="F10" i="71"/>
  <c r="M9" i="71"/>
  <c r="F9" i="71"/>
  <c r="M7" i="71"/>
  <c r="F7" i="71"/>
  <c r="M6" i="71"/>
  <c r="F6" i="71"/>
  <c r="M5" i="71"/>
  <c r="F5" i="71"/>
  <c r="M4" i="71"/>
  <c r="F4" i="71"/>
  <c r="C58" i="54"/>
  <c r="C5" i="54"/>
  <c r="D5" i="54"/>
  <c r="C6" i="54"/>
  <c r="D6" i="54"/>
  <c r="C7" i="54"/>
  <c r="D7" i="54"/>
  <c r="C8" i="54"/>
  <c r="D8" i="54"/>
  <c r="C9" i="54"/>
  <c r="D9" i="54"/>
  <c r="C10" i="54"/>
  <c r="D10" i="54"/>
  <c r="C11" i="54"/>
  <c r="D11" i="54"/>
  <c r="C12" i="54"/>
  <c r="D12" i="54"/>
  <c r="C13" i="54"/>
  <c r="D13" i="54"/>
  <c r="C14" i="54"/>
  <c r="D14" i="54"/>
  <c r="C15" i="54"/>
  <c r="D15" i="54"/>
  <c r="C16" i="54"/>
  <c r="D16" i="54"/>
  <c r="C17" i="54"/>
  <c r="D17" i="54"/>
  <c r="C18" i="54"/>
  <c r="D18" i="54"/>
  <c r="C19" i="54"/>
  <c r="D19" i="54"/>
  <c r="C20" i="54"/>
  <c r="D20" i="54"/>
  <c r="C21" i="54"/>
  <c r="D21" i="54"/>
  <c r="C22" i="54"/>
  <c r="D22" i="54"/>
  <c r="C23" i="54"/>
  <c r="D23" i="54"/>
  <c r="C24" i="54"/>
  <c r="D24" i="54"/>
  <c r="C25" i="54"/>
  <c r="D25" i="54"/>
  <c r="C26" i="54"/>
  <c r="D26" i="54"/>
  <c r="C27" i="54"/>
  <c r="D27" i="54"/>
  <c r="C28" i="54"/>
  <c r="D28" i="54"/>
  <c r="C29" i="54"/>
  <c r="D29" i="54"/>
  <c r="C30" i="54"/>
  <c r="D30" i="54"/>
  <c r="C31" i="54"/>
  <c r="D31" i="54"/>
  <c r="C32" i="54"/>
  <c r="D32" i="54"/>
  <c r="C33" i="54"/>
  <c r="D33" i="54"/>
  <c r="C34" i="54"/>
  <c r="D34" i="54"/>
  <c r="C35" i="54"/>
  <c r="D35" i="54"/>
  <c r="C36" i="54"/>
  <c r="D36" i="54"/>
  <c r="C37" i="54"/>
  <c r="D37" i="54"/>
  <c r="C38" i="54"/>
  <c r="D38" i="54"/>
  <c r="C39" i="54"/>
  <c r="D39" i="54"/>
  <c r="C40" i="54"/>
  <c r="D40" i="54"/>
  <c r="C41" i="54"/>
  <c r="D41" i="54"/>
  <c r="C42" i="54"/>
  <c r="D42" i="54"/>
  <c r="C43" i="54"/>
  <c r="D43" i="54"/>
  <c r="C44" i="54"/>
  <c r="D44" i="54"/>
  <c r="C45" i="54"/>
  <c r="D45" i="54"/>
  <c r="C46" i="54"/>
  <c r="D46" i="54"/>
  <c r="C47" i="54"/>
  <c r="D47" i="54"/>
  <c r="C48" i="54"/>
  <c r="D48" i="54"/>
  <c r="C49" i="54"/>
  <c r="D49" i="54"/>
  <c r="C50" i="54"/>
  <c r="D50" i="54"/>
  <c r="C51" i="54"/>
  <c r="D51" i="54"/>
  <c r="C52" i="54"/>
  <c r="D52" i="54"/>
  <c r="C53" i="54"/>
  <c r="D53" i="54"/>
  <c r="C54" i="54"/>
  <c r="D54" i="54"/>
  <c r="C55" i="54"/>
  <c r="D55" i="54"/>
  <c r="C56" i="54"/>
  <c r="D56" i="54"/>
  <c r="C57" i="54"/>
  <c r="D57" i="54"/>
  <c r="D4" i="54"/>
  <c r="C4" i="54"/>
  <c r="K49" i="24"/>
  <c r="K48"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K7" i="24"/>
  <c r="K6" i="24"/>
  <c r="K5" i="24"/>
  <c r="I49" i="24"/>
  <c r="I48" i="24"/>
  <c r="I47" i="24"/>
  <c r="I46" i="24"/>
  <c r="I45" i="24"/>
  <c r="I44" i="24"/>
  <c r="I43" i="24"/>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5" i="24"/>
  <c r="I14" i="24"/>
  <c r="I13" i="24"/>
  <c r="I12" i="24"/>
  <c r="I11" i="24"/>
  <c r="I10" i="24"/>
  <c r="I9" i="24"/>
  <c r="I8" i="24"/>
  <c r="I7" i="24"/>
  <c r="I6" i="24"/>
  <c r="I5" i="24"/>
  <c r="G49" i="24"/>
  <c r="G48" i="24"/>
  <c r="G47" i="24"/>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1" i="24"/>
  <c r="G20" i="24"/>
  <c r="G19" i="24"/>
  <c r="G18" i="24"/>
  <c r="G17" i="24"/>
  <c r="G16" i="24"/>
  <c r="G15" i="24"/>
  <c r="G14" i="24"/>
  <c r="G13" i="24"/>
  <c r="G12" i="24"/>
  <c r="G11" i="24"/>
  <c r="G10" i="24"/>
  <c r="G9" i="24"/>
  <c r="G8" i="24"/>
  <c r="G7" i="24"/>
  <c r="G6" i="24"/>
  <c r="G5"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K97" i="24"/>
  <c r="K96" i="24"/>
  <c r="K95" i="24"/>
  <c r="K94" i="24"/>
  <c r="K93" i="24"/>
  <c r="K92" i="24"/>
  <c r="K91" i="24"/>
  <c r="K90" i="24"/>
  <c r="K89" i="24"/>
  <c r="K88" i="24"/>
  <c r="K87" i="24"/>
  <c r="K86" i="24"/>
  <c r="K85" i="24"/>
  <c r="K84" i="24"/>
  <c r="K83" i="24"/>
  <c r="K82" i="24"/>
  <c r="K81" i="24"/>
  <c r="K80" i="24"/>
  <c r="K79" i="24"/>
  <c r="K78" i="24"/>
  <c r="K77" i="24"/>
  <c r="K76" i="24"/>
  <c r="K75" i="24"/>
  <c r="K74" i="24"/>
  <c r="K73" i="24"/>
  <c r="K72" i="24"/>
  <c r="K71" i="24"/>
  <c r="K70" i="24"/>
  <c r="K69" i="24"/>
  <c r="K68" i="24"/>
  <c r="K67" i="24"/>
  <c r="K66" i="24"/>
  <c r="K65" i="24"/>
  <c r="K64" i="24"/>
  <c r="K63" i="24"/>
  <c r="K62" i="24"/>
  <c r="K61" i="24"/>
  <c r="K60" i="24"/>
  <c r="K59" i="24"/>
  <c r="K58" i="24"/>
  <c r="K57" i="24"/>
  <c r="K56" i="24"/>
  <c r="K55" i="24"/>
  <c r="K54" i="24"/>
  <c r="K53" i="24"/>
  <c r="I97" i="24"/>
  <c r="I96" i="24"/>
  <c r="I95" i="24"/>
  <c r="I94" i="24"/>
  <c r="I93" i="24"/>
  <c r="I92" i="24"/>
  <c r="I91" i="24"/>
  <c r="I90" i="24"/>
  <c r="I89" i="24"/>
  <c r="I88" i="24"/>
  <c r="I87" i="24"/>
  <c r="I86" i="24"/>
  <c r="I85" i="24"/>
  <c r="I84" i="24"/>
  <c r="I83" i="24"/>
  <c r="I82" i="24"/>
  <c r="I81" i="24"/>
  <c r="I80" i="24"/>
  <c r="I79" i="24"/>
  <c r="I78" i="24"/>
  <c r="I77" i="24"/>
  <c r="I76" i="24"/>
  <c r="I75" i="24"/>
  <c r="I74" i="24"/>
  <c r="I73" i="24"/>
  <c r="I72" i="24"/>
  <c r="I71" i="24"/>
  <c r="I70" i="24"/>
  <c r="I69" i="24"/>
  <c r="I68" i="24"/>
  <c r="I67" i="24"/>
  <c r="I66" i="24"/>
  <c r="I65" i="24"/>
  <c r="I64" i="24"/>
  <c r="I63" i="24"/>
  <c r="I62" i="24"/>
  <c r="I61" i="24"/>
  <c r="I60" i="24"/>
  <c r="I59" i="24"/>
  <c r="I58" i="24"/>
  <c r="I57" i="24"/>
  <c r="I56" i="24"/>
  <c r="I55" i="24"/>
  <c r="I54" i="24"/>
  <c r="I53" i="24"/>
  <c r="G97" i="24"/>
  <c r="G96" i="24"/>
  <c r="G95" i="24"/>
  <c r="G94" i="24"/>
  <c r="G93" i="24"/>
  <c r="G92" i="24"/>
  <c r="G91" i="24"/>
  <c r="G90" i="24"/>
  <c r="G89" i="24"/>
  <c r="G88" i="24"/>
  <c r="G87" i="24"/>
  <c r="G86" i="24"/>
  <c r="G85" i="24"/>
  <c r="G84" i="24"/>
  <c r="G83" i="24"/>
  <c r="G82" i="24"/>
  <c r="G81" i="24"/>
  <c r="G80" i="24"/>
  <c r="G79" i="24"/>
  <c r="G78" i="24"/>
  <c r="G77" i="24"/>
  <c r="G76" i="24"/>
  <c r="G75" i="24"/>
  <c r="G74" i="24"/>
  <c r="G73" i="24"/>
  <c r="G72" i="24"/>
  <c r="G71" i="24"/>
  <c r="G70" i="24"/>
  <c r="G69" i="24"/>
  <c r="G68" i="24"/>
  <c r="G67" i="24"/>
  <c r="G66" i="24"/>
  <c r="G65" i="24"/>
  <c r="G64" i="24"/>
  <c r="G63" i="24"/>
  <c r="G62" i="24"/>
  <c r="G61" i="24"/>
  <c r="G60" i="24"/>
  <c r="G59" i="24"/>
  <c r="G58" i="24"/>
  <c r="G57" i="24"/>
  <c r="G56" i="24"/>
  <c r="G55" i="24"/>
  <c r="G54" i="24"/>
  <c r="G53"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54" i="24"/>
  <c r="C55" i="24"/>
  <c r="C56" i="24"/>
  <c r="C57" i="24"/>
  <c r="C58" i="24"/>
  <c r="C59" i="24"/>
  <c r="C60" i="24"/>
  <c r="C61" i="24"/>
  <c r="C62" i="24"/>
  <c r="C63" i="24"/>
  <c r="C53" i="24"/>
</calcChain>
</file>

<file path=xl/sharedStrings.xml><?xml version="1.0" encoding="utf-8"?>
<sst xmlns="http://schemas.openxmlformats.org/spreadsheetml/2006/main" count="2939" uniqueCount="869">
  <si>
    <t>Academic Year</t>
  </si>
  <si>
    <t>Tuition and Fees</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</si>
  <si>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</si>
  <si>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</si>
  <si>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</si>
  <si>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</si>
  <si>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</si>
  <si>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</si>
  <si>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</si>
  <si>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</si>
  <si>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</si>
  <si>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</si>
  <si>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</si>
  <si>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</si>
  <si>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</si>
  <si>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</si>
  <si>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</si>
  <si>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</si>
  <si>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</si>
  <si>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</si>
  <si>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</si>
  <si>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</si>
  <si>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</si>
  <si>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</si>
  <si>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</si>
  <si>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</si>
  <si>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</si>
  <si>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</si>
  <si>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</si>
  <si>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</si>
  <si>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</si>
  <si>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</si>
  <si>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Public FTE Enrollment (Millions)</t>
  </si>
  <si>
    <t>Funding Per Public FTE Student</t>
  </si>
  <si>
    <t>Funding Per $1,000 in Personal Income</t>
  </si>
  <si>
    <t>New Hampshire</t>
  </si>
  <si>
    <t>Colorado</t>
  </si>
  <si>
    <t>Arizona</t>
  </si>
  <si>
    <t>Oregon</t>
  </si>
  <si>
    <t>Michigan</t>
  </si>
  <si>
    <t>Vermont</t>
  </si>
  <si>
    <t>Missouri</t>
  </si>
  <si>
    <t>Wisconsin</t>
  </si>
  <si>
    <t>Pennsylvania</t>
  </si>
  <si>
    <t>Ohio</t>
  </si>
  <si>
    <t>Rhode Island</t>
  </si>
  <si>
    <t>South Carolina</t>
  </si>
  <si>
    <t>Kansas</t>
  </si>
  <si>
    <t>Montana</t>
  </si>
  <si>
    <t>South Dakota</t>
  </si>
  <si>
    <t>Virginia</t>
  </si>
  <si>
    <t>Iowa</t>
  </si>
  <si>
    <t>Washington</t>
  </si>
  <si>
    <t>Idaho</t>
  </si>
  <si>
    <t>Utah</t>
  </si>
  <si>
    <t>Louisiana</t>
  </si>
  <si>
    <t>West Virginia</t>
  </si>
  <si>
    <t>Massachusetts</t>
  </si>
  <si>
    <t>Indiana</t>
  </si>
  <si>
    <t>Delaware</t>
  </si>
  <si>
    <t>Florida</t>
  </si>
  <si>
    <t>Nevada</t>
  </si>
  <si>
    <t>United States</t>
  </si>
  <si>
    <t>Minnesota</t>
  </si>
  <si>
    <t>Kentucky</t>
  </si>
  <si>
    <t>Arkansas</t>
  </si>
  <si>
    <t>Oklahoma</t>
  </si>
  <si>
    <t>Mississippi</t>
  </si>
  <si>
    <t>Texas</t>
  </si>
  <si>
    <t>Alabama</t>
  </si>
  <si>
    <t>Maine</t>
  </si>
  <si>
    <t>New Jersey</t>
  </si>
  <si>
    <t>California</t>
  </si>
  <si>
    <t>Maryland</t>
  </si>
  <si>
    <t>Georgia</t>
  </si>
  <si>
    <t>Tennessee</t>
  </si>
  <si>
    <t>New Mexico</t>
  </si>
  <si>
    <t>Nebraska</t>
  </si>
  <si>
    <t>New York</t>
  </si>
  <si>
    <t>North Dakota</t>
  </si>
  <si>
    <t>North Carolina</t>
  </si>
  <si>
    <t>Connecticut</t>
  </si>
  <si>
    <t>Hawaii</t>
  </si>
  <si>
    <t>Wyoming</t>
  </si>
  <si>
    <t>Alaska</t>
  </si>
  <si>
    <t>State</t>
  </si>
  <si>
    <t>Public</t>
  </si>
  <si>
    <t>Private Nonprofit</t>
  </si>
  <si>
    <t>For-Profit</t>
  </si>
  <si>
    <t>Bachelor's</t>
  </si>
  <si>
    <t>Associate</t>
  </si>
  <si>
    <t>Public Four-Year</t>
  </si>
  <si>
    <t>Private Nonprofit Four-Year</t>
  </si>
  <si>
    <t>Public Two-Year</t>
  </si>
  <si>
    <t>Total</t>
  </si>
  <si>
    <t>Institution Type</t>
  </si>
  <si>
    <t>District of Columbia</t>
  </si>
  <si>
    <t>Illinois</t>
  </si>
  <si>
    <t>Percentage</t>
  </si>
  <si>
    <t>Net Tuition Revenue</t>
  </si>
  <si>
    <t>State and Local Appropriations</t>
  </si>
  <si>
    <t>Federal Appropriations and Federal, State, and Local Grants and Contracts</t>
  </si>
  <si>
    <t>01-02</t>
  </si>
  <si>
    <t>06-07</t>
  </si>
  <si>
    <t>11-12</t>
  </si>
  <si>
    <t>Private Nonprofit Doctoral</t>
  </si>
  <si>
    <t>Private Nonprofit Master's</t>
  </si>
  <si>
    <t>Private Nonprofit Bachelor's</t>
  </si>
  <si>
    <t>Figure 19A</t>
  </si>
  <si>
    <t>Subsidy</t>
  </si>
  <si>
    <t>Figure 19B</t>
  </si>
  <si>
    <t>Education and Related Expenditures</t>
  </si>
  <si>
    <t>Highest Decile</t>
  </si>
  <si>
    <t>2nd</t>
  </si>
  <si>
    <t>3rd</t>
  </si>
  <si>
    <t>4th</t>
  </si>
  <si>
    <t>5th</t>
  </si>
  <si>
    <t>6th</t>
  </si>
  <si>
    <t>7th</t>
  </si>
  <si>
    <t>8th</t>
  </si>
  <si>
    <t>9th</t>
  </si>
  <si>
    <t>Lowest Decile</t>
  </si>
  <si>
    <t>Figure 21A</t>
  </si>
  <si>
    <t>Endowment Size</t>
  </si>
  <si>
    <t>Under $25 Million</t>
  </si>
  <si>
    <t>$25 Million to $50 Million</t>
  </si>
  <si>
    <t>$51 Million to $100 Million</t>
  </si>
  <si>
    <t>$101 Million to $500 Million</t>
  </si>
  <si>
    <t>$501 Million to $1 Billion</t>
  </si>
  <si>
    <t>Over $1 Billion</t>
  </si>
  <si>
    <t>1995 (2%)</t>
  </si>
  <si>
    <t>2000 (4%)</t>
  </si>
  <si>
    <t>2005 (7%)</t>
  </si>
  <si>
    <t>2010 (11%)</t>
  </si>
  <si>
    <t>2000 (20%)</t>
  </si>
  <si>
    <t>2005 (19%)</t>
  </si>
  <si>
    <t>1995 (41%)</t>
  </si>
  <si>
    <t>2000 (39%)</t>
  </si>
  <si>
    <t>1995 (37%)</t>
  </si>
  <si>
    <t>2000 (37%)</t>
  </si>
  <si>
    <t>2010 (34%)</t>
  </si>
  <si>
    <t>Undergraduate Full-Time</t>
  </si>
  <si>
    <t>All Graduate</t>
  </si>
  <si>
    <t>Sector</t>
  </si>
  <si>
    <t>Faculty</t>
  </si>
  <si>
    <t xml:space="preserve">Graduate Assistants       </t>
  </si>
  <si>
    <t>Executive/Administrative/Managerial</t>
  </si>
  <si>
    <t xml:space="preserve">Other Professionals                 </t>
  </si>
  <si>
    <t xml:space="preserve">Nonprofessional Staff               </t>
  </si>
  <si>
    <t>NOTES: Numbers are as of fall of each academic year. Public sector numbers combine two-year</t>
  </si>
  <si>
    <t>and four-year institutions. Percentages may not sum to 100 and components may not sum to</t>
  </si>
  <si>
    <t>totals because of rounding.</t>
  </si>
  <si>
    <t>All</t>
  </si>
  <si>
    <t>Public Two-Year In-District</t>
  </si>
  <si>
    <t>Public Four-Year In-State</t>
  </si>
  <si>
    <t>Public Four-Year Out-of-State</t>
  </si>
  <si>
    <t>2014-15</t>
  </si>
  <si>
    <t>$ Change</t>
  </si>
  <si>
    <t>% Change</t>
  </si>
  <si>
    <t>Room and Board</t>
  </si>
  <si>
    <t>—</t>
  </si>
  <si>
    <t>Tuition and Fees and Room and Board</t>
  </si>
  <si>
    <t>SOURCE: The College Board, Annual Survey of Colleges.</t>
  </si>
  <si>
    <t>Books and Supplies</t>
  </si>
  <si>
    <t>Transportation</t>
  </si>
  <si>
    <t>Other Expenses</t>
  </si>
  <si>
    <t>Total Expenses*</t>
  </si>
  <si>
    <t>Private Nonprofit Four-Year On-Campus</t>
  </si>
  <si>
    <t>Public Four-Year Out-of-State On-Campus</t>
  </si>
  <si>
    <t>Public Four-Year In-State On-Campus</t>
  </si>
  <si>
    <t>Public Two-Year In-District Commuter</t>
  </si>
  <si>
    <t>84-85</t>
  </si>
  <si>
    <t>85-86</t>
  </si>
  <si>
    <t>86-87</t>
  </si>
  <si>
    <t>87-88</t>
  </si>
  <si>
    <t>88-89</t>
  </si>
  <si>
    <t>89-90</t>
  </si>
  <si>
    <t>90-91</t>
  </si>
  <si>
    <t>91-92</t>
  </si>
  <si>
    <t>92-93</t>
  </si>
  <si>
    <t>93-94</t>
  </si>
  <si>
    <t>94-95</t>
  </si>
  <si>
    <t>95-96</t>
  </si>
  <si>
    <t>96-97</t>
  </si>
  <si>
    <t>97-98</t>
  </si>
  <si>
    <t>98-99</t>
  </si>
  <si>
    <t>99-00</t>
  </si>
  <si>
    <t>00-01</t>
  </si>
  <si>
    <t>02-03</t>
  </si>
  <si>
    <t>03-04</t>
  </si>
  <si>
    <t>04-05</t>
  </si>
  <si>
    <t>05-06</t>
  </si>
  <si>
    <t>07-08</t>
  </si>
  <si>
    <t>08-09</t>
  </si>
  <si>
    <t>09-10</t>
  </si>
  <si>
    <t>10-11</t>
  </si>
  <si>
    <t>12-13</t>
  </si>
  <si>
    <t>13-14</t>
  </si>
  <si>
    <t>14-15</t>
  </si>
  <si>
    <t>Five-Year % Change</t>
  </si>
  <si>
    <t>NOTE: Average tuition and fee prices reflect in-district charges for public two-year institutions and in-state charges for public four-year institutions.</t>
  </si>
  <si>
    <t>SOURCES: The College Board, Annual Survey of Colleges; NCES, IPEDS data.</t>
  </si>
  <si>
    <t>Name of Institution</t>
  </si>
  <si>
    <t>In-State Tuition and Fees</t>
  </si>
  <si>
    <t>5-Year % Change in In-State TF</t>
  </si>
  <si>
    <t>University of Wyoming</t>
  </si>
  <si>
    <t>University of Montana</t>
  </si>
  <si>
    <t>University of Alaska Fairbanks</t>
  </si>
  <si>
    <t>University of Florida</t>
  </si>
  <si>
    <t>University of New Mexico</t>
  </si>
  <si>
    <t>University of Nevada: Reno</t>
  </si>
  <si>
    <t>University of Idaho</t>
  </si>
  <si>
    <t>West Virginia University</t>
  </si>
  <si>
    <t>University of Mississippi</t>
  </si>
  <si>
    <t>University of North Dakota</t>
  </si>
  <si>
    <t>University of Utah</t>
  </si>
  <si>
    <t>University of South Dakota</t>
  </si>
  <si>
    <t>University of Iowa</t>
  </si>
  <si>
    <t>University of Nebraska - Lincoln</t>
  </si>
  <si>
    <t>University of Arkansas</t>
  </si>
  <si>
    <t>University of North Carolina at Chapel Hill</t>
  </si>
  <si>
    <t>Louisiana State University and Agricultural and Mechanical College</t>
  </si>
  <si>
    <t>University of Oklahoma</t>
  </si>
  <si>
    <t>University of Maryland: College Park</t>
  </si>
  <si>
    <t>University of Kansas</t>
  </si>
  <si>
    <t>University of Texas at Austin</t>
  </si>
  <si>
    <t>University of Alabama</t>
  </si>
  <si>
    <t>University of Oregon</t>
  </si>
  <si>
    <t>Ohio State University: Columbus Campus</t>
  </si>
  <si>
    <t>University of Tennessee: Knoxville</t>
  </si>
  <si>
    <t>University of Missouri: Columbia</t>
  </si>
  <si>
    <t>Indiana University Bloomington</t>
  </si>
  <si>
    <t>University of Wisconsin-Madison</t>
  </si>
  <si>
    <t>University of Kentucky</t>
  </si>
  <si>
    <t>University of Maine</t>
  </si>
  <si>
    <t>University of Hawaii at Manoa</t>
  </si>
  <si>
    <t>University of Georgia</t>
  </si>
  <si>
    <t>University of Arizona</t>
  </si>
  <si>
    <t>University of Delaware</t>
  </si>
  <si>
    <t>University of Washington</t>
  </si>
  <si>
    <t>University of Rhode Island</t>
  </si>
  <si>
    <t>University of Connecticut</t>
  </si>
  <si>
    <t>University of California: Berkeley</t>
  </si>
  <si>
    <t>University of Virginia</t>
  </si>
  <si>
    <t>University of Massachusetts Amherst</t>
  </si>
  <si>
    <t>University of Minnesota: Twin Cities</t>
  </si>
  <si>
    <t>Rutgers, The State University of New Jersey: New Brunswick/Piscataway Campus</t>
  </si>
  <si>
    <t>University of Illinois at Urbana-Champaign</t>
  </si>
  <si>
    <t>University of Michigan</t>
  </si>
  <si>
    <t>University of Vermont</t>
  </si>
  <si>
    <t>University of New Hampshire</t>
  </si>
  <si>
    <t>Penn State University Park</t>
  </si>
  <si>
    <t>Years</t>
  </si>
  <si>
    <t>Lowest 20%</t>
  </si>
  <si>
    <t>Second 20%</t>
  </si>
  <si>
    <t>Third 20%</t>
  </si>
  <si>
    <t>Fourth 20%</t>
  </si>
  <si>
    <t>Highest 20%</t>
  </si>
  <si>
    <t>Top 5%</t>
  </si>
  <si>
    <t>College Board Region</t>
  </si>
  <si>
    <t>Middle States</t>
  </si>
  <si>
    <t>Midwest</t>
  </si>
  <si>
    <t>New England</t>
  </si>
  <si>
    <t>South</t>
  </si>
  <si>
    <t>Southwest</t>
  </si>
  <si>
    <t>West</t>
  </si>
  <si>
    <t>Under $6,000</t>
  </si>
  <si>
    <t>$6,000 to $8,999</t>
  </si>
  <si>
    <t>$9,000 to $11,999</t>
  </si>
  <si>
    <t>$12,000 to $14,999</t>
  </si>
  <si>
    <t>$15,000 to $17,999</t>
  </si>
  <si>
    <t>$18,000 to $20,999</t>
  </si>
  <si>
    <t>$21,000 to $23,999</t>
  </si>
  <si>
    <t>$24,000 to $26,999</t>
  </si>
  <si>
    <t>$27,000 to $29,999</t>
  </si>
  <si>
    <t>$30,000 to $32,999</t>
  </si>
  <si>
    <t>$33,000 to $35,999</t>
  </si>
  <si>
    <t>$36,000 to $38,999</t>
  </si>
  <si>
    <t>$39,000 to $41,999</t>
  </si>
  <si>
    <t>$42,000 to $44,999</t>
  </si>
  <si>
    <t>Percentage Increase</t>
  </si>
  <si>
    <t>Figure 7</t>
  </si>
  <si>
    <t>State Abbreviation</t>
  </si>
  <si>
    <t>CA</t>
  </si>
  <si>
    <t>NM</t>
  </si>
  <si>
    <t>TX</t>
  </si>
  <si>
    <t>NC</t>
  </si>
  <si>
    <t>AZ</t>
  </si>
  <si>
    <t>MS</t>
  </si>
  <si>
    <t>KS</t>
  </si>
  <si>
    <t>NV</t>
  </si>
  <si>
    <t>WY</t>
  </si>
  <si>
    <t>NE</t>
  </si>
  <si>
    <t>MO</t>
  </si>
  <si>
    <t>AR</t>
  </si>
  <si>
    <t>FL</t>
  </si>
  <si>
    <t>MT</t>
  </si>
  <si>
    <t>US</t>
  </si>
  <si>
    <t>MI</t>
  </si>
  <si>
    <t>UT</t>
  </si>
  <si>
    <t>WV</t>
  </si>
  <si>
    <t>DE</t>
  </si>
  <si>
    <t>ME</t>
  </si>
  <si>
    <t>HI</t>
  </si>
  <si>
    <t>OK</t>
  </si>
  <si>
    <t>IL</t>
  </si>
  <si>
    <t>GA</t>
  </si>
  <si>
    <t>LA</t>
  </si>
  <si>
    <t>ID</t>
  </si>
  <si>
    <t>CT</t>
  </si>
  <si>
    <t>CO</t>
  </si>
  <si>
    <t>TN</t>
  </si>
  <si>
    <t>RI</t>
  </si>
  <si>
    <t>AK</t>
  </si>
  <si>
    <t>MD</t>
  </si>
  <si>
    <t>IN</t>
  </si>
  <si>
    <t>ND</t>
  </si>
  <si>
    <t>AL</t>
  </si>
  <si>
    <t>WA</t>
  </si>
  <si>
    <t>WI</t>
  </si>
  <si>
    <t>NJ</t>
  </si>
  <si>
    <t>KY</t>
  </si>
  <si>
    <t>OH</t>
  </si>
  <si>
    <t>IA</t>
  </si>
  <si>
    <t>VA</t>
  </si>
  <si>
    <t>OR</t>
  </si>
  <si>
    <t>SC</t>
  </si>
  <si>
    <t>PA</t>
  </si>
  <si>
    <t>NY</t>
  </si>
  <si>
    <t>MA</t>
  </si>
  <si>
    <t>MN</t>
  </si>
  <si>
    <t>SD</t>
  </si>
  <si>
    <t>NH</t>
  </si>
  <si>
    <t>VT</t>
  </si>
  <si>
    <t>Figure 8</t>
  </si>
  <si>
    <t>5-Year % Change</t>
  </si>
  <si>
    <t>Published Tuition and Fees and Room and Board (TFRB)</t>
  </si>
  <si>
    <t>Net TFRB</t>
  </si>
  <si>
    <t>Published Tuition and Fees</t>
  </si>
  <si>
    <t>Net Tuition and Fees</t>
  </si>
  <si>
    <t>Characteristics</t>
  </si>
  <si>
    <t>Region</t>
  </si>
  <si>
    <t>Northeast</t>
  </si>
  <si>
    <t>Race/Ethnicity</t>
  </si>
  <si>
    <t>Asian Alone, Non-Hispanic</t>
  </si>
  <si>
    <t>White Alone, Non-Hispanic</t>
  </si>
  <si>
    <t>Hispanic</t>
  </si>
  <si>
    <t>Black Alone, Non-Hispanic</t>
  </si>
  <si>
    <t>Age</t>
  </si>
  <si>
    <t>Education</t>
  </si>
  <si>
    <t>Less Than High School</t>
  </si>
  <si>
    <t>High School</t>
  </si>
  <si>
    <t>Some College</t>
  </si>
  <si>
    <t>Bachelor's or Higher</t>
  </si>
  <si>
    <t>Published and Net Prices of Full-Time Students at Public Four-Year Institutions, by State Residency, Dependency Status, and Family Income, 2011-12</t>
  </si>
  <si>
    <t>Nontuition Expenses</t>
  </si>
  <si>
    <t>In-State</t>
  </si>
  <si>
    <t>Dependent Students' Family Income Quartile</t>
  </si>
  <si>
    <t>Lowest</t>
  </si>
  <si>
    <t>Second</t>
  </si>
  <si>
    <t>Third</t>
  </si>
  <si>
    <t>Highest</t>
  </si>
  <si>
    <t>Independent Students</t>
  </si>
  <si>
    <t>Out-of-State</t>
  </si>
  <si>
    <t>NOTES: Family income quartiles are based on all dependent undergraduate students across all</t>
  </si>
  <si>
    <t>sectors. Lowest: less than $30,000; second: $30,000 to $64,999; third: $65,000 to $105,999; highest:</t>
  </si>
  <si>
    <t>$106,000 or higher. Total grant aid includes veterans’ benefits. Includes full-time undergraduate</t>
  </si>
  <si>
    <t>students who were U.S. citizens or permanent residents.</t>
  </si>
  <si>
    <t>SOURCE: NCES, National Postsecondary Student Aid Study, 2012.</t>
  </si>
  <si>
    <t>Lowest Tuition and Fees</t>
  </si>
  <si>
    <t>Second Tuition and Fees</t>
  </si>
  <si>
    <t>Third Tuition and Fees</t>
  </si>
  <si>
    <t>Highest Tuition and Fees</t>
  </si>
  <si>
    <t>NOTES: Family income quartiles are based on all dependent undergraduate students</t>
  </si>
  <si>
    <t>across all sectors. Lowest: less than $30,000; second: $30,000 to $64,999; third: $65,000 to</t>
  </si>
  <si>
    <t>$105,999; highest: $106,000 or higher. Total grant aid includes veterans’ benefits. Includes</t>
  </si>
  <si>
    <t>full-time undergraduate students who were U.S. citizens or permanent residents.</t>
  </si>
  <si>
    <t>Published and Net Prices of Full-Time Students at For-Profit Institutions, by Dependency Status and Family Income, 2011-12</t>
  </si>
  <si>
    <t>Table 1A</t>
  </si>
  <si>
    <t>Table 1B</t>
  </si>
  <si>
    <t>Figure 1</t>
  </si>
  <si>
    <t>Figure 2</t>
  </si>
  <si>
    <t xml:space="preserve">Table 4 </t>
  </si>
  <si>
    <t>Figure 3</t>
  </si>
  <si>
    <t>Figure 4</t>
  </si>
  <si>
    <t>Figure 5</t>
  </si>
  <si>
    <t>Figure 6</t>
  </si>
  <si>
    <t>Table 2A</t>
  </si>
  <si>
    <t>Table 2B</t>
  </si>
  <si>
    <t>Table 2</t>
  </si>
  <si>
    <t>Table 3</t>
  </si>
  <si>
    <t>Table 5</t>
  </si>
  <si>
    <t>Figure 9</t>
  </si>
  <si>
    <t>Figure 10</t>
  </si>
  <si>
    <t>Table 6</t>
  </si>
  <si>
    <t>Table 7</t>
  </si>
  <si>
    <t>Figure 11</t>
  </si>
  <si>
    <t>Figure 12</t>
  </si>
  <si>
    <t>Figure 13</t>
  </si>
  <si>
    <t>Published and Net Prices of Full-Time Dependent Students at Private Nonprofit Four-Year Institutions, by Tuition and Fees and Family Income, 2011-12</t>
  </si>
  <si>
    <t>Figure 17A</t>
  </si>
  <si>
    <t>Figure 17B</t>
  </si>
  <si>
    <t>Figure 18A</t>
  </si>
  <si>
    <t>Figure 18B</t>
  </si>
  <si>
    <t>Figure 20</t>
  </si>
  <si>
    <t>Figure 21B</t>
  </si>
  <si>
    <t>Percentage of Full-Time Faculty with Tenure at Institutions with a Tenure System, 1993-94, 1999-2000, 2009-10, and 2011-12</t>
  </si>
  <si>
    <t>List of Figures and Tables</t>
  </si>
  <si>
    <t>71-72</t>
  </si>
  <si>
    <t>72-73</t>
  </si>
  <si>
    <t>73-74</t>
  </si>
  <si>
    <t>74-75</t>
  </si>
  <si>
    <t>75-76</t>
  </si>
  <si>
    <t>76-77</t>
  </si>
  <si>
    <t>77-78</t>
  </si>
  <si>
    <t>78-79</t>
  </si>
  <si>
    <t>79-80</t>
  </si>
  <si>
    <t>80-81</t>
  </si>
  <si>
    <t>81-82</t>
  </si>
  <si>
    <t>82-83</t>
  </si>
  <si>
    <t>83-84</t>
  </si>
  <si>
    <t>Tuition and Fees in Current Dollars</t>
  </si>
  <si>
    <t>Tuition and Fees and Room and Board in Current Dollars</t>
  </si>
  <si>
    <t>SOURCES: 1987-88 and after: data fromn Annual Survey of Colleges, the College Board, weighted by full-time undergraduate enrollment; 1986-87 and prior: data from Integrated Postsecondary Education Data System (IPEDS), U.S. Department of Education, National Center for Education Statistics, weighted by full-time equivalent enrollment.</t>
  </si>
  <si>
    <t>1-Year % Change</t>
  </si>
  <si>
    <t>10-Year $ Change</t>
  </si>
  <si>
    <t>10-Year % Change</t>
  </si>
  <si>
    <t>In Current Dollars</t>
  </si>
  <si>
    <t>National</t>
  </si>
  <si>
    <t>Source: The College Board, Annual Survey of Colleges.</t>
  </si>
  <si>
    <t>NOTES: Average tuition and fee prices reflect in-district charges for public two-year institutions and in-state charges for public four-year institutions. Components may not sum to totals because of rounding.</t>
  </si>
  <si>
    <t>Public Doctoral In-State</t>
  </si>
  <si>
    <t>Public Master's In-State</t>
  </si>
  <si>
    <t>Academic Year as of July</t>
  </si>
  <si>
    <t>CPI</t>
  </si>
  <si>
    <t>SOURCE: Bureau of Labor Statistics.</t>
  </si>
  <si>
    <t xml:space="preserve">Total Grant Aid and Tax Benefits </t>
  </si>
  <si>
    <t>Prviate Nonprofit Four-Year</t>
  </si>
  <si>
    <t>Public Two-Year In-State Tuition and Fees</t>
  </si>
  <si>
    <t>Public Four-Year In-State Tuition and Fees</t>
  </si>
  <si>
    <t xml:space="preserve">  2007-08 </t>
  </si>
  <si>
    <t>N/A</t>
  </si>
  <si>
    <t>Puerto Rico</t>
  </si>
  <si>
    <t xml:space="preserve">Note: Average tuition and fee prices are weighted by full-time enrollment. </t>
  </si>
  <si>
    <t>Data on individual states should be interpreted with caution because of the possible impact of reporting errors and missing data on states with small numbers of institutions.</t>
  </si>
  <si>
    <t>Public Two-Year In-District Tuition and Fees</t>
  </si>
  <si>
    <t>Percentage Change</t>
  </si>
  <si>
    <t>Out-of-State Tuition and Fees</t>
  </si>
  <si>
    <t>STATE</t>
  </si>
  <si>
    <t>1-Year</t>
  </si>
  <si>
    <t>5-Year</t>
  </si>
  <si>
    <t>State University of New York at Buffalo</t>
  </si>
  <si>
    <t>University of Colorado at Boulder</t>
  </si>
  <si>
    <t>University of South Carolina</t>
  </si>
  <si>
    <t>Full-Time Fall Enrollment</t>
  </si>
  <si>
    <t>1999-2000</t>
  </si>
  <si>
    <t>Public Bachelor's In-State</t>
  </si>
  <si>
    <t>One-Year % Change</t>
  </si>
  <si>
    <r>
      <t xml:space="preserve">SOURCE: NCES, </t>
    </r>
    <r>
      <rPr>
        <i/>
        <sz val="10"/>
        <color indexed="8"/>
        <rFont val="Arial"/>
        <family val="2"/>
      </rPr>
      <t>Digest of Education Statistics 2013</t>
    </r>
    <r>
      <rPr>
        <sz val="10"/>
        <color indexed="8"/>
        <rFont val="Arial"/>
        <family val="2"/>
      </rPr>
      <t>, Table 316.80.</t>
    </r>
  </si>
  <si>
    <r>
      <t xml:space="preserve">SOURCE: NCES, </t>
    </r>
    <r>
      <rPr>
        <i/>
        <sz val="10"/>
        <color indexed="8"/>
        <rFont val="Arial"/>
        <family val="2"/>
      </rPr>
      <t>Digest of Education Statistics 2012</t>
    </r>
    <r>
      <rPr>
        <sz val="10"/>
        <color indexed="8"/>
        <rFont val="Arial"/>
        <family val="2"/>
      </rPr>
      <t>, Table 285.</t>
    </r>
  </si>
  <si>
    <t>Consumer Price Index: All Urban Consumers, Not Seasonally Adjusted, All Items, U.S. City Average, 1982-84=100</t>
  </si>
  <si>
    <t>Published and Net Prices of Full-Time Students at Public Two-Year Institutions, by Dependency Status and Family Income, 2011-12</t>
  </si>
  <si>
    <t>Figure 2014_14B</t>
  </si>
  <si>
    <t>Figure 2014_14A</t>
  </si>
  <si>
    <t>Figure 2014_15A</t>
  </si>
  <si>
    <t>Figure 2014_15B</t>
  </si>
  <si>
    <t>Figure 2014_30B</t>
  </si>
  <si>
    <t>Distribution of Net Tuition and Fees at Public Instiutions by Dependency Status and Family Income, 2011-12</t>
  </si>
  <si>
    <t>Percentage of Faculty in Degree-Granting Postsecondary Institutions Employed Full Time, 1993-94 to 2013-14, Selected Years</t>
  </si>
  <si>
    <t>2015-16</t>
  </si>
  <si>
    <t>Fall 2014</t>
  </si>
  <si>
    <t>15-16</t>
  </si>
  <si>
    <t>Figure 2014_14A. Published and Net Prices of Full-Time Students at Public Four-Year Institutions, by State Residency, Dependency Status, and Family Income, 2011-12</t>
  </si>
  <si>
    <t>Figure 2014_14B. Published and Net Prices of Full-Time Students at Public Two-Year Institutions, by Dependency Status and Family Income, 2011-12</t>
  </si>
  <si>
    <t>Figure 2014_15A. Published and Net Prices of Full-Time Students at Private Nonprofit Four-Year Institutions, by Tuition Level, Dependency Status, and Family Income, 2011-12</t>
  </si>
  <si>
    <t>Figure 2014_15B. Published and Net Prices of Full-Time Students at For-Profit Institutions, by Dependency Status and Family Income, 2011-12</t>
  </si>
  <si>
    <r>
      <t xml:space="preserve">This table was prepared in October 2014 and was published in </t>
    </r>
    <r>
      <rPr>
        <i/>
        <sz val="10"/>
        <color indexed="8"/>
        <rFont val="Arial"/>
        <family val="2"/>
      </rPr>
      <t>Trends in College Pricing 2014</t>
    </r>
    <r>
      <rPr>
        <sz val="10"/>
        <color indexed="8"/>
        <rFont val="Arial"/>
        <family val="2"/>
      </rPr>
      <t>.</t>
    </r>
  </si>
  <si>
    <t>Figure 2014_30B. Percentage of Full-Time Faculty with Tenure at Institutions with a Tenure System, 1993-94, 1999-2000, 2009-10, and 2011-12</t>
  </si>
  <si>
    <t>Figure 2014_30A. Composition of Staff in Degree-Granting Postsecondary Institutions, 1991-92, 2001-02, and 2011-12</t>
  </si>
  <si>
    <t>Undergradute Part-Time</t>
  </si>
  <si>
    <t>Non-Degree-Granting  Institutions</t>
  </si>
  <si>
    <t>2010 (17%)</t>
  </si>
  <si>
    <t>2005 (37%)</t>
  </si>
  <si>
    <t>2010 (38%)</t>
  </si>
  <si>
    <t>$1 to $999</t>
  </si>
  <si>
    <t>$1,000 to $2,999</t>
  </si>
  <si>
    <t>$3,000 to $3,999</t>
  </si>
  <si>
    <t>$4,000 or More</t>
  </si>
  <si>
    <t>Dependent Students: Parents' Income</t>
  </si>
  <si>
    <t>Less than $30,000 (32%)</t>
  </si>
  <si>
    <t>$30,000 to $64,999 (28%)</t>
  </si>
  <si>
    <t>$65,000 to $105,999 (24%)</t>
  </si>
  <si>
    <t>$106,000 or Higher (16%)</t>
  </si>
  <si>
    <t>Dependency Status</t>
  </si>
  <si>
    <t>Dependent Students (58%)</t>
  </si>
  <si>
    <t>Independent Students (42%)</t>
  </si>
  <si>
    <t>$1 to $4,999</t>
  </si>
  <si>
    <t>$5,000 to $7,499</t>
  </si>
  <si>
    <t>$7,499 to $9,999</t>
  </si>
  <si>
    <t>$10,000 or More</t>
  </si>
  <si>
    <t>Less than $30,000 (23%)</t>
  </si>
  <si>
    <t>$30,000 to $64,999 (22%)</t>
  </si>
  <si>
    <t>$65,000 to $105,999 (25%)</t>
  </si>
  <si>
    <t>$106,000 or Higher (30%)</t>
  </si>
  <si>
    <t>Dependent Students (81%)</t>
  </si>
  <si>
    <t>Independent Students (19%)</t>
  </si>
  <si>
    <t>$1 to $7,499</t>
  </si>
  <si>
    <t>$7,500 to $14,999</t>
  </si>
  <si>
    <t>$15,000 to $29,999</t>
  </si>
  <si>
    <t>$30,000 or More</t>
  </si>
  <si>
    <t>Less than $30,000 (17%)</t>
  </si>
  <si>
    <t>$30,000 to $64,999 (21%)</t>
  </si>
  <si>
    <t>$65,000 to $105,999 (27%)</t>
  </si>
  <si>
    <t>$106,000 or Higher (35%)</t>
  </si>
  <si>
    <t>Dependent Students (85%)</t>
  </si>
  <si>
    <t>Independent Students (15%)</t>
  </si>
  <si>
    <t>Less than $30,000 (47%)</t>
  </si>
  <si>
    <t>$30,000 to $64,999 (26%)</t>
  </si>
  <si>
    <t>$65,000 to $105,999 (16%)</t>
  </si>
  <si>
    <t>$106,000 or Higher (12%)</t>
  </si>
  <si>
    <t>Dependent Students (22%)</t>
  </si>
  <si>
    <t>Independent Students (78%)</t>
  </si>
  <si>
    <t>Private Four-Year</t>
  </si>
  <si>
    <t>Ten-Year % Change in Tuition and Fees (Inflation-Adjusted)</t>
  </si>
  <si>
    <t>Ten-Year $ Change in Tuition and Fees (Inflation-Adjusted)</t>
  </si>
  <si>
    <t>room and board charges are based on commuter housing and food costs. Tuition and fee</t>
  </si>
  <si>
    <t>figures for the for-profit sector should be interpreted with caution because of the low</t>
  </si>
  <si>
    <t>response rate.</t>
  </si>
  <si>
    <t>institutions are not included in Table 1B. These institutions enroll less than 1% of all</t>
  </si>
  <si>
    <t>full-time undergraduate students in the public four-year sector and about 5% of all full-time</t>
  </si>
  <si>
    <t>NOTES: Expense categories are based on institutional budgets for students as reported by colleges and universities in the College Board’s Annual Survey of</t>
  </si>
  <si>
    <t>Colleges. Figures for tuition and fees and room and board mirror those reported in Table 1A. Other expense categories are the average amounts allotted in</t>
  </si>
  <si>
    <t>determining the total cost of attendance and do not necessarily reflect actual student expenditures.</t>
  </si>
  <si>
    <t>NOTES: Public two-year room and board charges are based on commuter housing and food costs. States and territories included in the regions are as follows:</t>
  </si>
  <si>
    <t>Middle States: DC, DE, MD, NJ, NY, PA, and PR; Midwest: IA, IL, IN, KS, MI, MN, MO, NE, ND, OH, SD, WI, and WV; New England: CT, MA, ME, NH, RI, and VT;</t>
  </si>
  <si>
    <t>South: AL, FL, GA, KY, LA, MS, NC, SC, TN, and VA; Southwest: AR, NM, OK, and TX; West: AK, AZ, CA, CO, HI, ID, MT, NV, OR, UT, WA, and WY.</t>
  </si>
  <si>
    <t>NOTES: For out-of-state students enrolled in public four-year institutions, the nonresident premium has been added to in-state tuition and fees. Some out-ofstate</t>
  </si>
  <si>
    <t>students benefit from reciprocity agreements, which allow students from neighboring states to pay less than the full out-of-state price. The distribution of</t>
  </si>
  <si>
    <t>students across institutions is based on the latest available enrollment data, which are for fall 2014. Percentages may not sum to 100 because of rounding.</t>
  </si>
  <si>
    <t>average published tuition and fees at private nonprofit four-year colleges rose by an average</t>
  </si>
  <si>
    <t>of 2.4% per year beyond increases in the Consumer Price Index. Average tuition and fee prices</t>
  </si>
  <si>
    <t>reflect in-district charges for public two-year institutions and in-state charges for public</t>
  </si>
  <si>
    <t>four-year institutions.</t>
  </si>
  <si>
    <t>SOURCES: The College Board, Annual Survey of Colleges; NCES, Integrated Postsecondary</t>
  </si>
  <si>
    <t>Education Data System (IPEDS).</t>
  </si>
  <si>
    <t>for increases in the Consumer Price Index. Average tuition and fee prices reflect in-district</t>
  </si>
  <si>
    <t>charges for public two-year institutions and in-state charges for public four-year institutions.</t>
  </si>
  <si>
    <t>SOURCES: The College Board, Annual Survey of Colleges; NCES, IPEDS.</t>
  </si>
  <si>
    <t>NOTES: Percentages on the vertical axis are percentages of full-time students in each group.</t>
  </si>
  <si>
    <t>not sum to 100 because of rounding.</t>
  </si>
  <si>
    <t>SOURCES: NCES, National Postsecondary Student Aid Study, 2012; PowerStats calculations</t>
  </si>
  <si>
    <t>by the authors.</t>
  </si>
  <si>
    <t>Unlike the net price estimates in Figures 11, 12, and 13, these calculations subtract on grant aid  —</t>
  </si>
  <si>
    <t>not education tax credits and deducations  — from the published price to determine the net price.</t>
  </si>
  <si>
    <t>Includes full-time students who were U.S. citizens or permanent residents. Percentages may</t>
  </si>
  <si>
    <t>NOTES: Percentages on the vertical axis are percentages of full-time students in each group. Unlike the net price</t>
  </si>
  <si>
    <t xml:space="preserve">estimmates in Figure 11, 12, 13, these calculations subtract only grant aid — not education tax credits and </t>
  </si>
  <si>
    <t xml:space="preserve">deducations — from published price to determine the net price. Includes full-time students who were U.S. citizens of </t>
  </si>
  <si>
    <t>permanent residents. Percentages may not sum to 100 because of rounding.</t>
  </si>
  <si>
    <t>SOURCES: U.S. Census Bureau, Current Population Survey, 2015 Annual Social and Economic</t>
  </si>
  <si>
    <t>of total enrollments. Four-year institution categories include only those institutions where</t>
  </si>
  <si>
    <t>more than 50% of degrees/certificates awarded are bachelor’s degrees or higher. Nondegree-</t>
  </si>
  <si>
    <t>granting institutions do not award associate, baccalaureate, or graduate degrees.</t>
  </si>
  <si>
    <t>Percentages may not sum to 100 because of rounding.</t>
  </si>
  <si>
    <t>SOURCES: NCES, IPEDS enrollment data; calculations by the authors.</t>
  </si>
  <si>
    <t>NOTES: Four-year institution categories include only those institutions where more than 50% of degrees/certificates awarded are bachelor’s degrees or higher.</t>
  </si>
  <si>
    <t>NOTE: Four-year institution categories include only those institutions where more than 50% of degrees/certificates awarded are bachelor’s degrees or higher.</t>
  </si>
  <si>
    <t>SOURCES: NCES, Digest of Education Statistics, 1997, Table 223; 2004, Table 224; 2014,</t>
  </si>
  <si>
    <t>Table 314.30.</t>
  </si>
  <si>
    <t>Figure 14. Distribution of Net Tuition and Fees at Public Instiutions by Dependency Status and Family Income, 2011-12</t>
  </si>
  <si>
    <t>Average Net Budget for Full-Time Students</t>
  </si>
  <si>
    <t>Dependent Students</t>
  </si>
  <si>
    <t>Dependent Student: Parents' Income</t>
  </si>
  <si>
    <t>Less than $30,000</t>
  </si>
  <si>
    <t>$30,000 to $64,999</t>
  </si>
  <si>
    <t>$65,000 to $105,999</t>
  </si>
  <si>
    <t>$106,000 or Higher</t>
  </si>
  <si>
    <t>NOTES: Total budget includes tuition and fees, room and</t>
  </si>
  <si>
    <t>board, books and supplies, transportation, and other living</t>
  </si>
  <si>
    <t>expenses. Net budget is total budget less all grant aid.</t>
  </si>
  <si>
    <t>Master's</t>
  </si>
  <si>
    <t>Two-Year</t>
  </si>
  <si>
    <t>Percentage of Institutional Revenues from Various Sources</t>
  </si>
  <si>
    <t>Doctoral</t>
  </si>
  <si>
    <t>Four-Year</t>
  </si>
  <si>
    <t>Average Published Charges (Enrollment-Weighted) for Full-Time Undergraduates by Sector, 2016-17</t>
  </si>
  <si>
    <t>Average Published Charges (Enrollment-Weighted) for Full-Time Undergraduates by Carnegie Classification, 2016-17</t>
  </si>
  <si>
    <t>Average Estimated Full-Time Undergraduate Budgets (Enrollment-Weighted) by Sector, 2016-17</t>
  </si>
  <si>
    <t>Average Tuition and Fees and Room and Board (Enrollment-Weighted) by Sector and College Board Region, 2016-17</t>
  </si>
  <si>
    <t>Distribution of Full-Time Undergraduates at Four-Year Institutions by Published Tuition and Fees, 2016-17</t>
  </si>
  <si>
    <t>Average 2016-17 In-District Tuition and Fees at Public Two-Year Institutions by State and Five-Year Percentage Change in Inflation-Adjusted Tuition and Fees</t>
  </si>
  <si>
    <t>2016-17 Tuition and Fees at Flagship Universities and Five-Year Percentage Change in Inflation-Adjusted In-State Tuition and Fees</t>
  </si>
  <si>
    <t>Average Tuition and Fees and Room and Board (Enrollment-Weighted) in Current Dollars and in 2016 Dollars, 1971-72 to 2016-17</t>
  </si>
  <si>
    <t>Average Tuition and Fees and Room and Board (Unweighted) in Current Dollars and in 2016 Dollars, 1986-87 to 2016-17</t>
  </si>
  <si>
    <t>Average Published Tuition and Fees by State in Current Dollars and in 2016 Dollars, 2004-05 to 2016-17</t>
  </si>
  <si>
    <t>Published and Net Prices in 2016 Dollars by Sector, Full-Time Undergraduate Students, 1990-91 to 2016-17</t>
  </si>
  <si>
    <t>Average Tuition and Fees and Room and Board in 2016 Dollars, 1976-77 to 2016-17, Selected Years</t>
  </si>
  <si>
    <t>Average Tuition and Fees and Room and Board in 2016 Dollars, 2006-07 to 2016-17</t>
  </si>
  <si>
    <t>Published Tuition and Fees in Current Dollars and in 2016 Dollars, 2007-08 to 2016-17 and Full-Time Fall Enrollment, Fall 2007 to Fall 2015 at Flagship Universities</t>
  </si>
  <si>
    <t>Table A1</t>
  </si>
  <si>
    <t>Average Annual Percentage Increase in Inflation-Adjusted Published Prices by Decade, 1986-87 to 2016-17</t>
  </si>
  <si>
    <t>Inflation-Adjusted Published Tuition and Fees Relative to 1986-87, 1986-87 to 2016-17 (1986-87 = 1.0)</t>
  </si>
  <si>
    <t>Average 2016-17 In-State and Out-of-State Tuition and Fees at Public Four-Year Institutions by State and Five-Year Percentage Change in Inflation-Adjusted In-State Tuition and Fees</t>
  </si>
  <si>
    <t>Average Published and Net Prices in 2016 Dollars, Full-Time In-District Undergraduate Students at Public Two-Year Institutions, 1996-97 to 2016-17</t>
  </si>
  <si>
    <t>Average Published and Net Prices in 2016 Dollars, Full-Time In-State Undergraduate Students at Public Four-Year Institutions, 1996-97 to 2016-17</t>
  </si>
  <si>
    <t>Average Published and Net Prices in 2016 Dollars, Full-Time Undergraduate Students at Private Nonprofit Four-Year Institutions, 1996-97 to 2016-17</t>
  </si>
  <si>
    <t>Published Tuition and Fees, Institutional Discount, and Net Tuition Revenue at Public Institutions in 2011 Dollars, by Dependency Status and Family Income, 1999-00, 2003-04, 2007-08, and 2011-12</t>
  </si>
  <si>
    <t>Published Tuition and Fees, Institutional Discount, and Net Tuition Revenue at Private Institutions in 2011 Dollars, by Dependency Status and Family Income, 1999-00, 2003-04, 2007-08, and 2011-12</t>
  </si>
  <si>
    <t>Annual Percentage Change in Inflation-Adjusted Per-Student State and Local Funding for Higher Education and in Tuition and Fees at Public Institutions, 1984-85 to 2014-15</t>
  </si>
  <si>
    <t>Total and Per-Student State and Local Funding for Higher Education in 2014 Dollars, and Public FTE Enrollment, 1984-85 to 2014-15</t>
  </si>
  <si>
    <t>Figure 14A</t>
  </si>
  <si>
    <t>Figure 14B</t>
  </si>
  <si>
    <t>Figure 15A</t>
  </si>
  <si>
    <t>Figure 15B</t>
  </si>
  <si>
    <t>Institutional Revenues per Full-Time Equivalent (FTE) Student in 2013 Dollars at Public Institutions, 2003-04, 2008-09, and 2013-14</t>
  </si>
  <si>
    <t>Net Tuition Revenues, Subsidies, and Education and Related Expenditures per Full-Time Equivalent (FTE) Student in 2013 Dollars at Public Institutions, 2003-04, 2008-09, and 2013-14</t>
  </si>
  <si>
    <t>Net Tuition Revenues, Subsidies, and Education and Related Expenditures per Full-Time Equivalent (FTE) Student in 2013 Dollars at Private Nonprofit Institutions,  2003-04, 2008-09, and 2013-14</t>
  </si>
  <si>
    <t>Endowment Assets per Full-Time Equivalent (FTE) Student at Four-Year Colleges and Universities by Decile, 2013-14</t>
  </si>
  <si>
    <t>Average Reported Spending Rates for College and University Endowments by Endowment Size, 2000-01 to 2014-15</t>
  </si>
  <si>
    <t>Percentage Change in Inflation-Adjusted Mean Family Income by Quintile, 1985 to 1995, 1995 to 2005, and 2005 to 2015</t>
  </si>
  <si>
    <t>Median Family Income by Selected Characteristics, 2015</t>
  </si>
  <si>
    <t>Postsecondary Fall Enrollment by Attendance Status and Level of Enrollment (with Percentage of All Students Enrolled in Each Sector), 1995 to 2014, Selected Years</t>
  </si>
  <si>
    <t>Figure 22</t>
  </si>
  <si>
    <t>Percentage of First-Time Students at Public Four-Year Institutions Who Were State Residents, Fall 2004 and Fall 2014</t>
  </si>
  <si>
    <t>Figure 23A</t>
  </si>
  <si>
    <t>Figure 23B</t>
  </si>
  <si>
    <t>Figure 2015_30B</t>
  </si>
  <si>
    <t>Figure 2015_14</t>
  </si>
  <si>
    <t>Figure 2015_15</t>
  </si>
  <si>
    <t>Figure 2015_15. Distribution of Net Tuition and Fees at Private Instiutions by Dependency Status and Family Income, 2011-12</t>
  </si>
  <si>
    <r>
      <t xml:space="preserve">This table was prepared in October 2015 and was published in </t>
    </r>
    <r>
      <rPr>
        <i/>
        <sz val="10"/>
        <color indexed="8"/>
        <rFont val="Arial"/>
        <family val="2"/>
      </rPr>
      <t>Trends in College Pricing 2015</t>
    </r>
    <r>
      <rPr>
        <sz val="10"/>
        <color indexed="8"/>
        <rFont val="Arial"/>
        <family val="2"/>
      </rPr>
      <t>.</t>
    </r>
  </si>
  <si>
    <r>
      <t>This table was prepared in October 2015 and was published in</t>
    </r>
    <r>
      <rPr>
        <i/>
        <sz val="10"/>
        <color indexed="8"/>
        <rFont val="Arial"/>
        <family val="2"/>
      </rPr>
      <t xml:space="preserve"> Trends in College Pricing 2015</t>
    </r>
    <r>
      <rPr>
        <sz val="10"/>
        <color indexed="8"/>
        <rFont val="Arial"/>
        <family val="2"/>
      </rPr>
      <t>.</t>
    </r>
  </si>
  <si>
    <t>Figure 2015_30B. Percentage of Faculty in Degree-Granting Postsecondary Institutions Employed Full Time, 1993-94 to 2013-14, Selected Years</t>
  </si>
  <si>
    <r>
      <t xml:space="preserve">This table was prepared in October 2015 and was published in </t>
    </r>
    <r>
      <rPr>
        <i/>
        <sz val="10"/>
        <rFont val="Arial"/>
        <family val="2"/>
      </rPr>
      <t>Trends in College Pricing 2015</t>
    </r>
    <r>
      <rPr>
        <sz val="10"/>
        <rFont val="Arial"/>
        <family val="2"/>
      </rPr>
      <t>.</t>
    </r>
  </si>
  <si>
    <t>Distribution of Net Tuition and Fees at Private Instiutions by Dependency Status and Family Income, 2011-12</t>
  </si>
  <si>
    <t>Primary Occupations of Full-Time Equivalent Faculty and Staff at Postsecondary Institutions, Fall 1993, Fall 2003, and Fall 2013</t>
  </si>
  <si>
    <t>Average Salary of Full-Time Instructional Faculty in 2014 Dollars, by Sector, 1984-85, 1994-95, 2004-05, and 2014-15</t>
  </si>
  <si>
    <t xml:space="preserve">Table 1A. Average Published Charges (Enrollment-Weighted) for Full-Time Undergraduates by Sector, 2016-17 </t>
  </si>
  <si>
    <t>2016-17</t>
  </si>
  <si>
    <t>— Sample is too small to provide reliable information.</t>
  </si>
  <si>
    <t>NOTES: Prices in Table 1A are not adjusted for inflation. Prices reported for 2015-16 have been</t>
  </si>
  <si>
    <t>revised and may differ from those reported in Trends in College Pricing 2015. Public two-year</t>
  </si>
  <si>
    <t>This table was prepared in October 2016.</t>
  </si>
  <si>
    <t xml:space="preserve">Table 1B. Average Published Charges (Enrollment-Weighted) for Full-Time Undergraduates by Carnegie Classification, 2016-17 </t>
  </si>
  <si>
    <t>NOTES: Prices in Table 1B are not adjusted for inflation. Prices reported for 2015-16 have</t>
  </si>
  <si>
    <t>been revised and may differ from those reported in Trends in College Pricing 2015. Special-focus</t>
  </si>
  <si>
    <t>undergraduate students in the private nonprofit four-year sector. See Notes and Sources</t>
  </si>
  <si>
    <t>for definitions of the institutional categories in Table 1B.</t>
  </si>
  <si>
    <t>TABLE 2. Average Tuition and Fees and Room and Board (Enrollment-Weighted) in Current Dollars and in 2016 Dollars, 1971-72 to 2016-17</t>
  </si>
  <si>
    <t>Tuition and Fees in 2016 Dollars</t>
  </si>
  <si>
    <t>Tuition and Fees and Room and Board in 2016 Dollars</t>
  </si>
  <si>
    <t>16-17</t>
  </si>
  <si>
    <t>1976-77</t>
  </si>
  <si>
    <t>1981-82</t>
  </si>
  <si>
    <t>TABLE 2A. Average Tuition and Fees and Room and Board in 2016 Dollars, 1976-77 to 2016-17, Selected Years</t>
  </si>
  <si>
    <t>TABLE 2B. Average Tuition and Fees and Room and Board in 2016 Dollars, 2006-07 to 2016-17</t>
  </si>
  <si>
    <t>TABLE 3. Average Tuition and Fees and Room and Board (Unweighted) in Current Dollars and in 2016 Dollars, 1986-87 to 2016-17</t>
  </si>
  <si>
    <t>In 2016 Dollars</t>
  </si>
  <si>
    <t>TABLE 4. Average Tuition and Fees (Enrollment-Weighted) by College Board Region, 1990-91 to 2016-17</t>
  </si>
  <si>
    <t>Average Tuition and Fees (Enrollment-Weighted) by College Board Region, 1990-91 to 2016-17</t>
  </si>
  <si>
    <t>TABLE 5. Average Published Tuition and Fees by State in Current Dollars and in 2016 Dollars, 2004-05 to 2016-17</t>
  </si>
  <si>
    <t>TABLE 7. Published and Net Prices in 2016 Dollars by Sector, Full-Time Undergraduate Students, 1990-91 to 2016-17</t>
  </si>
  <si>
    <r>
      <t xml:space="preserve">SOURCES: The College Board, Annual Survey of Colleges; </t>
    </r>
    <r>
      <rPr>
        <i/>
        <sz val="10"/>
        <rFont val="Arial"/>
        <family val="2"/>
      </rPr>
      <t>Trends in Student Aid 2016</t>
    </r>
    <r>
      <rPr>
        <sz val="10"/>
        <rFont val="Arial"/>
        <family val="2"/>
      </rPr>
      <t>; calculations by the authors.</t>
    </r>
  </si>
  <si>
    <t>Factor Used to Convert to 2016 Dollars</t>
  </si>
  <si>
    <t>Factor Used in to Convert to 2015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</si>
  <si>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10"/>
        <rFont val="Arial"/>
        <family val="2"/>
      </rPr>
      <t>Trends in Student Aid</t>
    </r>
    <r>
      <rPr>
        <sz val="10"/>
        <rFont val="Arial"/>
        <family val="2"/>
      </rPr>
      <t xml:space="preserve"> are in 2015 dollars, while most values in </t>
    </r>
    <r>
      <rPr>
        <i/>
        <sz val="10"/>
        <rFont val="Arial"/>
        <family val="2"/>
      </rPr>
      <t>Trends in College Pricing</t>
    </r>
    <r>
      <rPr>
        <sz val="10"/>
        <rFont val="Arial"/>
        <family val="2"/>
      </rPr>
      <t xml:space="preserve"> have been converted to 2016 dollars. </t>
    </r>
  </si>
  <si>
    <t>Institutional Discount</t>
  </si>
  <si>
    <t>Lower Middle</t>
  </si>
  <si>
    <t>Upper Middle</t>
  </si>
  <si>
    <t>% Change in Appropriations per FTE</t>
  </si>
  <si>
    <t>% Change in Public Tuition and Fees</t>
  </si>
  <si>
    <t>NOTES: Enrollment figures are fall FTE enrollments for public two-year and four-year institutions excluding medical students. Tuition and fees reflect an FTE enrollment-weighted average of two-year and four-year prices. Funding is for both two-year and four-year institutions and includes tax revenues and other state and local funds for higher education, but excludes funding for capital expenditures. Funding data are from the State Higher Education Executive Officers Association (SHEEO). Data on state appropriations in previous years’ Trends in College Pricing were based on the Grapevine data from Illinois State University. For differences between data from these two sources, please see Notes and Sources.</t>
  </si>
  <si>
    <t>SOURCES:College Board, Annual Survey of Colleges; NCES, Digest of Education Statistics 2016, Table 307.10; SHEEO, State Higher Education Finance (SHEF) reports; calculations by the authors.</t>
  </si>
  <si>
    <t xml:space="preserve">Figure 14A. Annual Percentage Change in Inflation-Adjusted Per-Student State and Local Funding for Higher Education and in Tuition and Fees at Public Institutions,1984-85 to 2014-15
</t>
  </si>
  <si>
    <t>Figure 14B. Total and Per-Student State and Local Funding for Higher Education in 2014 Dollars and Public FTE Enrollment, 1984-85 to 2014-15</t>
  </si>
  <si>
    <t>Funding per FTE Student (Thousands)</t>
  </si>
  <si>
    <t>Total Funding (Billions)</t>
  </si>
  <si>
    <t>FIGURE 15B. State and Local Funding for Higher Education per Student and per $1,000 in Personal Income by State, 2014-15</t>
  </si>
  <si>
    <t>Figure 15A. Average State and Local  Funding for Higher Education per $1,000 in Personal Income, 1989-90 to 2014-15</t>
  </si>
  <si>
    <t>SOURCES: SHEEO, SHEF reports; Bureau of Economic Analysis, Annual State Personal Income 2014; calculations by the authors.</t>
  </si>
  <si>
    <t>NOTES: Funding data are from the State Higher Education Executive Officers Association (SHEEO). Data on state appropriations in previous years’ Trends in
College Pricing were based on the Grapevine data from Illinois State University. For differences between data from these two sources, please see Notes and Sources.</t>
  </si>
  <si>
    <t>NOTES: Funding data are from the State Higher Education Executive Officers Association (SHEEO). Data on state appropriations in previous years’ Trends in College Pricing were based on the Grapevine data from Illinois State University. For differences between data from these two sources, please see Notes and Sources.</t>
  </si>
  <si>
    <t>Figure 16. Institutional Revenues per Full-Time Equivalent (FTE) Student in 2013 Dollars at Public Institutions, 2003-04, 2008-09, and 2013-14</t>
  </si>
  <si>
    <t>NOTES: Net tuition revenue is the amount of revenue an institution takes in from tuition and fees, net of all institutional grant aid provided to students. Some of this revenue comes in the form of financial aid from federal and state governments and other sources. Institutional averages are weighted by 12-month FTE enrollments.</t>
  </si>
  <si>
    <t>SOURCES: NCES, IPEDS finance data, 2004, 2009, and 2014; calculations by the authors.</t>
  </si>
  <si>
    <t>Percentage of Education and Related Expenditures Not Covered by Net Tuition and Revenues</t>
  </si>
  <si>
    <t>Figure 17A. Net Tuition Revenues, Subsidies, and Education and Related Expenditures per Full-Time Equivalent (FTE) Student in 2013 Dollars at Public Institutions, 2003-04, 2008-09, and 2013-14</t>
  </si>
  <si>
    <t>NOTES: Net tuition revenue is the amount of revenue an institution takes in from tuition and fees, net of all institutional grant aid provided to students. Some of this revenue comes in the form of financial aid from federal and state governments and other sources. Education and related expenditures include spending on instruction, student services, and the education share of spending on central academic and administrative support, as well as operations and maintenance. Expenditures for both undergraduate and graduate students are included in these estimates. Institutional averages are weighted by 12-month FTE enrollments.</t>
  </si>
  <si>
    <t>Figure 17B. Net Tuition Revenues, Subsidies, and Education and Related Expenditures per Full-Time Equivalent (FTE) Student in 2013 Dollars at Private Nonprofit Institutions, 2003-04, 2008-09, and 2013-14</t>
  </si>
  <si>
    <t>Figure 18A. Endowment Assets per Full-Time Equivalent (FTE) Student at Four-Year Colleges and Universities by Decile, 2013-14</t>
  </si>
  <si>
    <t>NOTES: The value of endowment assets is as of the end of FY14 and is based on data for 516 public and 1,034 private nonprofit four-year institutions. The average endowment per student for each decile is calculated by ordering the institutions in the sector by assets per student
and dividing the students in the sector into deciles. Total assets in institutions enrolling 10% of students in the sector are divided by the number of students in those institutions.</t>
  </si>
  <si>
    <t>SOURCES: NCES, IPEDS 2014 finance data; calculations by the authors.</t>
  </si>
  <si>
    <t>Private Nonprofit Four-Year
(Median = $32,800)
(Mean = $119,400)</t>
  </si>
  <si>
    <t xml:space="preserve">Public Four-Year
(Median = $7,700)
(Mean = $20,400) </t>
  </si>
  <si>
    <t>SOURCE: National Association of College and University Business Officers (NACUBO), 2016 NACUBO-Commonfund Study of Endowments.</t>
  </si>
  <si>
    <t>Figure 20. Postsecondary Fall Enrollment by Attendance Status and Level of Enrollment (with Percentage of All Students Enrolled in Each Sector), 1995 to 2014, Selected Years</t>
  </si>
  <si>
    <t>2014 (35%)</t>
  </si>
  <si>
    <t>2014 (36%)</t>
  </si>
  <si>
    <t>2014 (19%)</t>
  </si>
  <si>
    <t>1995 (20%)</t>
  </si>
  <si>
    <t>2014 (9%)</t>
  </si>
  <si>
    <t>Figure 21A. Percentage Change in Full-Time Equivalent (FTE) Enrollment in Public Institutions by State, Fall 2004 to Fall 2014</t>
  </si>
  <si>
    <t>Figure 21B. Percentage of All Public Full-Time Equivalent (FTE) Undergraduate Enrollment in Two-Year Institutions by State, Fall 2014</t>
  </si>
  <si>
    <t>SOURCES: NCES, IPEDS fall enrollment data, 2004 and 2014; calculations by the authors.</t>
  </si>
  <si>
    <t>All of the students who are not included in the percentages reported in Figure 21B are enrolled in public four-year colleges and universities.</t>
  </si>
  <si>
    <t>SOURCES: NCES, IPEDS fall enrollment data, 2014; calculations by authors.</t>
  </si>
  <si>
    <t>Figure 22. Percentage of First-Time Students at Public Four-Year Institutions Who Were State Residents, Fall 2004 and Fall 2014</t>
  </si>
  <si>
    <t>Figure 23A: Primary Occupations of Full-Time Equivalent (FTE) Faculty and Staff at Degree-Granting Postsecondary Institutions, Fall 1993, Fall 2003, and Fall 2013</t>
  </si>
  <si>
    <t>Fall 1993</t>
  </si>
  <si>
    <t>Fall 2003</t>
  </si>
  <si>
    <t>Fall 2013</t>
  </si>
  <si>
    <t>Graduate Assistants</t>
  </si>
  <si>
    <t>Other Staff</t>
  </si>
  <si>
    <t xml:space="preserve">1984-85 </t>
  </si>
  <si>
    <t xml:space="preserve">1994-95 </t>
  </si>
  <si>
    <t xml:space="preserve">2004-05 </t>
  </si>
  <si>
    <t xml:space="preserve">2014-15 </t>
  </si>
  <si>
    <t>Figure 23B. Average Salary of Full-Time Instructional Faculty in 2014-15 Dollars, by Sector, 1984-85, 1994-95, 2004-05, and 2014-15</t>
  </si>
  <si>
    <t>NOTES: Salaries are based on nine-month contracts. Data for 1984-85 and 1994-95 are for
institutions of higher education, while later data are for degree-granting institutions.</t>
  </si>
  <si>
    <t>SOURCE: NCES, Digest of Education Statistics 2016, Tables 316.10 and 316.20.</t>
  </si>
  <si>
    <t>NOTES: Data for 1993 are for institutions of higher education, while data for 2003 and 2013 are</t>
  </si>
  <si>
    <t>for degree-granting institutions. Percentages may not sum to 100 because of rounding.</t>
  </si>
  <si>
    <t>SOURCE: NCES, Digest of Education Statistics 2016, Table 314.10.</t>
  </si>
  <si>
    <t>NOTES: Percentages in parentheses represent the enrollment in each sector as a percentage</t>
  </si>
  <si>
    <t>Figure 18B. Average Reported Spending Rates for College and University Endowments by Endowment Size, 2000-01 to 2014-15</t>
  </si>
  <si>
    <t>Figure 13: Published Tuition and Fees, Institutional Discount, and Net Tuition Revenue at Private Institutions in 2011 Dollars, by Dependency Status and Family Income, 1999-2000, 2003-04, 2007-08, and 2011-12</t>
  </si>
  <si>
    <t>SOURCE: NCES, National Postsecondary Student Aid Study, 2000, 2004, 2008, and 2012.</t>
  </si>
  <si>
    <t>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Data for the for-profit sector have high standard errors and should be interpreted with caution.</t>
  </si>
  <si>
    <t xml:space="preserve">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t>
  </si>
  <si>
    <t>Institutional Discount Rate</t>
  </si>
  <si>
    <t>Figure 12: Published Tuition and Fees, Institutional Discount, and Net Tuition Revenue at Public Institutions in 2011 Dollars, by Dependency Status and Family Income, 1999-2000, 2003-04, 2007-08, and 2011-12</t>
  </si>
  <si>
    <t>All Students</t>
  </si>
  <si>
    <t>Table A1: Consumer Price Index: All Urban Consumers, Not Seasonally Adjusted, All Items, U.S. city average, 1982-84=100</t>
  </si>
  <si>
    <t>Figure 19A. Percentage Change in Inflation-Adjusted Mean Family Income by Quintile, 1985–1995, 1995–2005, and 2005–2015</t>
  </si>
  <si>
    <t>1985 to 1995</t>
  </si>
  <si>
    <t>1995 to 2005</t>
  </si>
  <si>
    <t>2005 to 2015</t>
  </si>
  <si>
    <t>$ Change 1985 to 2015</t>
  </si>
  <si>
    <t>% Change 1985 to 2015</t>
  </si>
  <si>
    <t>2015 Income Bracket</t>
  </si>
  <si>
    <t>2015 Mean Income</t>
  </si>
  <si>
    <t>Figure 19B. Median Family Income by Selected Characteristics, 2015</t>
  </si>
  <si>
    <t>2015 Median Family Income</t>
  </si>
  <si>
    <t>65 and over</t>
  </si>
  <si>
    <t>55 to 64</t>
  </si>
  <si>
    <t>45 to 54</t>
  </si>
  <si>
    <t>35 to 44</t>
  </si>
  <si>
    <t>25 to 34</t>
  </si>
  <si>
    <t>15 to 24</t>
  </si>
  <si>
    <t>SOURCES: U.S. Census Bureau, Current Population Survey, 2016 Annual Social and Economic</t>
  </si>
  <si>
    <t>Supplement, Table F-5 and FINC-01; calculations by the authors.</t>
  </si>
  <si>
    <t>$30,311 or less</t>
  </si>
  <si>
    <t>$30,312 to $55,376</t>
  </si>
  <si>
    <t>$55,377 to $86,310</t>
  </si>
  <si>
    <t>$86,311 to $133,525</t>
  </si>
  <si>
    <t>$133,526 or higher</t>
  </si>
  <si>
    <t>$239,188 or higher</t>
  </si>
  <si>
    <t>Supplement, Table F-1 and Table F-3; calculations by the authors.</t>
  </si>
  <si>
    <t>Figure 9. Average Published and Net Prices in 2016 Dollars, Full-Time In-District Undergraduate Students at Public Two-Year Institutions, 1996-97 to 2016-17</t>
  </si>
  <si>
    <t>SOURCES: The College Board, Annual Survey of Colleges; Trends in Student Aid 2016.</t>
  </si>
  <si>
    <t>Figure 11. Average Published and Net Prices in 2016 Dollars, Full-Time Undergraduate Students at Private Nonprofit Four-Year Institutions, 1996-97 to 2016-17</t>
  </si>
  <si>
    <t>Figure 10. Average Published and Net Prices in 2016 Dollars, Full-Time In-State Undergraduate Students at Public Four-Year Institutions, 1996-97 to 2016-17</t>
  </si>
  <si>
    <t>Figure 1: Average Estimated Full-Time Undergraduate Budgets (Enrollement-Weighted) by Sector, 2016-17</t>
  </si>
  <si>
    <t xml:space="preserve">Figure 2. Average Tuition and Fees and Room and Board (Enrollment-Weighted) by Sector and College Board Region, 2016-17 </t>
  </si>
  <si>
    <t>Figure 3. Distribution of Full-Time Undergraduates at Four-Year Institutions by Published Tuition and Fees, 2016-17</t>
  </si>
  <si>
    <t>$45,000 to $47,999</t>
  </si>
  <si>
    <t>$48,000 to $50,000</t>
  </si>
  <si>
    <t>$51,000 and over</t>
  </si>
  <si>
    <t>Public and Private Nonprofit Four-Year Combined (Median=$11,730)</t>
  </si>
  <si>
    <t>Public Four-Year (Median=$9,910)</t>
  </si>
  <si>
    <t>Private Nonprofit Four-Year (Median=$35,020)</t>
  </si>
  <si>
    <t>Figure 4. Average Annual Percentage Increases in Inflation-Adjusted Published Prices by Decade, 1986-87 to 2016-17</t>
  </si>
  <si>
    <t>1986-87 to 1996-97</t>
  </si>
  <si>
    <t>1996-97 to 2006-07</t>
  </si>
  <si>
    <t>2006-07 to 2016-17</t>
  </si>
  <si>
    <t>NOTES: Each bar in Figure 4 shows the average annual rate of growth of published prices</t>
  </si>
  <si>
    <t>in inflation-adjusted dollars over a 10-year period. For example, from 2006-07 to 2016-17,</t>
  </si>
  <si>
    <t>NOTES: Figure 5 shows published tuition and fees by sector, adjusted for inflation, relative to</t>
  </si>
  <si>
    <t>1986-87 published prices. For example, a value of 3.10 indicates that the tuition and fee price in</t>
  </si>
  <si>
    <t>the public four-year sector in 2016-17 is 3.1 times as high as it was in 1986-87, after adjusting</t>
  </si>
  <si>
    <t>Figure 5. Inflation-Adjusted Published Tuition and Fees Relative to 1986-87, 1986-87 to 2016-17 (1986-87 = 1.00)</t>
  </si>
  <si>
    <t>NOTE: Alaska is not included in Figure 6 because it does not have a separate community college system.</t>
  </si>
  <si>
    <t>Figure 6. Average 2016-17 In-District Tuition and Fees at Public Two-Year Institutions by State and Five-Year Percentage Change in Inflation-Adjusted Tuition and Fees</t>
  </si>
  <si>
    <t>2016-17 In-District Tuition and Fees</t>
  </si>
  <si>
    <t>Figure 7. Average 2016-17 In-State and Out-of-State Tuition and Fees at Public Four-Year Institutions by State and Five-Year Percentage Change in Inflation-Adjusted In-State Tuition and Fees</t>
  </si>
  <si>
    <t>2016-17 In-State Tuition and Fees</t>
  </si>
  <si>
    <t>2016-17 Out-of-State Tuition and Fees</t>
  </si>
  <si>
    <t>2016-17 Out-of-State Premium</t>
  </si>
  <si>
    <t>Univ. of WY</t>
  </si>
  <si>
    <t>Univ. of MT</t>
  </si>
  <si>
    <t>Univ. of FL</t>
  </si>
  <si>
    <t>Univ. of NM</t>
  </si>
  <si>
    <t>Univ. of NV: Reno</t>
  </si>
  <si>
    <t>Univ. of AK Fairbanks</t>
  </si>
  <si>
    <t>Univ. of ID</t>
  </si>
  <si>
    <t>Univ. of MS</t>
  </si>
  <si>
    <t>West VA Univ.</t>
  </si>
  <si>
    <t>Univ. of ND</t>
  </si>
  <si>
    <t>Univ. of IA</t>
  </si>
  <si>
    <t>Univ. of SD</t>
  </si>
  <si>
    <t>Univ. of UT</t>
  </si>
  <si>
    <t>Univ. of NE-Lincoln</t>
  </si>
  <si>
    <t>Univ. of NC-Chapel Hill</t>
  </si>
  <si>
    <t>Univ. of AR</t>
  </si>
  <si>
    <t>State Univ. of NY-Buffalo</t>
  </si>
  <si>
    <t>OH State Univ.-Columbus</t>
  </si>
  <si>
    <t>Univ. of TX-Austin</t>
  </si>
  <si>
    <t>Univ. of MD-College Park</t>
  </si>
  <si>
    <t>IN Univ. Bloomington</t>
  </si>
  <si>
    <t>Univ. of AL</t>
  </si>
  <si>
    <t>Univ. of WI-Madison</t>
  </si>
  <si>
    <t>Univ. of ME</t>
  </si>
  <si>
    <t>Univ. of MO-Columbia</t>
  </si>
  <si>
    <t>Univ. of WA</t>
  </si>
  <si>
    <t>Univ. of OR</t>
  </si>
  <si>
    <t>LA State Univ. &amp; A&amp;M College</t>
  </si>
  <si>
    <t>Univ. of OK</t>
  </si>
  <si>
    <t>Univ. of KY</t>
  </si>
  <si>
    <t>Univ. of KS</t>
  </si>
  <si>
    <t>Univ. of CO-Boulder</t>
  </si>
  <si>
    <t>Univ. of GA</t>
  </si>
  <si>
    <t>Univ. of HI-Manoa</t>
  </si>
  <si>
    <t>Univ. of AZ</t>
  </si>
  <si>
    <t>Univ. of SC</t>
  </si>
  <si>
    <t>Univ. of TN-Knoxville</t>
  </si>
  <si>
    <t>Univ. of DE</t>
  </si>
  <si>
    <t>Univ. of RI</t>
  </si>
  <si>
    <t>Univ. of CA-Berkeley</t>
  </si>
  <si>
    <t>Univ. of CT</t>
  </si>
  <si>
    <t>Univ. of MN-Twin Cities</t>
  </si>
  <si>
    <t>Rutgers, State Univ. of NJ</t>
  </si>
  <si>
    <t>Univ. of MI</t>
  </si>
  <si>
    <t>Univ. of MA-Amherst</t>
  </si>
  <si>
    <t>Univ. of IL-Urbana-Champaign</t>
  </si>
  <si>
    <t>Univ. of VA</t>
  </si>
  <si>
    <t>Univ. of VT</t>
  </si>
  <si>
    <t>Univ. of NH</t>
  </si>
  <si>
    <t>Penn State Univ. Park</t>
  </si>
  <si>
    <t>Figure 8. 2016-17 Tuition and Fees at Flagship Universities and Five-Year Percentage Change in Inflation-Adjusted In-State Tuition and Fees</t>
  </si>
  <si>
    <t>Trends in College Pricing 2016</t>
  </si>
  <si>
    <t>Figure 16</t>
  </si>
  <si>
    <t>Percentage of Education and Related Expenditures Not Covered by Net Tuition Revenues</t>
  </si>
  <si>
    <t>Average Salary of Full-Time Instructional Faculty by Type of Institutions, 2014-15</t>
  </si>
  <si>
    <t xml:space="preserve">Master's </t>
  </si>
  <si>
    <t>NOTES: Because information on grant aid for 2016-17 is not yet available, the net price for 2016-17 is estimated based on 2015-16 financial aid. Total grant aid includes federal Pell Grants, federal SEOG, state grants, institutional grants, private and employer grants. Room and board in the public two-year sector refers to housing and food costs for commuter students since few community colleges provide on-campus housing. Components may not sum to totals because of rounding.</t>
  </si>
  <si>
    <t>NOTES: Because information on grant aid for 2016-17 is not yet available, the net price for 2016-17 is estimated based on 2015-16 financial aid. Total grant aid includes federal Pell Grants, federal SEOG, state grants, institutional grants, private and employer grants. Room and board in this sector refers to housing and food costs for commuter students since few community colleges provide on-campus housing. Components may not sum to totals because of rounding.</t>
  </si>
  <si>
    <t>Percentage Distribution of Full-Time Undergraduates Within Sector</t>
  </si>
  <si>
    <t>2016-17
 Out-of-State Tuition and Fees</t>
  </si>
  <si>
    <t>TABLE 6. Published Tuition and Fees in Current Dollars and in 2016 Dollars, 2007-08 to 2016-17 and Full-Time Fall Undergraduate Enrollment, 2007 to 2016 at Flagship Universities</t>
  </si>
  <si>
    <r>
      <t>This table was prepared in December 2013 and was published in</t>
    </r>
    <r>
      <rPr>
        <i/>
        <sz val="10"/>
        <rFont val="Arial"/>
        <family val="2"/>
      </rPr>
      <t xml:space="preserve"> Trends in College Pricing 2013</t>
    </r>
    <r>
      <rPr>
        <sz val="10"/>
        <rFont val="Arial"/>
        <family val="2"/>
      </rPr>
      <t>.</t>
    </r>
  </si>
  <si>
    <r>
      <t>SOURCE: NCES, National Postsecondary Student Aid Study, 1996, 2000, 2004, 2008, and 2012</t>
    </r>
    <r>
      <rPr>
        <sz val="10"/>
        <rFont val="Arial"/>
        <family val="2"/>
      </rPr>
      <t>.</t>
    </r>
  </si>
  <si>
    <t>Income categories for each year: lowest: less than $30,000; second: $30,000 to $64,999; third: $65,000 to $105,999; highest: $106,000 or higher (all in 2011 dollars).</t>
  </si>
  <si>
    <t xml:space="preserve">NOTE: The 2011-12 numbers were revised in December 2013. Grant aid includes grants from all sources and veterans' benefits, but not federal tax credits and deductions. </t>
  </si>
  <si>
    <t>Published COA</t>
  </si>
  <si>
    <t>Net Cost of Attendance</t>
  </si>
  <si>
    <t>Total Grants</t>
  </si>
  <si>
    <t>Net Room and Board and Other Costs</t>
  </si>
  <si>
    <t>Figure 2013_12: Net Tuition and Fees, Net Room and Board and Other Costs, and Total Grant Aid in 2011 Dollars by Family Income, Full-Time Dependent Students at Public Institutions, 1999-2000, 2003-04, 2007-08, and 2011-12</t>
  </si>
  <si>
    <t>*Because of the small sample size, grant aid estimates for the highest-income group in the for-profit sector are unstable and should be interpreted with caution.</t>
  </si>
  <si>
    <t>Highest*</t>
  </si>
  <si>
    <t>Figure 2013_13: Net Tuition and Fees, Net Room and Board and Other Costs, and Total Grant Aid in 2011 Dollars by Family Income, Full-Time Dependent Students at Private Institutions, 1999-2000, 2003-04, 2007-08, and 2011-12</t>
  </si>
  <si>
    <t>Figure 2013_12</t>
  </si>
  <si>
    <t>Figure 2013_13</t>
  </si>
  <si>
    <t>Net Tuition and Fees, Net Room and Board and Other Costs, and Total Grant Aid in 2011 Dollars by Family Income, Full-Time Dependent Students at Public Institutions, 1999-2000, 2003-04, 2007-08, and 2011-12</t>
  </si>
  <si>
    <t>Net Tuition and Fees, Net Room and Board and Other Costs, and Total Grant Aid in 2011 Dollars by Family Income, Full-Time Dependent Students at Private Institutions, 1999-2000, 2003-04, 2007-08, and 2011-12</t>
  </si>
  <si>
    <t>State and Local Funding for Higher Education per Student and per $1,000 in Personal Income, by State, 2014-15</t>
  </si>
  <si>
    <t>Average State and Local Funding for Higher Education per $1,000 in Personal Income, 1984-85 to 2014-15</t>
  </si>
  <si>
    <t>Percentage of All Public Full-Time Equivalent (FTE) Undergraduate Enrollment in Two-Year Institutions by State, Fall 2014</t>
  </si>
  <si>
    <t>Percentage Change in Full-Time Equivalent (FTE) Enrollment in Public Institutions by State, Fall 2004 to Fall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</si>
</sst>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6" formatCode="&quot;$&quot;#,##0_);[Red]\(&quot;$&quot;#,##0\)"/>
    <numFmt numFmtId="44" formatCode="_(&quot;$&quot;* #,##0.00_);_(&quot;$&quot;* \(#,##0.00\);_(&quot;$&quot;* &quot;-&quot;??_);_(@_)"/>
    <numFmt numFmtId="43" formatCode="_(* #,##0.00_);_(* \(#,##0.00\);_(* &quot;-&quot;??_);_(@_)"/>
    <numFmt numFmtId="164" formatCode="&quot;$&quot;#,##0"/>
    <numFmt numFmtId="165" formatCode="0.0%"/>
    <numFmt numFmtId="166" formatCode="&quot;$&quot;#,##0.0"/>
    <numFmt numFmtId="167" formatCode="#,##0.0"/>
    <numFmt numFmtId="168" formatCode="&quot;$&quot;#,##0.000"/>
    <numFmt numFmtId="169" formatCode="&quot;$&quot;#,##0.00"/>
    <numFmt numFmtId="170" formatCode="0.0000"/>
    <numFmt numFmtId="171" formatCode="0.0"/>
    <numFmt numFmtId="172" formatCode="0.000"/>
    <numFmt numFmtId="173" formatCode="_([$€-2]* #,##0.00_);_([$€-2]* \(#,##0.00\);_([$€-2]* &quot;-&quot;??_)"/>
    <numFmt numFmtId="174" formatCode="_(&quot;$&quot;* #,##0_);_(&quot;$&quot;* \(#,##0\);_(&quot;$&quot;* &quot;-&quot;??_);_(@_)"/>
  </numFmts>
  <fonts count="57">
    <font>
      <sz val="11"/>
      <color theme="1"/>
      <name val="Calibri"/>
      <family val="2"/>
      <scheme val="minor"/>
    </font>
    <font>
      <b/>
      <sz val="10"/>
      <name val="Arial"/>
      <family val="2"/>
    </font>
    <font>
      <sz val="10"/>
      <name val="Arial"/>
      <family val="2"/>
    </font>
    <font>
      <sz val="10"/>
      <color indexed="8"/>
      <name val="Arial"/>
      <family val="2"/>
    </font>
    <font>
      <sz val="8"/>
      <name val="Arial"/>
      <family val="2"/>
    </font>
    <font>
      <sz val="10"/>
      <name val="Courier"/>
      <family val="3"/>
    </font>
    <font>
      <sz val="10"/>
      <name val="Courier New"/>
      <family val="3"/>
    </font>
    <font>
      <sz val="10"/>
      <name val="Calibri"/>
      <family val="2"/>
    </font>
    <font>
      <sz val="9"/>
      <color indexed="8"/>
      <name val="Arial"/>
      <family val="2"/>
    </font>
    <font>
      <sz val="10"/>
      <name val="MS Sans Serif"/>
      <family val="2"/>
    </font>
    <font>
      <i/>
      <sz val="10"/>
      <name val="Arial"/>
      <family val="2"/>
    </font>
    <font>
      <i/>
      <sz val="10"/>
      <color indexed="8"/>
      <name val="Arial"/>
      <family val="2"/>
    </font>
    <font>
      <sz val="10"/>
      <name val="Arial"/>
      <family val="2"/>
    </font>
    <font>
      <sz val="11"/>
      <color indexed="8"/>
      <name val="Calibri"/>
      <family val="2"/>
    </font>
    <font>
      <sz val="7"/>
      <name val="Helvetica"/>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5"/>
      <color indexed="56"/>
      <name val="Calibri"/>
      <family val="2"/>
      <scheme val="minor"/>
    </font>
    <font>
      <b/>
      <sz val="13"/>
      <color theme="3"/>
      <name val="Calibri"/>
      <family val="2"/>
      <scheme val="minor"/>
    </font>
    <font>
      <b/>
      <sz val="13"/>
      <color indexed="56"/>
      <name val="Calibri"/>
      <family val="2"/>
      <scheme val="minor"/>
    </font>
    <font>
      <b/>
      <sz val="11"/>
      <color theme="3"/>
      <name val="Calibri"/>
      <family val="2"/>
      <scheme val="minor"/>
    </font>
    <font>
      <b/>
      <sz val="11"/>
      <color indexed="56"/>
      <name val="Calibri"/>
      <family val="2"/>
      <scheme val="minor"/>
    </font>
    <font>
      <u/>
      <sz val="11"/>
      <color theme="10"/>
      <name val="Calibri"/>
      <family val="2"/>
      <scheme val="minor"/>
    </font>
    <font>
      <u/>
      <sz val="10"/>
      <color theme="10"/>
      <name val="Courier"/>
      <family val="3"/>
    </font>
    <font>
      <sz val="11"/>
      <color rgb="FF3F3F76"/>
      <name val="Calibri"/>
      <family val="2"/>
      <scheme val="minor"/>
    </font>
    <font>
      <sz val="11"/>
      <color rgb="FFFA7D00"/>
      <name val="Calibri"/>
      <family val="2"/>
      <scheme val="minor"/>
    </font>
    <font>
      <sz val="11"/>
      <color indexed="52"/>
      <name val="Calibri"/>
      <family val="2"/>
      <scheme val="minor"/>
    </font>
    <font>
      <sz val="11"/>
      <color rgb="FF9C6500"/>
      <name val="Calibri"/>
      <family val="2"/>
      <scheme val="minor"/>
    </font>
    <font>
      <sz val="11"/>
      <color indexed="60"/>
      <name val="Calibri"/>
      <family val="2"/>
      <scheme val="minor"/>
    </font>
    <font>
      <sz val="12"/>
      <color theme="1"/>
      <name val="Calibri"/>
      <family val="2"/>
      <scheme val="minor"/>
    </font>
    <font>
      <sz val="10"/>
      <color theme="1"/>
      <name val="Arial"/>
      <family val="2"/>
    </font>
    <font>
      <sz val="12"/>
      <color theme="1"/>
      <name val="Calibri"/>
      <family val="2"/>
      <charset val="129"/>
      <scheme val="minor"/>
    </font>
    <font>
      <b/>
      <sz val="11"/>
      <color rgb="FF3F3F3F"/>
      <name val="Calibri"/>
      <family val="2"/>
      <scheme val="minor"/>
    </font>
    <font>
      <b/>
      <sz val="18"/>
      <color theme="3"/>
      <name val="Cambria"/>
      <family val="2"/>
      <scheme val="major"/>
    </font>
    <font>
      <b/>
      <sz val="18"/>
      <color indexed="56"/>
      <name val="Cambria"/>
      <family val="2"/>
      <scheme val="major"/>
    </font>
    <font>
      <b/>
      <sz val="11"/>
      <color theme="1"/>
      <name val="Calibri"/>
      <family val="2"/>
      <scheme val="minor"/>
    </font>
    <font>
      <sz val="11"/>
      <color rgb="FFFF0000"/>
      <name val="Calibri"/>
      <family val="2"/>
      <scheme val="minor"/>
    </font>
    <font>
      <b/>
      <sz val="10"/>
      <color theme="1"/>
      <name val="Arial"/>
      <family val="2"/>
    </font>
    <font>
      <u/>
      <sz val="10"/>
      <color theme="1"/>
      <name val="Arial"/>
      <family val="2"/>
    </font>
    <font>
      <sz val="10"/>
      <color theme="8"/>
      <name val="Arial"/>
      <family val="2"/>
    </font>
    <font>
      <sz val="10"/>
      <color rgb="FF000000"/>
      <name val="Arial"/>
      <family val="2"/>
    </font>
    <font>
      <sz val="9"/>
      <color theme="1"/>
      <name val="Arial"/>
      <family val="2"/>
    </font>
    <font>
      <sz val="10"/>
      <color theme="4"/>
      <name val="Arial"/>
      <family val="2"/>
    </font>
    <font>
      <b/>
      <sz val="10"/>
      <color theme="4"/>
      <name val="Arial"/>
      <family val="2"/>
    </font>
    <font>
      <b/>
      <sz val="10"/>
      <color theme="3"/>
      <name val="Arial"/>
      <family val="2"/>
    </font>
    <font>
      <b/>
      <sz val="10"/>
      <color rgb="FFC00000"/>
      <name val="Arial"/>
      <family val="2"/>
    </font>
    <font>
      <sz val="12"/>
      <color rgb="FFFF0000"/>
      <name val="Calibri"/>
      <family val="2"/>
      <scheme val="minor"/>
    </font>
    <font>
      <sz val="10"/>
      <color rgb="FF211D1E"/>
      <name val="Arial"/>
      <family val="2"/>
    </font>
    <font>
      <b/>
      <sz val="10"/>
      <color rgb="FF003363"/>
      <name val="Arial"/>
      <family val="2"/>
    </font>
    <font>
      <b/>
      <sz val="10"/>
      <color rgb="FF211D1E"/>
      <name val="Arial"/>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s>
  <borders count="3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75">
    <xf numFmtId="0" fontId="0" fillId="0" borderId="0"/>
    <xf numFmtId="0" fontId="15" fillId="20" borderId="0" applyNumberFormat="0" applyBorder="0" applyAlignment="0" applyProtection="0"/>
    <xf numFmtId="0" fontId="15" fillId="2" borderId="0" applyNumberFormat="0" applyBorder="0" applyAlignment="0" applyProtection="0"/>
    <xf numFmtId="0" fontId="15" fillId="21" borderId="0" applyNumberFormat="0" applyBorder="0" applyAlignment="0" applyProtection="0"/>
    <xf numFmtId="0" fontId="15" fillId="3" borderId="0" applyNumberFormat="0" applyBorder="0" applyAlignment="0" applyProtection="0"/>
    <xf numFmtId="0" fontId="15" fillId="22" borderId="0" applyNumberFormat="0" applyBorder="0" applyAlignment="0" applyProtection="0"/>
    <xf numFmtId="0" fontId="15" fillId="4" borderId="0" applyNumberFormat="0" applyBorder="0" applyAlignment="0" applyProtection="0"/>
    <xf numFmtId="0" fontId="15" fillId="23" borderId="0" applyNumberFormat="0" applyBorder="0" applyAlignment="0" applyProtection="0"/>
    <xf numFmtId="0" fontId="15" fillId="5"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6" borderId="0" applyNumberFormat="0" applyBorder="0" applyAlignment="0" applyProtection="0"/>
    <xf numFmtId="0" fontId="15" fillId="26" borderId="0" applyNumberFormat="0" applyBorder="0" applyAlignment="0" applyProtection="0"/>
    <xf numFmtId="0" fontId="15" fillId="7"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9" borderId="0" applyNumberFormat="0" applyBorder="0" applyAlignment="0" applyProtection="0"/>
    <xf numFmtId="0" fontId="15" fillId="29" borderId="0" applyNumberFormat="0" applyBorder="0" applyAlignment="0" applyProtection="0"/>
    <xf numFmtId="0" fontId="15" fillId="5" borderId="0" applyNumberFormat="0" applyBorder="0" applyAlignment="0" applyProtection="0"/>
    <xf numFmtId="0" fontId="15" fillId="30" borderId="0" applyNumberFormat="0" applyBorder="0" applyAlignment="0" applyProtection="0"/>
    <xf numFmtId="0" fontId="15" fillId="7" borderId="0" applyNumberFormat="0" applyBorder="0" applyAlignment="0" applyProtection="0"/>
    <xf numFmtId="0" fontId="15" fillId="31" borderId="0" applyNumberFormat="0" applyBorder="0" applyAlignment="0" applyProtection="0"/>
    <xf numFmtId="0" fontId="15" fillId="10" borderId="0" applyNumberFormat="0" applyBorder="0" applyAlignment="0" applyProtection="0"/>
    <xf numFmtId="0" fontId="16" fillId="32" borderId="0" applyNumberFormat="0" applyBorder="0" applyAlignment="0" applyProtection="0"/>
    <xf numFmtId="0" fontId="16" fillId="11" borderId="0" applyNumberFormat="0" applyBorder="0" applyAlignment="0" applyProtection="0"/>
    <xf numFmtId="0" fontId="16" fillId="33" borderId="0" applyNumberFormat="0" applyBorder="0" applyAlignment="0" applyProtection="0"/>
    <xf numFmtId="0" fontId="16" fillId="8" borderId="0" applyNumberFormat="0" applyBorder="0" applyAlignment="0" applyProtection="0"/>
    <xf numFmtId="0" fontId="16" fillId="34" borderId="0" applyNumberFormat="0" applyBorder="0" applyAlignment="0" applyProtection="0"/>
    <xf numFmtId="0" fontId="16" fillId="9" borderId="0" applyNumberFormat="0" applyBorder="0" applyAlignment="0" applyProtection="0"/>
    <xf numFmtId="0" fontId="16" fillId="35" borderId="0" applyNumberFormat="0" applyBorder="0" applyAlignment="0" applyProtection="0"/>
    <xf numFmtId="0" fontId="16" fillId="12" borderId="0" applyNumberFormat="0" applyBorder="0" applyAlignment="0" applyProtection="0"/>
    <xf numFmtId="0" fontId="16" fillId="36" borderId="0" applyNumberFormat="0" applyBorder="0" applyAlignment="0" applyProtection="0"/>
    <xf numFmtId="0" fontId="16" fillId="13" borderId="0" applyNumberFormat="0" applyBorder="0" applyAlignment="0" applyProtection="0"/>
    <xf numFmtId="0" fontId="16" fillId="37" borderId="0" applyNumberFormat="0" applyBorder="0" applyAlignment="0" applyProtection="0"/>
    <xf numFmtId="0" fontId="16" fillId="14" borderId="0" applyNumberFormat="0" applyBorder="0" applyAlignment="0" applyProtection="0"/>
    <xf numFmtId="0" fontId="16" fillId="38" borderId="0" applyNumberFormat="0" applyBorder="0" applyAlignment="0" applyProtection="0"/>
    <xf numFmtId="0" fontId="16" fillId="15" borderId="0" applyNumberFormat="0" applyBorder="0" applyAlignment="0" applyProtection="0"/>
    <xf numFmtId="0" fontId="16" fillId="39" borderId="0" applyNumberFormat="0" applyBorder="0" applyAlignment="0" applyProtection="0"/>
    <xf numFmtId="0" fontId="16" fillId="16" borderId="0" applyNumberFormat="0" applyBorder="0" applyAlignment="0" applyProtection="0"/>
    <xf numFmtId="0" fontId="16" fillId="40" borderId="0" applyNumberFormat="0" applyBorder="0" applyAlignment="0" applyProtection="0"/>
    <xf numFmtId="0" fontId="16" fillId="17" borderId="0" applyNumberFormat="0" applyBorder="0" applyAlignment="0" applyProtection="0"/>
    <xf numFmtId="0" fontId="16" fillId="41" borderId="0" applyNumberFormat="0" applyBorder="0" applyAlignment="0" applyProtection="0"/>
    <xf numFmtId="0" fontId="16" fillId="12"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18" borderId="0" applyNumberFormat="0" applyBorder="0" applyAlignment="0" applyProtection="0"/>
    <xf numFmtId="0" fontId="17" fillId="44" borderId="0" applyNumberFormat="0" applyBorder="0" applyAlignment="0" applyProtection="0"/>
    <xf numFmtId="0" fontId="17" fillId="3" borderId="0" applyNumberFormat="0" applyBorder="0" applyAlignment="0" applyProtection="0"/>
    <xf numFmtId="0" fontId="18" fillId="45" borderId="23" applyNumberFormat="0" applyAlignment="0" applyProtection="0"/>
    <xf numFmtId="0" fontId="19" fillId="6" borderId="23" applyNumberFormat="0" applyAlignment="0" applyProtection="0"/>
    <xf numFmtId="0" fontId="20" fillId="46" borderId="24" applyNumberFormat="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1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5" fontId="2" fillId="0" borderId="0" applyFont="0" applyFill="0" applyBorder="0" applyAlignment="0" applyProtection="0"/>
    <xf numFmtId="173" fontId="2" fillId="0" borderId="0" applyFont="0" applyFill="0" applyBorder="0" applyAlignment="0" applyProtection="0"/>
    <xf numFmtId="0" fontId="21" fillId="0" borderId="0" applyNumberFormat="0" applyFill="0" applyBorder="0" applyAlignment="0" applyProtection="0"/>
    <xf numFmtId="0" fontId="22" fillId="47" borderId="0" applyNumberFormat="0" applyBorder="0" applyAlignment="0" applyProtection="0"/>
    <xf numFmtId="0" fontId="22" fillId="4" borderId="0" applyNumberFormat="0" applyBorder="0" applyAlignment="0" applyProtection="0"/>
    <xf numFmtId="0" fontId="23" fillId="0" borderId="25" applyNumberFormat="0" applyFill="0" applyAlignment="0" applyProtection="0"/>
    <xf numFmtId="0" fontId="24" fillId="0" borderId="1" applyNumberFormat="0" applyFill="0" applyAlignment="0" applyProtection="0"/>
    <xf numFmtId="0" fontId="25" fillId="0" borderId="26" applyNumberFormat="0" applyFill="0" applyAlignment="0" applyProtection="0"/>
    <xf numFmtId="0" fontId="26" fillId="0" borderId="2" applyNumberFormat="0" applyFill="0" applyAlignment="0" applyProtection="0"/>
    <xf numFmtId="0" fontId="27" fillId="0" borderId="27" applyNumberFormat="0" applyFill="0" applyAlignment="0" applyProtection="0"/>
    <xf numFmtId="0" fontId="28" fillId="0" borderId="3" applyNumberFormat="0" applyFill="0" applyAlignment="0" applyProtection="0"/>
    <xf numFmtId="0" fontId="28" fillId="0" borderId="3"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29" fillId="0" borderId="0" applyNumberFormat="0" applyFill="0" applyBorder="0" applyAlignment="0" applyProtection="0"/>
    <xf numFmtId="39" fontId="30" fillId="0" borderId="0" applyNumberFormat="0" applyFill="0" applyBorder="0" applyAlignment="0" applyProtection="0"/>
    <xf numFmtId="0" fontId="31" fillId="48" borderId="23" applyNumberFormat="0" applyAlignment="0" applyProtection="0"/>
    <xf numFmtId="0" fontId="31" fillId="6" borderId="23" applyNumberFormat="0" applyAlignment="0" applyProtection="0"/>
    <xf numFmtId="0" fontId="32" fillId="0" borderId="28" applyNumberFormat="0" applyFill="0" applyAlignment="0" applyProtection="0"/>
    <xf numFmtId="0" fontId="33" fillId="0" borderId="4" applyNumberFormat="0" applyFill="0" applyAlignment="0" applyProtection="0"/>
    <xf numFmtId="0" fontId="34" fillId="49" borderId="0" applyNumberFormat="0" applyBorder="0" applyAlignment="0" applyProtection="0"/>
    <xf numFmtId="0" fontId="35" fillId="49" borderId="0" applyNumberFormat="0" applyBorder="0" applyAlignment="0" applyProtection="0"/>
    <xf numFmtId="0" fontId="15" fillId="0" borderId="0"/>
    <xf numFmtId="39" fontId="5" fillId="0" borderId="0"/>
    <xf numFmtId="0" fontId="15" fillId="0" borderId="0"/>
    <xf numFmtId="0" fontId="13" fillId="0" borderId="0"/>
    <xf numFmtId="39" fontId="5" fillId="0" borderId="0"/>
    <xf numFmtId="0" fontId="15" fillId="0" borderId="0"/>
    <xf numFmtId="0" fontId="13" fillId="0" borderId="0"/>
    <xf numFmtId="0" fontId="5" fillId="0" borderId="0"/>
    <xf numFmtId="0" fontId="5" fillId="0" borderId="0"/>
    <xf numFmtId="0" fontId="15"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36" fillId="0" borderId="0"/>
    <xf numFmtId="0" fontId="15" fillId="0" borderId="0"/>
    <xf numFmtId="0" fontId="2" fillId="0" borderId="0"/>
    <xf numFmtId="0" fontId="13" fillId="0" borderId="0"/>
    <xf numFmtId="0" fontId="2" fillId="0" borderId="0"/>
    <xf numFmtId="0" fontId="2" fillId="0" borderId="0"/>
    <xf numFmtId="0" fontId="4" fillId="0" borderId="0"/>
    <xf numFmtId="0" fontId="15" fillId="0" borderId="0"/>
    <xf numFmtId="0" fontId="15" fillId="0" borderId="0"/>
    <xf numFmtId="0" fontId="2" fillId="0" borderId="0"/>
    <xf numFmtId="0" fontId="15" fillId="0" borderId="0"/>
    <xf numFmtId="0" fontId="2" fillId="0" borderId="0"/>
    <xf numFmtId="0" fontId="36" fillId="0" borderId="0"/>
    <xf numFmtId="0" fontId="2" fillId="0" borderId="0"/>
    <xf numFmtId="0" fontId="5" fillId="0" borderId="0"/>
    <xf numFmtId="0" fontId="2" fillId="0" borderId="0"/>
    <xf numFmtId="0" fontId="2" fillId="0" borderId="0"/>
    <xf numFmtId="0" fontId="37" fillId="0" borderId="0"/>
    <xf numFmtId="0" fontId="2" fillId="0" borderId="0"/>
    <xf numFmtId="0" fontId="3" fillId="0" borderId="0"/>
    <xf numFmtId="0" fontId="2" fillId="0" borderId="0"/>
    <xf numFmtId="0" fontId="2" fillId="0" borderId="0"/>
    <xf numFmtId="0" fontId="36"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12" fillId="0" borderId="0"/>
    <xf numFmtId="0" fontId="2" fillId="0" borderId="0"/>
    <xf numFmtId="0" fontId="6" fillId="0" borderId="0"/>
    <xf numFmtId="0" fontId="15" fillId="0" borderId="0"/>
    <xf numFmtId="0" fontId="15" fillId="0" borderId="0"/>
    <xf numFmtId="0" fontId="2" fillId="0" borderId="0"/>
    <xf numFmtId="0" fontId="9" fillId="0" borderId="0"/>
    <xf numFmtId="0" fontId="2" fillId="0" borderId="0"/>
    <xf numFmtId="0" fontId="15" fillId="0" borderId="0"/>
    <xf numFmtId="0" fontId="1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 fillId="0" borderId="0"/>
    <xf numFmtId="0" fontId="15" fillId="0" borderId="0"/>
    <xf numFmtId="0" fontId="15" fillId="0" borderId="0"/>
    <xf numFmtId="0" fontId="13" fillId="0" borderId="0"/>
    <xf numFmtId="0" fontId="13" fillId="0" borderId="0"/>
    <xf numFmtId="0" fontId="15" fillId="0" borderId="0"/>
    <xf numFmtId="0" fontId="15" fillId="0" borderId="0"/>
    <xf numFmtId="0" fontId="13" fillId="0" borderId="0"/>
    <xf numFmtId="0" fontId="15" fillId="0" borderId="0"/>
    <xf numFmtId="0" fontId="15" fillId="0" borderId="0"/>
    <xf numFmtId="0" fontId="13" fillId="0" borderId="0"/>
    <xf numFmtId="0" fontId="13" fillId="0" borderId="0"/>
    <xf numFmtId="0" fontId="15"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9" fillId="0" borderId="0"/>
    <xf numFmtId="0" fontId="38" fillId="0" borderId="0"/>
    <xf numFmtId="0" fontId="9" fillId="0" borderId="0"/>
    <xf numFmtId="0" fontId="15" fillId="0" borderId="0"/>
    <xf numFmtId="0" fontId="15" fillId="0" borderId="0"/>
    <xf numFmtId="0" fontId="13" fillId="0" borderId="0"/>
    <xf numFmtId="0" fontId="13" fillId="0" borderId="0"/>
    <xf numFmtId="0" fontId="15" fillId="0" borderId="0"/>
    <xf numFmtId="0" fontId="9" fillId="0" borderId="0"/>
    <xf numFmtId="0" fontId="9" fillId="0" borderId="0"/>
    <xf numFmtId="0" fontId="9" fillId="0" borderId="0"/>
    <xf numFmtId="0" fontId="9" fillId="0" borderId="0"/>
    <xf numFmtId="0" fontId="9" fillId="0" borderId="0"/>
    <xf numFmtId="0" fontId="13" fillId="0" borderId="0"/>
    <xf numFmtId="0" fontId="15" fillId="0" borderId="0"/>
    <xf numFmtId="0" fontId="15" fillId="0" borderId="0"/>
    <xf numFmtId="0" fontId="13" fillId="0" borderId="0"/>
    <xf numFmtId="0" fontId="13" fillId="0" borderId="0"/>
    <xf numFmtId="0" fontId="15" fillId="0" borderId="0"/>
    <xf numFmtId="0" fontId="9" fillId="0" borderId="0"/>
    <xf numFmtId="0" fontId="9" fillId="0" borderId="0"/>
    <xf numFmtId="0" fontId="9" fillId="0" borderId="0"/>
    <xf numFmtId="0" fontId="9"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37" fontId="5" fillId="0" borderId="0"/>
    <xf numFmtId="0" fontId="15" fillId="0" borderId="0"/>
    <xf numFmtId="0" fontId="15" fillId="0" borderId="0"/>
    <xf numFmtId="0" fontId="15" fillId="0" borderId="0"/>
    <xf numFmtId="0" fontId="15" fillId="0" borderId="0"/>
    <xf numFmtId="0" fontId="13" fillId="0" borderId="0"/>
    <xf numFmtId="0" fontId="13" fillId="0" borderId="0"/>
    <xf numFmtId="0" fontId="15" fillId="0" borderId="0"/>
    <xf numFmtId="0" fontId="13" fillId="0" borderId="0"/>
    <xf numFmtId="0" fontId="15" fillId="0" borderId="0"/>
    <xf numFmtId="0" fontId="15" fillId="0" borderId="0"/>
    <xf numFmtId="0" fontId="13" fillId="0" borderId="0"/>
    <xf numFmtId="0" fontId="13" fillId="0" borderId="0"/>
    <xf numFmtId="0" fontId="15" fillId="0" borderId="0"/>
    <xf numFmtId="0" fontId="15"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15" fillId="0" borderId="0"/>
    <xf numFmtId="0" fontId="3" fillId="0" borderId="0"/>
    <xf numFmtId="0" fontId="2" fillId="0" borderId="0"/>
    <xf numFmtId="0" fontId="2" fillId="0" borderId="0"/>
    <xf numFmtId="0" fontId="15" fillId="50" borderId="29" applyNumberFormat="0" applyFont="0" applyAlignment="0" applyProtection="0"/>
    <xf numFmtId="0" fontId="15" fillId="50" borderId="29" applyNumberFormat="0" applyFont="0" applyAlignment="0" applyProtection="0"/>
    <xf numFmtId="0" fontId="13" fillId="50" borderId="29" applyNumberFormat="0" applyFont="0" applyAlignment="0" applyProtection="0"/>
    <xf numFmtId="0" fontId="39" fillId="45" borderId="30" applyNumberFormat="0" applyAlignment="0" applyProtection="0"/>
    <xf numFmtId="0" fontId="39" fillId="6" borderId="30" applyNumberFormat="0" applyAlignment="0" applyProtection="0"/>
    <xf numFmtId="9" fontId="15"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36" fillId="0" borderId="0" applyFont="0" applyFill="0" applyBorder="0" applyAlignment="0" applyProtection="0"/>
    <xf numFmtId="0" fontId="14" fillId="0" borderId="5">
      <alignment horizontal="center"/>
    </xf>
    <xf numFmtId="0" fontId="40" fillId="0" borderId="0" applyNumberFormat="0" applyFill="0" applyBorder="0" applyAlignment="0" applyProtection="0"/>
    <xf numFmtId="0" fontId="41" fillId="0" borderId="0" applyNumberFormat="0" applyFill="0" applyBorder="0" applyAlignment="0" applyProtection="0"/>
    <xf numFmtId="0" fontId="42" fillId="0" borderId="31"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3" fillId="0" borderId="0" applyNumberFormat="0" applyFill="0" applyBorder="0" applyAlignment="0" applyProtection="0"/>
  </cellStyleXfs>
  <cellXfs count="733">
    <xf numFmtId="0" fontId="0" fillId="0" borderId="0" xfId="0"/>
    <xf numFmtId="0" fontId="37" fillId="51" borderId="0" xfId="0" applyFont="1" applyFill="1" applyBorder="1" applyAlignment="1">
      <alignment horizontal="center" vertical="center"/>
    </xf>
    <xf numFmtId="0" fontId="37" fillId="51" borderId="0" xfId="0" quotePrefix="1" applyFont="1" applyFill="1" applyBorder="1" applyAlignment="1">
      <alignment horizontal="center" vertical="center"/>
    </xf>
    <xf numFmtId="168" fontId="37" fillId="51" borderId="0" xfId="336" applyNumberFormat="1" applyFont="1" applyFill="1" applyBorder="1" applyAlignment="1">
      <alignment horizontal="right" wrapText="1"/>
    </xf>
    <xf numFmtId="0" fontId="37" fillId="51" borderId="0" xfId="0" applyFont="1" applyFill="1" applyBorder="1"/>
    <xf numFmtId="0" fontId="37" fillId="19" borderId="0" xfId="0" applyFont="1" applyFill="1" applyBorder="1"/>
    <xf numFmtId="0" fontId="0" fillId="0" borderId="0" xfId="0" applyAlignment="1">
      <alignment horizontal="left"/>
    </xf>
    <xf numFmtId="0" fontId="0" fillId="0" borderId="0" xfId="0" applyFont="1"/>
    <xf numFmtId="0" fontId="0" fillId="51" borderId="0" xfId="0" applyFill="1"/>
    <xf numFmtId="0" fontId="3" fillId="51" borderId="0" xfId="0" applyFont="1" applyFill="1" applyBorder="1" applyAlignment="1" applyProtection="1">
      <alignment horizontal="left" vertical="center"/>
    </xf>
    <xf numFmtId="0" fontId="3" fillId="51" borderId="7" xfId="0" applyFont="1" applyFill="1" applyBorder="1" applyAlignment="1" applyProtection="1">
      <alignment horizontal="left" vertical="center"/>
    </xf>
    <xf numFmtId="0" fontId="0" fillId="0" borderId="0" xfId="0"/>
    <xf numFmtId="0" fontId="2" fillId="52" borderId="8" xfId="0" applyFont="1" applyFill="1" applyBorder="1" applyAlignment="1">
      <alignment horizontal="left"/>
    </xf>
    <xf numFmtId="0" fontId="2" fillId="51" borderId="9" xfId="0" applyFont="1" applyFill="1" applyBorder="1" applyAlignment="1">
      <alignment horizontal="center" wrapText="1"/>
    </xf>
    <xf numFmtId="3" fontId="2" fillId="51" borderId="7" xfId="346" applyNumberFormat="1" applyFont="1" applyFill="1" applyBorder="1" applyAlignment="1">
      <alignment horizontal="right" wrapText="1"/>
    </xf>
    <xf numFmtId="165" fontId="2" fillId="51" borderId="9" xfId="346" applyNumberFormat="1" applyFont="1" applyFill="1" applyBorder="1" applyAlignment="1">
      <alignment horizontal="right" wrapText="1"/>
    </xf>
    <xf numFmtId="165" fontId="2" fillId="51" borderId="10" xfId="346" applyNumberFormat="1" applyFont="1" applyFill="1" applyBorder="1" applyAlignment="1">
      <alignment horizontal="right" wrapText="1"/>
    </xf>
    <xf numFmtId="3" fontId="2" fillId="51" borderId="11" xfId="346" applyNumberFormat="1" applyFont="1" applyFill="1" applyBorder="1" applyAlignment="1">
      <alignment horizontal="right" wrapText="1"/>
    </xf>
    <xf numFmtId="0" fontId="2" fillId="51" borderId="12" xfId="0" applyFont="1" applyFill="1" applyBorder="1" applyAlignment="1">
      <alignment horizontal="center"/>
    </xf>
    <xf numFmtId="164" fontId="2" fillId="51" borderId="0" xfId="346" applyNumberFormat="1" applyFont="1" applyFill="1" applyBorder="1" applyAlignment="1">
      <alignment horizontal="right"/>
    </xf>
    <xf numFmtId="165" fontId="2" fillId="51" borderId="13" xfId="346" applyNumberFormat="1" applyFont="1" applyFill="1" applyBorder="1" applyAlignment="1">
      <alignment horizontal="right"/>
    </xf>
    <xf numFmtId="0" fontId="2" fillId="51" borderId="14" xfId="0" applyFont="1" applyFill="1" applyBorder="1" applyAlignment="1">
      <alignment horizontal="center"/>
    </xf>
    <xf numFmtId="0" fontId="2" fillId="51" borderId="14" xfId="0" quotePrefix="1" applyFont="1" applyFill="1" applyBorder="1" applyAlignment="1">
      <alignment horizontal="center"/>
    </xf>
    <xf numFmtId="164" fontId="2" fillId="0" borderId="0" xfId="346" applyNumberFormat="1" applyFont="1" applyFill="1" applyBorder="1" applyAlignment="1">
      <alignment horizontal="right"/>
    </xf>
    <xf numFmtId="0" fontId="2" fillId="51" borderId="13" xfId="0" quotePrefix="1" applyFont="1" applyFill="1" applyBorder="1" applyAlignment="1">
      <alignment horizontal="center"/>
    </xf>
    <xf numFmtId="0" fontId="2" fillId="51" borderId="9" xfId="0" quotePrefix="1" applyFont="1" applyFill="1" applyBorder="1" applyAlignment="1">
      <alignment horizontal="center"/>
    </xf>
    <xf numFmtId="164" fontId="2" fillId="51" borderId="7" xfId="346" applyNumberFormat="1" applyFont="1" applyFill="1" applyBorder="1" applyAlignment="1">
      <alignment horizontal="right"/>
    </xf>
    <xf numFmtId="164" fontId="2" fillId="51" borderId="5" xfId="346" applyNumberFormat="1" applyFont="1" applyFill="1" applyBorder="1" applyAlignment="1">
      <alignment horizontal="right"/>
    </xf>
    <xf numFmtId="164" fontId="2" fillId="51" borderId="0" xfId="0" applyNumberFormat="1" applyFont="1" applyFill="1" applyBorder="1" applyAlignment="1">
      <alignment horizontal="right"/>
    </xf>
    <xf numFmtId="16" fontId="2" fillId="51" borderId="14" xfId="0" quotePrefix="1" applyNumberFormat="1" applyFont="1" applyFill="1" applyBorder="1" applyAlignment="1">
      <alignment horizontal="center"/>
    </xf>
    <xf numFmtId="164" fontId="2" fillId="51" borderId="0" xfId="0" quotePrefix="1" applyNumberFormat="1" applyFont="1" applyFill="1"/>
    <xf numFmtId="16" fontId="2" fillId="51" borderId="13" xfId="0" quotePrefix="1" applyNumberFormat="1" applyFont="1" applyFill="1" applyBorder="1" applyAlignment="1">
      <alignment horizontal="center"/>
    </xf>
    <xf numFmtId="0" fontId="2" fillId="51" borderId="0" xfId="0" applyFont="1" applyFill="1"/>
    <xf numFmtId="164" fontId="2" fillId="51" borderId="15" xfId="0" applyNumberFormat="1" applyFont="1" applyFill="1" applyBorder="1" applyAlignment="1">
      <alignment horizontal="right"/>
    </xf>
    <xf numFmtId="164" fontId="2" fillId="51" borderId="7" xfId="0" applyNumberFormat="1" applyFont="1" applyFill="1" applyBorder="1" applyAlignment="1">
      <alignment horizontal="right"/>
    </xf>
    <xf numFmtId="164" fontId="2" fillId="51" borderId="15" xfId="346" applyNumberFormat="1" applyFont="1" applyFill="1" applyBorder="1" applyAlignment="1">
      <alignment horizontal="right"/>
    </xf>
    <xf numFmtId="165" fontId="2" fillId="51" borderId="0" xfId="346" applyNumberFormat="1" applyFont="1" applyFill="1" applyBorder="1" applyAlignment="1">
      <alignment horizontal="right"/>
    </xf>
    <xf numFmtId="165" fontId="2" fillId="51" borderId="0" xfId="0" applyNumberFormat="1" applyFont="1" applyFill="1" applyBorder="1" applyAlignment="1">
      <alignment horizontal="right" wrapText="1"/>
    </xf>
    <xf numFmtId="0" fontId="2" fillId="0" borderId="0" xfId="0" applyFont="1" applyFill="1"/>
    <xf numFmtId="0" fontId="2" fillId="0" borderId="0" xfId="0" applyFont="1" applyFill="1" applyBorder="1" applyAlignment="1">
      <alignment horizontal="right"/>
    </xf>
    <xf numFmtId="165" fontId="2" fillId="0" borderId="0" xfId="0" applyNumberFormat="1" applyFont="1" applyFill="1" applyBorder="1" applyAlignment="1">
      <alignment horizontal="right"/>
    </xf>
    <xf numFmtId="0" fontId="2" fillId="0" borderId="0" xfId="0" applyFont="1" applyFill="1" applyAlignment="1">
      <alignment horizontal="right"/>
    </xf>
    <xf numFmtId="165" fontId="2" fillId="0" borderId="0" xfId="0" applyNumberFormat="1" applyFont="1" applyFill="1" applyAlignment="1">
      <alignment horizontal="right"/>
    </xf>
    <xf numFmtId="0" fontId="2" fillId="52" borderId="8" xfId="0" applyFont="1" applyFill="1" applyBorder="1" applyAlignment="1">
      <alignment horizontal="left" wrapText="1"/>
    </xf>
    <xf numFmtId="0" fontId="0" fillId="0" borderId="0" xfId="0" applyAlignment="1">
      <alignment wrapText="1"/>
    </xf>
    <xf numFmtId="0" fontId="2" fillId="51" borderId="10" xfId="0" applyFont="1" applyFill="1" applyBorder="1" applyAlignment="1">
      <alignment horizontal="center" wrapText="1"/>
    </xf>
    <xf numFmtId="0" fontId="2" fillId="51" borderId="16" xfId="0" applyFont="1" applyFill="1" applyBorder="1" applyAlignment="1">
      <alignment horizontal="center" vertical="center" wrapText="1"/>
    </xf>
    <xf numFmtId="6" fontId="2" fillId="51" borderId="0" xfId="0" applyNumberFormat="1" applyFont="1" applyFill="1" applyBorder="1" applyAlignment="1">
      <alignment horizontal="right" vertical="center" wrapText="1"/>
    </xf>
    <xf numFmtId="0" fontId="2" fillId="51" borderId="13" xfId="0" applyFont="1" applyFill="1" applyBorder="1" applyAlignment="1">
      <alignment horizontal="center" vertical="center" wrapText="1"/>
    </xf>
    <xf numFmtId="9" fontId="2" fillId="51" borderId="13" xfId="0" applyNumberFormat="1" applyFont="1" applyFill="1" applyBorder="1" applyAlignment="1">
      <alignment horizontal="right" vertical="center" wrapText="1"/>
    </xf>
    <xf numFmtId="16" fontId="2" fillId="51" borderId="13" xfId="0" quotePrefix="1" applyNumberFormat="1" applyFont="1" applyFill="1" applyBorder="1" applyAlignment="1">
      <alignment horizontal="center" vertical="center" wrapText="1"/>
    </xf>
    <xf numFmtId="0" fontId="2" fillId="51" borderId="9" xfId="0" quotePrefix="1" applyFont="1" applyFill="1" applyBorder="1" applyAlignment="1">
      <alignment horizontal="center" vertical="center" wrapText="1"/>
    </xf>
    <xf numFmtId="6" fontId="2" fillId="51" borderId="7" xfId="0" applyNumberFormat="1" applyFont="1" applyFill="1" applyBorder="1" applyAlignment="1">
      <alignment horizontal="right" vertical="center" wrapText="1"/>
    </xf>
    <xf numFmtId="16" fontId="2" fillId="51" borderId="16" xfId="0" quotePrefix="1" applyNumberFormat="1" applyFont="1" applyFill="1" applyBorder="1" applyAlignment="1">
      <alignment horizontal="center" vertical="center" wrapText="1"/>
    </xf>
    <xf numFmtId="165" fontId="2" fillId="51" borderId="13" xfId="0" applyNumberFormat="1" applyFont="1" applyFill="1" applyBorder="1" applyAlignment="1">
      <alignment horizontal="right" vertical="center" wrapText="1"/>
    </xf>
    <xf numFmtId="0" fontId="2" fillId="51" borderId="13" xfId="0" quotePrefix="1" applyFont="1" applyFill="1" applyBorder="1" applyAlignment="1">
      <alignment horizontal="center" vertical="center" wrapText="1"/>
    </xf>
    <xf numFmtId="0" fontId="2" fillId="51" borderId="9" xfId="0" applyFont="1" applyFill="1" applyBorder="1" applyAlignment="1">
      <alignment horizontal="center" vertical="center" wrapText="1"/>
    </xf>
    <xf numFmtId="165" fontId="2" fillId="51" borderId="9" xfId="0" applyNumberFormat="1" applyFont="1" applyFill="1" applyBorder="1" applyAlignment="1">
      <alignment horizontal="right" vertical="center" wrapText="1"/>
    </xf>
    <xf numFmtId="0" fontId="37" fillId="0" borderId="0" xfId="0" applyFont="1"/>
    <xf numFmtId="6" fontId="2" fillId="51" borderId="15" xfId="0" applyNumberFormat="1" applyFont="1" applyFill="1" applyBorder="1" applyAlignment="1">
      <alignment horizontal="right" vertical="center" wrapText="1"/>
    </xf>
    <xf numFmtId="0" fontId="2" fillId="51" borderId="16" xfId="0" quotePrefix="1" applyFont="1" applyFill="1" applyBorder="1" applyAlignment="1">
      <alignment horizontal="right" vertical="center" wrapText="1"/>
    </xf>
    <xf numFmtId="0" fontId="1" fillId="52" borderId="9" xfId="0" applyFont="1" applyFill="1" applyBorder="1"/>
    <xf numFmtId="0" fontId="2" fillId="52" borderId="9" xfId="0" quotePrefix="1" applyFont="1" applyFill="1" applyBorder="1" applyAlignment="1">
      <alignment horizontal="right"/>
    </xf>
    <xf numFmtId="0" fontId="2" fillId="52" borderId="17" xfId="0" applyFont="1" applyFill="1" applyBorder="1" applyAlignment="1">
      <alignment horizontal="right" wrapText="1"/>
    </xf>
    <xf numFmtId="9" fontId="2" fillId="52" borderId="9" xfId="0" applyNumberFormat="1" applyFont="1" applyFill="1" applyBorder="1" applyAlignment="1">
      <alignment horizontal="right" wrapText="1"/>
    </xf>
    <xf numFmtId="0" fontId="1" fillId="51" borderId="13" xfId="0" applyFont="1" applyFill="1" applyBorder="1"/>
    <xf numFmtId="0" fontId="2" fillId="51" borderId="13" xfId="0" applyFont="1" applyFill="1" applyBorder="1" applyAlignment="1">
      <alignment horizontal="left" indent="1"/>
    </xf>
    <xf numFmtId="0" fontId="2" fillId="51" borderId="9" xfId="0" applyFont="1" applyFill="1" applyBorder="1" applyAlignment="1">
      <alignment horizontal="left" indent="1"/>
    </xf>
    <xf numFmtId="0" fontId="1" fillId="52" borderId="10" xfId="0" applyFont="1" applyFill="1" applyBorder="1"/>
    <xf numFmtId="5" fontId="2" fillId="52" borderId="7" xfId="59" applyNumberFormat="1" applyFont="1" applyFill="1" applyBorder="1" applyAlignment="1">
      <alignment horizontal="right"/>
    </xf>
    <xf numFmtId="5" fontId="2" fillId="52" borderId="7" xfId="59" quotePrefix="1" applyNumberFormat="1" applyFont="1" applyFill="1" applyBorder="1" applyAlignment="1">
      <alignment horizontal="right"/>
    </xf>
    <xf numFmtId="0" fontId="2" fillId="52" borderId="9" xfId="0" applyFont="1" applyFill="1" applyBorder="1" applyAlignment="1">
      <alignment horizontal="right" wrapText="1"/>
    </xf>
    <xf numFmtId="0" fontId="2" fillId="51" borderId="13" xfId="59" applyNumberFormat="1" applyFont="1" applyFill="1" applyBorder="1" applyAlignment="1"/>
    <xf numFmtId="5" fontId="2" fillId="51" borderId="0" xfId="59" applyNumberFormat="1" applyFont="1" applyFill="1" applyAlignment="1">
      <alignment horizontal="right"/>
    </xf>
    <xf numFmtId="5" fontId="2" fillId="51" borderId="13" xfId="59" applyNumberFormat="1" applyFont="1" applyFill="1" applyBorder="1" applyAlignment="1">
      <alignment horizontal="right"/>
    </xf>
    <xf numFmtId="9" fontId="2" fillId="51" borderId="13" xfId="59" applyNumberFormat="1" applyFont="1" applyFill="1" applyBorder="1"/>
    <xf numFmtId="0" fontId="2" fillId="51" borderId="13" xfId="0" applyNumberFormat="1" applyFont="1" applyFill="1" applyBorder="1" applyAlignment="1">
      <alignment horizontal="left" indent="1"/>
    </xf>
    <xf numFmtId="0" fontId="2" fillId="51" borderId="9" xfId="0" applyNumberFormat="1" applyFont="1" applyFill="1" applyBorder="1" applyAlignment="1">
      <alignment horizontal="left" indent="1"/>
    </xf>
    <xf numFmtId="5" fontId="2" fillId="51" borderId="7" xfId="59" applyNumberFormat="1" applyFont="1" applyFill="1" applyBorder="1" applyAlignment="1">
      <alignment horizontal="right"/>
    </xf>
    <xf numFmtId="5" fontId="2" fillId="51" borderId="9" xfId="59" applyNumberFormat="1" applyFont="1" applyFill="1" applyBorder="1" applyAlignment="1">
      <alignment horizontal="right"/>
    </xf>
    <xf numFmtId="9" fontId="2" fillId="51" borderId="9" xfId="59" applyNumberFormat="1" applyFont="1" applyFill="1" applyBorder="1"/>
    <xf numFmtId="5" fontId="2" fillId="52" borderId="9" xfId="59" quotePrefix="1" applyNumberFormat="1" applyFont="1" applyFill="1" applyBorder="1" applyAlignment="1">
      <alignment horizontal="right"/>
    </xf>
    <xf numFmtId="0" fontId="2" fillId="51" borderId="0" xfId="0" quotePrefix="1" applyNumberFormat="1" applyFont="1" applyFill="1" applyBorder="1" applyAlignment="1">
      <alignment horizontal="left"/>
    </xf>
    <xf numFmtId="9" fontId="2" fillId="51" borderId="0" xfId="59" applyNumberFormat="1" applyFont="1" applyFill="1"/>
    <xf numFmtId="0" fontId="2" fillId="51" borderId="0" xfId="59" applyNumberFormat="1" applyFont="1" applyFill="1" applyAlignment="1"/>
    <xf numFmtId="164" fontId="2" fillId="51" borderId="0" xfId="0" applyNumberFormat="1" applyFont="1" applyFill="1" applyAlignment="1">
      <alignment horizontal="right"/>
    </xf>
    <xf numFmtId="164" fontId="2" fillId="51" borderId="13" xfId="0" applyNumberFormat="1" applyFont="1" applyFill="1" applyBorder="1" applyAlignment="1">
      <alignment horizontal="right"/>
    </xf>
    <xf numFmtId="164" fontId="2" fillId="51" borderId="14" xfId="0" applyNumberFormat="1" applyFont="1" applyFill="1" applyBorder="1" applyAlignment="1">
      <alignment horizontal="right"/>
    </xf>
    <xf numFmtId="0" fontId="37" fillId="52" borderId="7" xfId="0" applyFont="1" applyFill="1" applyBorder="1" applyAlignment="1">
      <alignment horizontal="right"/>
    </xf>
    <xf numFmtId="9" fontId="37" fillId="51" borderId="13" xfId="0" applyNumberFormat="1" applyFont="1" applyFill="1" applyBorder="1" applyAlignment="1">
      <alignment horizontal="right"/>
    </xf>
    <xf numFmtId="164" fontId="37" fillId="51" borderId="0" xfId="0" applyNumberFormat="1" applyFont="1" applyFill="1" applyAlignment="1">
      <alignment horizontal="right"/>
    </xf>
    <xf numFmtId="164" fontId="37" fillId="51" borderId="0" xfId="0" applyNumberFormat="1" applyFont="1" applyFill="1" applyBorder="1" applyAlignment="1">
      <alignment horizontal="right"/>
    </xf>
    <xf numFmtId="164" fontId="37" fillId="51" borderId="13" xfId="0" applyNumberFormat="1" applyFont="1" applyFill="1" applyBorder="1" applyAlignment="1">
      <alignment horizontal="right"/>
    </xf>
    <xf numFmtId="164" fontId="37" fillId="51" borderId="14" xfId="0" applyNumberFormat="1" applyFont="1" applyFill="1" applyBorder="1" applyAlignment="1">
      <alignment horizontal="right"/>
    </xf>
    <xf numFmtId="164" fontId="37" fillId="51" borderId="7" xfId="0" applyNumberFormat="1" applyFont="1" applyFill="1" applyBorder="1" applyAlignment="1">
      <alignment horizontal="right"/>
    </xf>
    <xf numFmtId="164" fontId="37" fillId="51" borderId="9" xfId="0" applyNumberFormat="1" applyFont="1" applyFill="1" applyBorder="1" applyAlignment="1">
      <alignment horizontal="right"/>
    </xf>
    <xf numFmtId="164" fontId="37" fillId="51" borderId="17" xfId="0" applyNumberFormat="1" applyFont="1" applyFill="1" applyBorder="1" applyAlignment="1">
      <alignment horizontal="right"/>
    </xf>
    <xf numFmtId="9" fontId="37" fillId="51" borderId="9" xfId="0" applyNumberFormat="1" applyFont="1" applyFill="1" applyBorder="1" applyAlignment="1">
      <alignment horizontal="right"/>
    </xf>
    <xf numFmtId="164" fontId="2" fillId="51" borderId="16" xfId="0" applyNumberFormat="1" applyFont="1" applyFill="1" applyBorder="1" applyAlignment="1">
      <alignment horizontal="right"/>
    </xf>
    <xf numFmtId="0" fontId="1" fillId="52" borderId="8" xfId="0" applyFont="1" applyFill="1" applyBorder="1" applyAlignment="1">
      <alignment horizontal="center" vertical="center" wrapText="1"/>
    </xf>
    <xf numFmtId="0" fontId="2" fillId="51" borderId="13" xfId="0" applyFont="1" applyFill="1" applyBorder="1"/>
    <xf numFmtId="170" fontId="2" fillId="51" borderId="0" xfId="0" applyNumberFormat="1" applyFont="1" applyFill="1"/>
    <xf numFmtId="170" fontId="1" fillId="52" borderId="8" xfId="0" applyNumberFormat="1" applyFont="1" applyFill="1" applyBorder="1" applyAlignment="1">
      <alignment horizontal="center" vertical="center" wrapText="1"/>
    </xf>
    <xf numFmtId="0" fontId="2" fillId="51" borderId="0" xfId="0" applyFont="1" applyFill="1" applyAlignment="1">
      <alignment horizontal="center"/>
    </xf>
    <xf numFmtId="0" fontId="2" fillId="51" borderId="7" xfId="0" applyFont="1" applyFill="1" applyBorder="1" applyAlignment="1">
      <alignment horizontal="center"/>
    </xf>
    <xf numFmtId="0" fontId="2" fillId="51" borderId="0" xfId="0" applyFont="1" applyFill="1" applyAlignment="1">
      <alignment horizontal="left"/>
    </xf>
    <xf numFmtId="0" fontId="2" fillId="0" borderId="0" xfId="0" applyFont="1"/>
    <xf numFmtId="0" fontId="1" fillId="52" borderId="10" xfId="0" applyFont="1" applyFill="1" applyBorder="1" applyAlignment="1">
      <alignment vertical="center" wrapText="1"/>
    </xf>
    <xf numFmtId="0" fontId="2" fillId="51" borderId="13" xfId="0" applyFont="1" applyFill="1" applyBorder="1" applyAlignment="1">
      <alignment wrapText="1"/>
    </xf>
    <xf numFmtId="0" fontId="2" fillId="51" borderId="9" xfId="0" applyFont="1" applyFill="1" applyBorder="1" applyAlignment="1">
      <alignment wrapText="1"/>
    </xf>
    <xf numFmtId="0" fontId="1" fillId="52" borderId="9" xfId="0" applyFont="1" applyFill="1" applyBorder="1" applyAlignment="1">
      <alignment vertical="center" wrapText="1"/>
    </xf>
    <xf numFmtId="164" fontId="2" fillId="52" borderId="7" xfId="0" quotePrefix="1" applyNumberFormat="1" applyFont="1" applyFill="1" applyBorder="1" applyAlignment="1">
      <alignment horizontal="right" vertical="center"/>
    </xf>
    <xf numFmtId="0" fontId="2" fillId="51" borderId="0" xfId="0" applyFont="1" applyFill="1" applyAlignment="1"/>
    <xf numFmtId="0" fontId="2" fillId="51" borderId="0" xfId="0" applyFont="1" applyFill="1" applyBorder="1" applyAlignment="1">
      <alignment horizontal="left" vertical="center" wrapText="1"/>
    </xf>
    <xf numFmtId="164" fontId="37" fillId="52" borderId="11" xfId="0" applyNumberFormat="1" applyFont="1" applyFill="1" applyBorder="1" applyAlignment="1">
      <alignment horizontal="right" vertical="center"/>
    </xf>
    <xf numFmtId="164" fontId="37" fillId="52" borderId="11" xfId="0" quotePrefix="1" applyNumberFormat="1" applyFont="1" applyFill="1" applyBorder="1" applyAlignment="1">
      <alignment horizontal="right" vertical="center"/>
    </xf>
    <xf numFmtId="164" fontId="37" fillId="51" borderId="0" xfId="0" applyNumberFormat="1" applyFont="1" applyFill="1"/>
    <xf numFmtId="164" fontId="37" fillId="51" borderId="7" xfId="0" applyNumberFormat="1" applyFont="1" applyFill="1" applyBorder="1"/>
    <xf numFmtId="164" fontId="37" fillId="52" borderId="7" xfId="0" applyNumberFormat="1" applyFont="1" applyFill="1" applyBorder="1" applyAlignment="1">
      <alignment horizontal="right" vertical="center"/>
    </xf>
    <xf numFmtId="0" fontId="37" fillId="0" borderId="0" xfId="0" applyFont="1" applyAlignment="1">
      <alignment wrapText="1"/>
    </xf>
    <xf numFmtId="164" fontId="37" fillId="0" borderId="0" xfId="0" applyNumberFormat="1" applyFont="1" applyAlignment="1">
      <alignment horizontal="right"/>
    </xf>
    <xf numFmtId="164" fontId="37" fillId="0" borderId="0" xfId="0" applyNumberFormat="1" applyFont="1"/>
    <xf numFmtId="5" fontId="2" fillId="51" borderId="17" xfId="59" applyNumberFormat="1" applyFont="1" applyFill="1" applyBorder="1" applyAlignment="1">
      <alignment horizontal="right"/>
    </xf>
    <xf numFmtId="0" fontId="1" fillId="52" borderId="9" xfId="59" applyNumberFormat="1" applyFont="1" applyFill="1" applyBorder="1" applyAlignment="1"/>
    <xf numFmtId="0" fontId="37" fillId="51" borderId="0" xfId="0" applyFont="1" applyFill="1"/>
    <xf numFmtId="0" fontId="44" fillId="52" borderId="8" xfId="0" applyFont="1" applyFill="1" applyBorder="1"/>
    <xf numFmtId="0" fontId="2" fillId="51" borderId="16" xfId="59" applyNumberFormat="1" applyFont="1" applyFill="1" applyBorder="1" applyAlignment="1"/>
    <xf numFmtId="0" fontId="37" fillId="51" borderId="13" xfId="0" applyFont="1" applyFill="1" applyBorder="1"/>
    <xf numFmtId="0" fontId="37" fillId="51" borderId="9" xfId="0" applyFont="1" applyFill="1" applyBorder="1"/>
    <xf numFmtId="0" fontId="45" fillId="51" borderId="9" xfId="0" applyFont="1" applyFill="1" applyBorder="1"/>
    <xf numFmtId="0" fontId="1" fillId="53" borderId="7" xfId="168" applyFont="1" applyFill="1" applyBorder="1" applyAlignment="1">
      <alignment vertical="center"/>
    </xf>
    <xf numFmtId="164" fontId="1" fillId="53" borderId="7" xfId="168" applyNumberFormat="1" applyFont="1" applyFill="1" applyBorder="1" applyAlignment="1">
      <alignment vertical="center"/>
    </xf>
    <xf numFmtId="0" fontId="37" fillId="52" borderId="13" xfId="279" applyFont="1" applyFill="1" applyBorder="1"/>
    <xf numFmtId="0" fontId="44" fillId="52" borderId="9" xfId="279" applyFont="1" applyFill="1" applyBorder="1"/>
    <xf numFmtId="164" fontId="2" fillId="52" borderId="7" xfId="279" applyNumberFormat="1" applyFont="1" applyFill="1" applyBorder="1" applyAlignment="1">
      <alignment horizontal="right"/>
    </xf>
    <xf numFmtId="164" fontId="2" fillId="52" borderId="7" xfId="279" applyNumberFormat="1" applyFont="1" applyFill="1" applyBorder="1" applyAlignment="1">
      <alignment horizontal="right" wrapText="1"/>
    </xf>
    <xf numFmtId="164" fontId="37" fillId="52" borderId="7" xfId="279" applyNumberFormat="1" applyFont="1" applyFill="1" applyBorder="1" applyAlignment="1">
      <alignment horizontal="right" wrapText="1"/>
    </xf>
    <xf numFmtId="164" fontId="37" fillId="52" borderId="7" xfId="279" quotePrefix="1" applyNumberFormat="1" applyFont="1" applyFill="1" applyBorder="1" applyAlignment="1">
      <alignment horizontal="right" wrapText="1"/>
    </xf>
    <xf numFmtId="9" fontId="37" fillId="52" borderId="9" xfId="279" applyNumberFormat="1" applyFont="1" applyFill="1" applyBorder="1" applyAlignment="1">
      <alignment horizontal="right" wrapText="1"/>
    </xf>
    <xf numFmtId="0" fontId="37" fillId="52" borderId="17" xfId="279" applyFont="1" applyFill="1" applyBorder="1" applyAlignment="1">
      <alignment horizontal="right" wrapText="1"/>
    </xf>
    <xf numFmtId="0" fontId="37" fillId="52" borderId="7" xfId="279" applyFont="1" applyFill="1" applyBorder="1" applyAlignment="1">
      <alignment horizontal="right"/>
    </xf>
    <xf numFmtId="0" fontId="2" fillId="52" borderId="7" xfId="279" applyFont="1" applyFill="1" applyBorder="1" applyAlignment="1">
      <alignment horizontal="right"/>
    </xf>
    <xf numFmtId="0" fontId="2" fillId="52" borderId="7" xfId="279" applyFont="1" applyFill="1" applyBorder="1" applyAlignment="1">
      <alignment horizontal="right" wrapText="1"/>
    </xf>
    <xf numFmtId="0" fontId="37" fillId="52" borderId="7" xfId="279" applyFont="1" applyFill="1" applyBorder="1" applyAlignment="1">
      <alignment horizontal="right" wrapText="1"/>
    </xf>
    <xf numFmtId="9" fontId="37" fillId="52" borderId="8" xfId="279" applyNumberFormat="1" applyFont="1" applyFill="1" applyBorder="1" applyAlignment="1">
      <alignment horizontal="right" wrapText="1"/>
    </xf>
    <xf numFmtId="0" fontId="37" fillId="51" borderId="13" xfId="279" applyFont="1" applyFill="1" applyBorder="1"/>
    <xf numFmtId="164" fontId="2" fillId="51" borderId="0" xfId="168" applyNumberFormat="1" applyFont="1" applyFill="1" applyBorder="1" applyAlignment="1">
      <alignment horizontal="right"/>
    </xf>
    <xf numFmtId="9" fontId="2" fillId="51" borderId="13" xfId="168" applyNumberFormat="1" applyFont="1" applyFill="1" applyBorder="1" applyAlignment="1">
      <alignment horizontal="right"/>
    </xf>
    <xf numFmtId="9" fontId="2" fillId="51" borderId="14" xfId="168" applyNumberFormat="1" applyFont="1" applyFill="1" applyBorder="1" applyAlignment="1">
      <alignment horizontal="right"/>
    </xf>
    <xf numFmtId="164" fontId="2" fillId="51" borderId="0" xfId="168" applyNumberFormat="1" applyFont="1" applyFill="1" applyAlignment="1">
      <alignment horizontal="right"/>
    </xf>
    <xf numFmtId="164" fontId="2" fillId="51" borderId="13" xfId="168" applyNumberFormat="1" applyFont="1" applyFill="1" applyBorder="1" applyAlignment="1">
      <alignment horizontal="right"/>
    </xf>
    <xf numFmtId="0" fontId="37" fillId="51" borderId="9" xfId="279" applyFont="1" applyFill="1" applyBorder="1"/>
    <xf numFmtId="164" fontId="2" fillId="51" borderId="15" xfId="168" applyNumberFormat="1" applyFont="1" applyFill="1" applyBorder="1" applyAlignment="1">
      <alignment horizontal="right"/>
    </xf>
    <xf numFmtId="164" fontId="2" fillId="51" borderId="7" xfId="168" applyNumberFormat="1" applyFont="1" applyFill="1" applyBorder="1" applyAlignment="1">
      <alignment horizontal="right"/>
    </xf>
    <xf numFmtId="164" fontId="2" fillId="51" borderId="9" xfId="168" applyNumberFormat="1" applyFont="1" applyFill="1" applyBorder="1" applyAlignment="1">
      <alignment horizontal="right"/>
    </xf>
    <xf numFmtId="9" fontId="2" fillId="51" borderId="17" xfId="168" applyNumberFormat="1" applyFont="1" applyFill="1" applyBorder="1" applyAlignment="1">
      <alignment horizontal="right"/>
    </xf>
    <xf numFmtId="0" fontId="37" fillId="52" borderId="0" xfId="279" applyFont="1" applyFill="1" applyBorder="1"/>
    <xf numFmtId="0" fontId="44" fillId="52" borderId="10" xfId="279" applyFont="1" applyFill="1" applyBorder="1"/>
    <xf numFmtId="9" fontId="37" fillId="52" borderId="17" xfId="279" applyNumberFormat="1" applyFont="1" applyFill="1" applyBorder="1" applyAlignment="1">
      <alignment horizontal="right" wrapText="1"/>
    </xf>
    <xf numFmtId="164" fontId="37" fillId="51" borderId="0" xfId="279" applyNumberFormat="1" applyFont="1" applyFill="1" applyAlignment="1">
      <alignment horizontal="right"/>
    </xf>
    <xf numFmtId="164" fontId="37" fillId="51" borderId="0" xfId="279" applyNumberFormat="1" applyFont="1" applyFill="1" applyBorder="1" applyAlignment="1">
      <alignment horizontal="right"/>
    </xf>
    <xf numFmtId="9" fontId="2" fillId="51" borderId="14" xfId="168" applyNumberFormat="1" applyFill="1" applyBorder="1"/>
    <xf numFmtId="164" fontId="37" fillId="51" borderId="7" xfId="279" applyNumberFormat="1" applyFont="1" applyFill="1" applyBorder="1" applyAlignment="1">
      <alignment horizontal="right"/>
    </xf>
    <xf numFmtId="9" fontId="2" fillId="51" borderId="17" xfId="168" applyNumberFormat="1" applyFill="1" applyBorder="1"/>
    <xf numFmtId="0" fontId="2" fillId="51" borderId="0" xfId="168" applyFont="1" applyFill="1"/>
    <xf numFmtId="9" fontId="2" fillId="51" borderId="0" xfId="168" applyNumberFormat="1" applyFont="1" applyFill="1" applyAlignment="1">
      <alignment horizontal="right"/>
    </xf>
    <xf numFmtId="0" fontId="2" fillId="51" borderId="0" xfId="168" applyFont="1" applyFill="1" applyAlignment="1">
      <alignment horizontal="right"/>
    </xf>
    <xf numFmtId="9" fontId="2" fillId="0" borderId="0" xfId="168" applyNumberFormat="1"/>
    <xf numFmtId="0" fontId="2" fillId="0" borderId="0" xfId="168" applyFont="1" applyFill="1"/>
    <xf numFmtId="0" fontId="2" fillId="0" borderId="0" xfId="168" applyFont="1"/>
    <xf numFmtId="0" fontId="2" fillId="0" borderId="0" xfId="168" applyFont="1" applyAlignment="1">
      <alignment horizontal="right"/>
    </xf>
    <xf numFmtId="164" fontId="2" fillId="0" borderId="0" xfId="168" applyNumberFormat="1" applyFont="1" applyAlignment="1">
      <alignment horizontal="right"/>
    </xf>
    <xf numFmtId="9" fontId="2" fillId="0" borderId="0" xfId="168" applyNumberFormat="1" applyFont="1" applyAlignment="1">
      <alignment horizontal="right"/>
    </xf>
    <xf numFmtId="0" fontId="1" fillId="53" borderId="0" xfId="0" applyFont="1" applyFill="1" applyBorder="1" applyAlignment="1">
      <alignment vertical="center"/>
    </xf>
    <xf numFmtId="0" fontId="1" fillId="53" borderId="13" xfId="0" applyFont="1" applyFill="1" applyBorder="1" applyAlignment="1">
      <alignment vertical="center"/>
    </xf>
    <xf numFmtId="0" fontId="1" fillId="51" borderId="13" xfId="0" applyFont="1" applyFill="1" applyBorder="1" applyAlignment="1">
      <alignment wrapText="1"/>
    </xf>
    <xf numFmtId="0" fontId="1" fillId="51" borderId="13" xfId="0" applyFont="1" applyFill="1" applyBorder="1" applyAlignment="1">
      <alignment horizontal="left" wrapText="1"/>
    </xf>
    <xf numFmtId="0" fontId="37" fillId="52" borderId="7" xfId="0" quotePrefix="1" applyFont="1" applyFill="1" applyBorder="1" applyAlignment="1">
      <alignment horizontal="right"/>
    </xf>
    <xf numFmtId="0" fontId="1" fillId="53" borderId="7" xfId="0" applyFont="1" applyFill="1" applyBorder="1" applyAlignment="1">
      <alignment horizontal="left" vertical="center"/>
    </xf>
    <xf numFmtId="0" fontId="1" fillId="53" borderId="7" xfId="0" applyFont="1" applyFill="1" applyBorder="1" applyAlignment="1">
      <alignment vertical="center" wrapText="1"/>
    </xf>
    <xf numFmtId="0" fontId="37" fillId="53" borderId="0" xfId="0" applyFont="1" applyFill="1" applyBorder="1"/>
    <xf numFmtId="0" fontId="37" fillId="53" borderId="7" xfId="0" applyFont="1" applyFill="1" applyBorder="1"/>
    <xf numFmtId="0" fontId="46" fillId="53" borderId="7" xfId="0" applyFont="1" applyFill="1" applyBorder="1"/>
    <xf numFmtId="0" fontId="1" fillId="52" borderId="10" xfId="0" applyFont="1" applyFill="1" applyBorder="1" applyAlignment="1">
      <alignment wrapText="1"/>
    </xf>
    <xf numFmtId="0" fontId="37" fillId="52" borderId="9" xfId="0" applyFont="1" applyFill="1" applyBorder="1"/>
    <xf numFmtId="0" fontId="37" fillId="52" borderId="11" xfId="0" applyFont="1" applyFill="1" applyBorder="1" applyAlignment="1">
      <alignment horizontal="right"/>
    </xf>
    <xf numFmtId="0" fontId="37" fillId="51" borderId="13" xfId="0" applyFont="1" applyFill="1" applyBorder="1" applyAlignment="1">
      <alignment vertical="top" wrapText="1"/>
    </xf>
    <xf numFmtId="0" fontId="37" fillId="51" borderId="13" xfId="0" applyFont="1" applyFill="1" applyBorder="1" applyAlignment="1">
      <alignment vertical="top"/>
    </xf>
    <xf numFmtId="164" fontId="37" fillId="51" borderId="0" xfId="0" applyNumberFormat="1" applyFont="1" applyFill="1" applyAlignment="1"/>
    <xf numFmtId="164" fontId="37" fillId="51" borderId="16" xfId="0" applyNumberFormat="1" applyFont="1" applyFill="1" applyBorder="1" applyAlignment="1"/>
    <xf numFmtId="3" fontId="37" fillId="51" borderId="0" xfId="0" applyNumberFormat="1" applyFont="1" applyFill="1" applyBorder="1" applyAlignment="1"/>
    <xf numFmtId="3" fontId="37" fillId="51" borderId="0" xfId="0" applyNumberFormat="1" applyFont="1" applyFill="1" applyAlignment="1"/>
    <xf numFmtId="3" fontId="3" fillId="51" borderId="0" xfId="337" applyNumberFormat="1" applyFont="1" applyFill="1" applyBorder="1" applyAlignment="1">
      <alignment horizontal="right"/>
    </xf>
    <xf numFmtId="164" fontId="37" fillId="51" borderId="13" xfId="0" applyNumberFormat="1" applyFont="1" applyFill="1" applyBorder="1" applyAlignment="1"/>
    <xf numFmtId="0" fontId="37" fillId="51" borderId="13" xfId="0" applyFont="1" applyFill="1" applyBorder="1" applyAlignment="1"/>
    <xf numFmtId="0" fontId="37" fillId="51" borderId="9" xfId="0" applyFont="1" applyFill="1" applyBorder="1" applyAlignment="1">
      <alignment vertical="top" wrapText="1"/>
    </xf>
    <xf numFmtId="0" fontId="37" fillId="51" borderId="17" xfId="0" applyFont="1" applyFill="1" applyBorder="1" applyAlignment="1">
      <alignment vertical="top"/>
    </xf>
    <xf numFmtId="164" fontId="37" fillId="51" borderId="9" xfId="0" applyNumberFormat="1" applyFont="1" applyFill="1" applyBorder="1" applyAlignment="1"/>
    <xf numFmtId="3" fontId="37" fillId="51" borderId="7" xfId="0" applyNumberFormat="1" applyFont="1" applyFill="1" applyBorder="1" applyAlignment="1"/>
    <xf numFmtId="3" fontId="3" fillId="51" borderId="7" xfId="337" applyNumberFormat="1" applyFont="1" applyFill="1" applyBorder="1" applyAlignment="1">
      <alignment horizontal="right"/>
    </xf>
    <xf numFmtId="0" fontId="37" fillId="51" borderId="9" xfId="0" applyFont="1" applyFill="1" applyBorder="1" applyAlignment="1">
      <alignment wrapText="1"/>
    </xf>
    <xf numFmtId="0" fontId="37" fillId="51" borderId="13" xfId="0" applyFont="1" applyFill="1" applyBorder="1" applyAlignment="1">
      <alignment wrapText="1"/>
    </xf>
    <xf numFmtId="164" fontId="37" fillId="51" borderId="13" xfId="0" applyNumberFormat="1" applyFont="1" applyFill="1" applyBorder="1"/>
    <xf numFmtId="164" fontId="37" fillId="51" borderId="18" xfId="0" applyNumberFormat="1" applyFont="1" applyFill="1" applyBorder="1"/>
    <xf numFmtId="164" fontId="37" fillId="51" borderId="0" xfId="0" applyNumberFormat="1" applyFont="1" applyFill="1" applyBorder="1"/>
    <xf numFmtId="164" fontId="37" fillId="51" borderId="9" xfId="0" applyNumberFormat="1" applyFont="1" applyFill="1" applyBorder="1"/>
    <xf numFmtId="0" fontId="37" fillId="51" borderId="0" xfId="0" applyFont="1" applyFill="1" applyAlignment="1"/>
    <xf numFmtId="9" fontId="1" fillId="53" borderId="7" xfId="0" applyNumberFormat="1" applyFont="1" applyFill="1" applyBorder="1" applyAlignment="1">
      <alignment vertical="center" wrapText="1"/>
    </xf>
    <xf numFmtId="9" fontId="1" fillId="52" borderId="19" xfId="0" applyNumberFormat="1" applyFont="1" applyFill="1" applyBorder="1" applyAlignment="1"/>
    <xf numFmtId="9" fontId="1" fillId="52" borderId="10" xfId="0" applyNumberFormat="1" applyFont="1" applyFill="1" applyBorder="1" applyAlignment="1"/>
    <xf numFmtId="9" fontId="37" fillId="52" borderId="7" xfId="0" applyNumberFormat="1" applyFont="1" applyFill="1" applyBorder="1" applyAlignment="1">
      <alignment horizontal="right"/>
    </xf>
    <xf numFmtId="9" fontId="37" fillId="52" borderId="9" xfId="0" applyNumberFormat="1" applyFont="1" applyFill="1" applyBorder="1" applyAlignment="1">
      <alignment horizontal="right"/>
    </xf>
    <xf numFmtId="9" fontId="37" fillId="51" borderId="0" xfId="0" applyNumberFormat="1" applyFont="1" applyFill="1" applyAlignment="1"/>
    <xf numFmtId="9" fontId="37" fillId="51" borderId="13" xfId="0" applyNumberFormat="1" applyFont="1" applyFill="1" applyBorder="1" applyAlignment="1"/>
    <xf numFmtId="9" fontId="37" fillId="51" borderId="0" xfId="0" applyNumberFormat="1" applyFont="1" applyFill="1"/>
    <xf numFmtId="9" fontId="37" fillId="0" borderId="0" xfId="0" applyNumberFormat="1" applyFont="1"/>
    <xf numFmtId="0" fontId="37" fillId="0" borderId="0" xfId="0" applyFont="1" applyAlignment="1"/>
    <xf numFmtId="0" fontId="2" fillId="51" borderId="7" xfId="0" applyFont="1" applyFill="1" applyBorder="1"/>
    <xf numFmtId="164" fontId="0" fillId="0" borderId="0" xfId="0" applyNumberFormat="1"/>
    <xf numFmtId="0" fontId="2" fillId="51" borderId="0" xfId="0" applyFont="1" applyFill="1" applyBorder="1"/>
    <xf numFmtId="0" fontId="44" fillId="51" borderId="0" xfId="0" applyFont="1" applyFill="1" applyBorder="1" applyAlignment="1">
      <alignment horizontal="left" vertical="center"/>
    </xf>
    <xf numFmtId="0" fontId="37" fillId="51" borderId="0" xfId="0" applyFont="1" applyFill="1" applyBorder="1" applyAlignment="1">
      <alignment horizontal="center" wrapText="1"/>
    </xf>
    <xf numFmtId="0" fontId="37" fillId="51" borderId="0" xfId="0" applyFont="1" applyFill="1" applyBorder="1" applyAlignment="1">
      <alignment horizontal="center"/>
    </xf>
    <xf numFmtId="0" fontId="37" fillId="51" borderId="0" xfId="0" applyFont="1" applyFill="1" applyBorder="1" applyAlignment="1">
      <alignment horizontal="left" vertical="center" indent="2"/>
    </xf>
    <xf numFmtId="0" fontId="37" fillId="51" borderId="0" xfId="0" applyFont="1" applyFill="1" applyBorder="1" applyAlignment="1">
      <alignment horizontal="left" vertical="center" wrapText="1" indent="2"/>
    </xf>
    <xf numFmtId="0" fontId="37" fillId="51" borderId="7" xfId="0" applyFont="1" applyFill="1" applyBorder="1" applyAlignment="1">
      <alignment horizontal="left" vertical="center" wrapText="1" indent="2"/>
    </xf>
    <xf numFmtId="0" fontId="37" fillId="0" borderId="0" xfId="0" applyFont="1" applyAlignment="1">
      <alignment horizontal="left"/>
    </xf>
    <xf numFmtId="0" fontId="44" fillId="51" borderId="0" xfId="0" applyFont="1" applyFill="1" applyBorder="1" applyAlignment="1">
      <alignment horizontal="left" vertical="center" wrapText="1"/>
    </xf>
    <xf numFmtId="6" fontId="37" fillId="51" borderId="0" xfId="0" applyNumberFormat="1" applyFont="1" applyFill="1" applyBorder="1" applyAlignment="1">
      <alignment horizontal="right" vertical="center" indent="2"/>
    </xf>
    <xf numFmtId="165" fontId="37" fillId="51" borderId="0" xfId="0" applyNumberFormat="1" applyFont="1" applyFill="1" applyBorder="1" applyAlignment="1">
      <alignment horizontal="right" vertical="center" indent="2"/>
    </xf>
    <xf numFmtId="0" fontId="37" fillId="51" borderId="0" xfId="0" applyFont="1" applyFill="1" applyBorder="1" applyAlignment="1">
      <alignment horizontal="right" indent="2"/>
    </xf>
    <xf numFmtId="0" fontId="37" fillId="51" borderId="0" xfId="0" applyFont="1" applyFill="1" applyBorder="1" applyAlignment="1">
      <alignment horizontal="right" vertical="center" indent="2"/>
    </xf>
    <xf numFmtId="0" fontId="44" fillId="51" borderId="0" xfId="0" applyFont="1" applyFill="1" applyBorder="1" applyAlignment="1">
      <alignment horizontal="right" vertical="center" indent="2"/>
    </xf>
    <xf numFmtId="6" fontId="47" fillId="51" borderId="0" xfId="0" applyNumberFormat="1" applyFont="1" applyFill="1" applyBorder="1" applyAlignment="1">
      <alignment horizontal="right" vertical="center" indent="2"/>
    </xf>
    <xf numFmtId="165" fontId="37" fillId="51" borderId="7" xfId="0" applyNumberFormat="1" applyFont="1" applyFill="1" applyBorder="1" applyAlignment="1">
      <alignment horizontal="right" vertical="center" indent="2"/>
    </xf>
    <xf numFmtId="0" fontId="37" fillId="51" borderId="7" xfId="0" applyFont="1" applyFill="1" applyBorder="1" applyAlignment="1">
      <alignment horizontal="right" vertical="center" indent="2"/>
    </xf>
    <xf numFmtId="0" fontId="37" fillId="51" borderId="13" xfId="0" applyFont="1" applyFill="1" applyBorder="1" applyAlignment="1">
      <alignment horizontal="center" wrapText="1"/>
    </xf>
    <xf numFmtId="0" fontId="44" fillId="52" borderId="7" xfId="0" applyFont="1" applyFill="1" applyBorder="1" applyAlignment="1">
      <alignment horizontal="left" vertical="center"/>
    </xf>
    <xf numFmtId="0" fontId="37" fillId="52" borderId="7" xfId="0" applyFont="1" applyFill="1" applyBorder="1" applyAlignment="1">
      <alignment horizontal="center" vertical="center" wrapText="1"/>
    </xf>
    <xf numFmtId="0" fontId="37" fillId="52" borderId="9" xfId="0" applyFont="1" applyFill="1" applyBorder="1" applyAlignment="1">
      <alignment horizontal="center" vertical="center" wrapText="1"/>
    </xf>
    <xf numFmtId="0" fontId="37" fillId="52" borderId="7" xfId="0" applyFont="1" applyFill="1" applyBorder="1" applyAlignment="1">
      <alignment horizontal="center" vertical="center"/>
    </xf>
    <xf numFmtId="0" fontId="7" fillId="51" borderId="16" xfId="0" applyFont="1" applyFill="1" applyBorder="1" applyAlignment="1">
      <alignment horizontal="right" vertical="center" wrapText="1"/>
    </xf>
    <xf numFmtId="0" fontId="37" fillId="0" borderId="13" xfId="0" applyFont="1" applyBorder="1" applyAlignment="1"/>
    <xf numFmtId="0" fontId="2" fillId="51" borderId="5" xfId="0" applyFont="1" applyFill="1" applyBorder="1" applyAlignment="1"/>
    <xf numFmtId="0" fontId="2" fillId="51" borderId="13" xfId="0" applyFont="1" applyFill="1" applyBorder="1" applyAlignment="1"/>
    <xf numFmtId="0" fontId="37" fillId="51" borderId="5" xfId="0" applyFont="1" applyFill="1" applyBorder="1" applyAlignment="1"/>
    <xf numFmtId="0" fontId="37" fillId="0" borderId="14" xfId="0" applyFont="1" applyBorder="1" applyAlignment="1"/>
    <xf numFmtId="0" fontId="37" fillId="51" borderId="14" xfId="0" applyFont="1" applyFill="1" applyBorder="1" applyAlignment="1"/>
    <xf numFmtId="171" fontId="2" fillId="51" borderId="0" xfId="0" applyNumberFormat="1" applyFont="1" applyFill="1" applyAlignment="1">
      <alignment horizontal="center"/>
    </xf>
    <xf numFmtId="172" fontId="2" fillId="51" borderId="0" xfId="0" applyNumberFormat="1" applyFont="1" applyFill="1" applyAlignment="1">
      <alignment horizontal="center"/>
    </xf>
    <xf numFmtId="171" fontId="2" fillId="51" borderId="7" xfId="0" applyNumberFormat="1" applyFont="1" applyFill="1" applyBorder="1" applyAlignment="1">
      <alignment horizontal="center"/>
    </xf>
    <xf numFmtId="172" fontId="2" fillId="51" borderId="7" xfId="0" applyNumberFormat="1" applyFont="1" applyFill="1" applyBorder="1" applyAlignment="1">
      <alignment horizontal="center"/>
    </xf>
    <xf numFmtId="0" fontId="37" fillId="52" borderId="7" xfId="0" applyFont="1" applyFill="1" applyBorder="1" applyAlignment="1">
      <alignment wrapText="1"/>
    </xf>
    <xf numFmtId="0" fontId="37" fillId="52" borderId="7" xfId="0" applyFont="1" applyFill="1" applyBorder="1" applyAlignment="1">
      <alignment horizontal="center" wrapText="1"/>
    </xf>
    <xf numFmtId="0" fontId="37" fillId="51" borderId="0" xfId="0" applyFont="1" applyFill="1" applyBorder="1" applyAlignment="1">
      <alignment vertical="center"/>
    </xf>
    <xf numFmtId="164" fontId="37" fillId="51" borderId="0" xfId="0" applyNumberFormat="1" applyFont="1" applyFill="1" applyBorder="1" applyAlignment="1">
      <alignment vertical="center"/>
    </xf>
    <xf numFmtId="0" fontId="2" fillId="51" borderId="0" xfId="0" applyFont="1" applyFill="1" applyBorder="1" applyAlignment="1">
      <alignment vertical="center"/>
    </xf>
    <xf numFmtId="0" fontId="37" fillId="51" borderId="7" xfId="0" applyFont="1" applyFill="1" applyBorder="1" applyAlignment="1">
      <alignment vertical="center"/>
    </xf>
    <xf numFmtId="164" fontId="37" fillId="51" borderId="7" xfId="0" applyNumberFormat="1" applyFont="1" applyFill="1" applyBorder="1" applyAlignment="1">
      <alignment vertical="center"/>
    </xf>
    <xf numFmtId="0" fontId="37" fillId="52" borderId="11" xfId="0" applyFont="1" applyFill="1" applyBorder="1" applyAlignment="1">
      <alignment horizontal="center" vertical="center" wrapText="1"/>
    </xf>
    <xf numFmtId="0" fontId="37" fillId="52" borderId="11" xfId="0" applyFont="1" applyFill="1" applyBorder="1" applyAlignment="1">
      <alignment horizontal="left" vertical="center"/>
    </xf>
    <xf numFmtId="0" fontId="37" fillId="51" borderId="0" xfId="0" applyFont="1" applyFill="1" applyAlignment="1">
      <alignment horizontal="left"/>
    </xf>
    <xf numFmtId="0" fontId="37" fillId="51" borderId="7" xfId="0" applyFont="1" applyFill="1" applyBorder="1" applyAlignment="1">
      <alignment horizontal="left"/>
    </xf>
    <xf numFmtId="0" fontId="2" fillId="51" borderId="13" xfId="0" applyFont="1" applyFill="1" applyBorder="1" applyAlignment="1">
      <alignment horizontal="left"/>
    </xf>
    <xf numFmtId="0" fontId="2" fillId="51" borderId="9" xfId="0" applyFont="1" applyFill="1" applyBorder="1" applyAlignment="1">
      <alignment horizontal="left"/>
    </xf>
    <xf numFmtId="0" fontId="37" fillId="52" borderId="11" xfId="0" applyFont="1" applyFill="1" applyBorder="1" applyAlignment="1">
      <alignment horizontal="left" vertical="center" wrapText="1"/>
    </xf>
    <xf numFmtId="0" fontId="37" fillId="52" borderId="10" xfId="0" applyFont="1" applyFill="1" applyBorder="1" applyAlignment="1">
      <alignment horizontal="left" vertical="center" wrapText="1"/>
    </xf>
    <xf numFmtId="9" fontId="37" fillId="51" borderId="0" xfId="0" applyNumberFormat="1" applyFont="1" applyFill="1" applyBorder="1"/>
    <xf numFmtId="9" fontId="37" fillId="51" borderId="7" xfId="0" applyNumberFormat="1" applyFont="1" applyFill="1" applyBorder="1"/>
    <xf numFmtId="0" fontId="2" fillId="52" borderId="7" xfId="0" applyFont="1" applyFill="1" applyBorder="1" applyAlignment="1">
      <alignment horizontal="right" wrapText="1"/>
    </xf>
    <xf numFmtId="0" fontId="37" fillId="52" borderId="0" xfId="0" applyFont="1" applyFill="1" applyBorder="1"/>
    <xf numFmtId="0" fontId="37" fillId="52" borderId="7" xfId="0" applyFont="1" applyFill="1" applyBorder="1"/>
    <xf numFmtId="0" fontId="37" fillId="52" borderId="7" xfId="0" applyFont="1" applyFill="1" applyBorder="1" applyAlignment="1">
      <alignment horizontal="right" wrapText="1"/>
    </xf>
    <xf numFmtId="0" fontId="37" fillId="52" borderId="9" xfId="0" applyFont="1" applyFill="1" applyBorder="1" applyAlignment="1">
      <alignment horizontal="right" wrapText="1"/>
    </xf>
    <xf numFmtId="0" fontId="37" fillId="51" borderId="7" xfId="0" applyFont="1" applyFill="1" applyBorder="1"/>
    <xf numFmtId="0" fontId="37" fillId="52" borderId="11" xfId="0" applyFont="1" applyFill="1" applyBorder="1" applyAlignment="1">
      <alignment horizontal="right" vertical="center" wrapText="1"/>
    </xf>
    <xf numFmtId="0" fontId="37" fillId="0" borderId="0" xfId="0" applyFont="1" applyAlignment="1">
      <alignment horizontal="right"/>
    </xf>
    <xf numFmtId="164" fontId="37" fillId="51" borderId="0" xfId="0" applyNumberFormat="1" applyFont="1" applyFill="1" applyBorder="1" applyAlignment="1">
      <alignment horizontal="center" vertical="center"/>
    </xf>
    <xf numFmtId="164" fontId="37" fillId="52" borderId="11" xfId="0" applyNumberFormat="1" applyFont="1" applyFill="1" applyBorder="1" applyAlignment="1">
      <alignment horizontal="center" vertical="center" wrapText="1"/>
    </xf>
    <xf numFmtId="164" fontId="37" fillId="52" borderId="11" xfId="0" applyNumberFormat="1" applyFont="1" applyFill="1" applyBorder="1" applyAlignment="1">
      <alignment horizontal="left" vertical="center" wrapText="1"/>
    </xf>
    <xf numFmtId="0" fontId="37" fillId="51" borderId="0" xfId="0" applyFont="1" applyFill="1" applyBorder="1" applyAlignment="1">
      <alignment horizontal="left" vertical="center"/>
    </xf>
    <xf numFmtId="164" fontId="37" fillId="51" borderId="7" xfId="0" applyNumberFormat="1" applyFont="1" applyFill="1" applyBorder="1" applyAlignment="1">
      <alignment horizontal="center" vertical="center"/>
    </xf>
    <xf numFmtId="0" fontId="37" fillId="51" borderId="7" xfId="0" applyFont="1" applyFill="1" applyBorder="1" applyAlignment="1">
      <alignment horizontal="left" vertical="center"/>
    </xf>
    <xf numFmtId="0" fontId="37" fillId="0" borderId="0" xfId="0" applyFont="1" applyAlignment="1">
      <alignment horizontal="left" indent="1"/>
    </xf>
    <xf numFmtId="0" fontId="48" fillId="0" borderId="0" xfId="0" applyFont="1"/>
    <xf numFmtId="164" fontId="37" fillId="51" borderId="0" xfId="0" applyNumberFormat="1" applyFont="1" applyFill="1" applyBorder="1" applyAlignment="1">
      <alignment horizontal="right" vertical="center"/>
    </xf>
    <xf numFmtId="0" fontId="2" fillId="52" borderId="11" xfId="0" applyFont="1" applyFill="1" applyBorder="1" applyAlignment="1">
      <alignment horizontal="left" vertical="center"/>
    </xf>
    <xf numFmtId="0" fontId="37" fillId="0" borderId="0" xfId="0" applyFont="1" applyAlignment="1">
      <alignment horizontal="right" indent="1"/>
    </xf>
    <xf numFmtId="0" fontId="37" fillId="52" borderId="11" xfId="0" applyFont="1" applyFill="1" applyBorder="1" applyAlignment="1">
      <alignment horizontal="right" vertical="center" wrapText="1" indent="1"/>
    </xf>
    <xf numFmtId="0" fontId="8" fillId="52" borderId="11" xfId="338" applyFont="1" applyFill="1" applyBorder="1" applyAlignment="1">
      <alignment vertical="center" wrapText="1"/>
    </xf>
    <xf numFmtId="0" fontId="37" fillId="51" borderId="0" xfId="0" applyFont="1" applyFill="1" applyBorder="1" applyAlignment="1">
      <alignment horizontal="left" indent="1"/>
    </xf>
    <xf numFmtId="0" fontId="37" fillId="51" borderId="7" xfId="0" applyFont="1" applyFill="1" applyBorder="1" applyAlignment="1">
      <alignment horizontal="left" indent="1"/>
    </xf>
    <xf numFmtId="164" fontId="37" fillId="51" borderId="7" xfId="0" applyNumberFormat="1" applyFont="1" applyFill="1" applyBorder="1" applyAlignment="1">
      <alignment horizontal="right" vertical="center"/>
    </xf>
    <xf numFmtId="0" fontId="44" fillId="52" borderId="7" xfId="0" applyFont="1" applyFill="1" applyBorder="1" applyAlignment="1">
      <alignment horizontal="right"/>
    </xf>
    <xf numFmtId="0" fontId="37" fillId="51" borderId="0" xfId="0" applyFont="1" applyFill="1" applyAlignment="1">
      <alignment horizontal="left" vertical="top"/>
    </xf>
    <xf numFmtId="0" fontId="37" fillId="51" borderId="0" xfId="0" applyFont="1" applyFill="1" applyAlignment="1">
      <alignment horizontal="left" vertical="top" wrapText="1"/>
    </xf>
    <xf numFmtId="0" fontId="0" fillId="0" borderId="0" xfId="0" applyAlignment="1">
      <alignment vertical="top"/>
    </xf>
    <xf numFmtId="0" fontId="37" fillId="51" borderId="7" xfId="0" applyFont="1" applyFill="1" applyBorder="1" applyAlignment="1">
      <alignment horizontal="left" vertical="top"/>
    </xf>
    <xf numFmtId="0" fontId="37" fillId="51" borderId="13" xfId="0" applyFont="1" applyFill="1" applyBorder="1" applyAlignment="1">
      <alignment horizontal="left" vertical="top" wrapText="1"/>
    </xf>
    <xf numFmtId="0" fontId="37" fillId="51" borderId="13" xfId="0" applyFont="1" applyFill="1" applyBorder="1" applyAlignment="1">
      <alignment horizontal="left" vertical="top"/>
    </xf>
    <xf numFmtId="0" fontId="37" fillId="51" borderId="9" xfId="0" applyFont="1" applyFill="1" applyBorder="1" applyAlignment="1">
      <alignment horizontal="left" vertical="top"/>
    </xf>
    <xf numFmtId="0" fontId="37" fillId="51" borderId="14" xfId="0" applyFont="1" applyFill="1" applyBorder="1" applyAlignment="1">
      <alignment horizontal="left" vertical="top"/>
    </xf>
    <xf numFmtId="0" fontId="37" fillId="51" borderId="17" xfId="0" applyFont="1" applyFill="1" applyBorder="1" applyAlignment="1">
      <alignment horizontal="left" vertical="top"/>
    </xf>
    <xf numFmtId="164" fontId="37" fillId="51" borderId="0" xfId="0" applyNumberFormat="1" applyFont="1" applyFill="1" applyAlignment="1">
      <alignment horizontal="right" vertical="top"/>
    </xf>
    <xf numFmtId="164" fontId="37" fillId="51" borderId="7" xfId="0" applyNumberFormat="1" applyFont="1" applyFill="1" applyBorder="1" applyAlignment="1">
      <alignment horizontal="right" vertical="top"/>
    </xf>
    <xf numFmtId="164" fontId="37" fillId="51" borderId="0" xfId="0" applyNumberFormat="1" applyFont="1" applyFill="1" applyAlignment="1">
      <alignment horizontal="right" vertical="top" indent="1"/>
    </xf>
    <xf numFmtId="164" fontId="37" fillId="51" borderId="7" xfId="0" applyNumberFormat="1" applyFont="1" applyFill="1" applyBorder="1" applyAlignment="1">
      <alignment horizontal="right" vertical="top" indent="1"/>
    </xf>
    <xf numFmtId="0" fontId="37" fillId="52" borderId="10" xfId="0" applyFont="1" applyFill="1" applyBorder="1" applyAlignment="1">
      <alignment horizontal="left" vertical="center"/>
    </xf>
    <xf numFmtId="0" fontId="37" fillId="52" borderId="8" xfId="0" applyFont="1" applyFill="1" applyBorder="1" applyAlignment="1">
      <alignment horizontal="left" vertical="center"/>
    </xf>
    <xf numFmtId="0" fontId="37" fillId="52" borderId="11" xfId="0" applyFont="1" applyFill="1" applyBorder="1" applyAlignment="1">
      <alignment horizontal="right" vertical="center" indent="1"/>
    </xf>
    <xf numFmtId="0" fontId="37" fillId="52" borderId="11" xfId="0" applyFont="1" applyFill="1" applyBorder="1"/>
    <xf numFmtId="0" fontId="37" fillId="52" borderId="11" xfId="0" applyFont="1" applyFill="1" applyBorder="1" applyAlignment="1">
      <alignment horizontal="left"/>
    </xf>
    <xf numFmtId="0" fontId="37" fillId="52" borderId="11" xfId="0" applyFont="1" applyFill="1" applyBorder="1" applyAlignment="1">
      <alignment horizontal="right" wrapText="1"/>
    </xf>
    <xf numFmtId="0" fontId="37" fillId="51" borderId="7" xfId="0" applyFont="1" applyFill="1" applyBorder="1" applyAlignment="1">
      <alignment horizontal="left" vertical="top" wrapText="1"/>
    </xf>
    <xf numFmtId="0" fontId="37" fillId="0" borderId="0" xfId="0" applyFont="1" applyAlignment="1">
      <alignment horizontal="left" wrapText="1"/>
    </xf>
    <xf numFmtId="0" fontId="37" fillId="52" borderId="8" xfId="0" applyFont="1" applyFill="1" applyBorder="1" applyAlignment="1">
      <alignment horizontal="left" vertical="center" wrapText="1"/>
    </xf>
    <xf numFmtId="0" fontId="37" fillId="51" borderId="0" xfId="0" applyFont="1" applyFill="1" applyAlignment="1">
      <alignment vertical="top" wrapText="1"/>
    </xf>
    <xf numFmtId="0" fontId="37" fillId="51" borderId="0" xfId="0" applyFont="1" applyFill="1" applyAlignment="1">
      <alignment vertical="top"/>
    </xf>
    <xf numFmtId="0" fontId="37" fillId="51" borderId="7" xfId="0" applyFont="1" applyFill="1" applyBorder="1" applyAlignment="1">
      <alignment vertical="top"/>
    </xf>
    <xf numFmtId="0" fontId="37" fillId="51" borderId="7" xfId="0" quotePrefix="1" applyFont="1" applyFill="1" applyBorder="1" applyAlignment="1">
      <alignment horizontal="center" vertical="center"/>
    </xf>
    <xf numFmtId="2" fontId="37" fillId="52" borderId="11" xfId="0" applyNumberFormat="1" applyFont="1" applyFill="1" applyBorder="1" applyAlignment="1">
      <alignment horizontal="center" vertical="center" wrapText="1"/>
    </xf>
    <xf numFmtId="165" fontId="37" fillId="51" borderId="0" xfId="0" applyNumberFormat="1" applyFont="1" applyFill="1" applyBorder="1" applyAlignment="1">
      <alignment horizontal="right" vertical="center" indent="4"/>
    </xf>
    <xf numFmtId="165" fontId="37" fillId="51" borderId="7" xfId="0" applyNumberFormat="1" applyFont="1" applyFill="1" applyBorder="1" applyAlignment="1">
      <alignment horizontal="right" vertical="center" indent="4"/>
    </xf>
    <xf numFmtId="166" fontId="37" fillId="51" borderId="0" xfId="336" applyNumberFormat="1" applyFont="1" applyFill="1" applyBorder="1" applyAlignment="1">
      <alignment horizontal="right" wrapText="1"/>
    </xf>
    <xf numFmtId="167" fontId="37" fillId="51" borderId="0" xfId="0" applyNumberFormat="1" applyFont="1" applyFill="1" applyBorder="1"/>
    <xf numFmtId="0" fontId="44" fillId="52" borderId="11" xfId="0" applyFont="1" applyFill="1" applyBorder="1" applyAlignment="1">
      <alignment horizontal="left" vertical="center" wrapText="1"/>
    </xf>
    <xf numFmtId="0" fontId="37" fillId="52" borderId="11" xfId="0" quotePrefix="1" applyFont="1" applyFill="1" applyBorder="1" applyAlignment="1">
      <alignment horizontal="right" vertical="center" wrapText="1"/>
    </xf>
    <xf numFmtId="168" fontId="37" fillId="51" borderId="7" xfId="336" applyNumberFormat="1" applyFont="1" applyFill="1" applyBorder="1" applyAlignment="1">
      <alignment horizontal="right" wrapText="1"/>
    </xf>
    <xf numFmtId="166" fontId="37" fillId="51" borderId="7" xfId="336" applyNumberFormat="1" applyFont="1" applyFill="1" applyBorder="1" applyAlignment="1">
      <alignment horizontal="right" wrapText="1"/>
    </xf>
    <xf numFmtId="167" fontId="37" fillId="51" borderId="7" xfId="0" applyNumberFormat="1" applyFont="1" applyFill="1" applyBorder="1"/>
    <xf numFmtId="0" fontId="37" fillId="19" borderId="0" xfId="0" applyFont="1" applyFill="1"/>
    <xf numFmtId="169" fontId="37" fillId="19" borderId="0" xfId="0" applyNumberFormat="1" applyFont="1" applyFill="1" applyBorder="1" applyAlignment="1">
      <alignment horizontal="center"/>
    </xf>
    <xf numFmtId="169" fontId="37" fillId="19" borderId="0" xfId="0" applyNumberFormat="1" applyFont="1" applyFill="1" applyAlignment="1">
      <alignment horizontal="center"/>
    </xf>
    <xf numFmtId="0" fontId="37" fillId="19" borderId="7" xfId="0" applyFont="1" applyFill="1" applyBorder="1"/>
    <xf numFmtId="169" fontId="37" fillId="19" borderId="7" xfId="0" applyNumberFormat="1" applyFont="1" applyFill="1" applyBorder="1" applyAlignment="1">
      <alignment horizontal="center"/>
    </xf>
    <xf numFmtId="0" fontId="2" fillId="51" borderId="0" xfId="168" applyFont="1" applyFill="1" applyBorder="1"/>
    <xf numFmtId="0" fontId="1" fillId="51" borderId="0" xfId="168" applyFont="1" applyFill="1" applyBorder="1"/>
    <xf numFmtId="169" fontId="37" fillId="51" borderId="0" xfId="0" applyNumberFormat="1" applyFont="1" applyFill="1" applyBorder="1"/>
    <xf numFmtId="164" fontId="37" fillId="52" borderId="11" xfId="0" applyNumberFormat="1" applyFont="1" applyFill="1" applyBorder="1" applyAlignment="1">
      <alignment horizontal="right" vertical="center" wrapText="1"/>
    </xf>
    <xf numFmtId="169" fontId="37" fillId="52" borderId="11" xfId="0" applyNumberFormat="1" applyFont="1" applyFill="1" applyBorder="1" applyAlignment="1">
      <alignment horizontal="right" vertical="center" wrapText="1"/>
    </xf>
    <xf numFmtId="0" fontId="2" fillId="51" borderId="7" xfId="168" applyFont="1" applyFill="1" applyBorder="1"/>
    <xf numFmtId="169" fontId="37" fillId="51" borderId="7" xfId="0" applyNumberFormat="1" applyFont="1" applyFill="1" applyBorder="1"/>
    <xf numFmtId="16" fontId="37" fillId="51" borderId="0" xfId="0" applyNumberFormat="1" applyFont="1" applyFill="1" applyBorder="1" applyAlignment="1">
      <alignment horizontal="center" vertical="center"/>
    </xf>
    <xf numFmtId="37" fontId="37" fillId="51" borderId="0" xfId="310" applyFont="1" applyFill="1"/>
    <xf numFmtId="9" fontId="37" fillId="51" borderId="0" xfId="356" applyFont="1" applyFill="1" applyAlignment="1">
      <alignment horizontal="center" vertical="center"/>
    </xf>
    <xf numFmtId="0" fontId="37" fillId="52" borderId="11" xfId="0" applyFont="1" applyFill="1" applyBorder="1" applyAlignment="1">
      <alignment vertical="center" wrapText="1"/>
    </xf>
    <xf numFmtId="37" fontId="37" fillId="52" borderId="11" xfId="310" applyFont="1" applyFill="1" applyBorder="1" applyAlignment="1">
      <alignment horizontal="center" vertical="center"/>
    </xf>
    <xf numFmtId="37" fontId="37" fillId="51" borderId="7" xfId="310" applyFont="1" applyFill="1" applyBorder="1"/>
    <xf numFmtId="9" fontId="37" fillId="51" borderId="7" xfId="356" applyFont="1" applyFill="1" applyBorder="1" applyAlignment="1">
      <alignment horizontal="center" vertical="center"/>
    </xf>
    <xf numFmtId="0" fontId="37" fillId="52" borderId="0" xfId="0" applyFont="1" applyFill="1" applyBorder="1" applyAlignment="1">
      <alignment vertical="center"/>
    </xf>
    <xf numFmtId="9" fontId="37" fillId="51" borderId="0" xfId="344" applyFont="1" applyFill="1" applyBorder="1" applyAlignment="1">
      <alignment horizontal="right" vertical="center"/>
    </xf>
    <xf numFmtId="9" fontId="37" fillId="51" borderId="13" xfId="344" applyFont="1" applyFill="1" applyBorder="1" applyAlignment="1">
      <alignment horizontal="right" vertical="center"/>
    </xf>
    <xf numFmtId="9" fontId="37" fillId="51" borderId="7" xfId="344" applyFont="1" applyFill="1" applyBorder="1" applyAlignment="1">
      <alignment horizontal="right" vertical="center"/>
    </xf>
    <xf numFmtId="9" fontId="37" fillId="51" borderId="9" xfId="344" applyFont="1" applyFill="1" applyBorder="1" applyAlignment="1">
      <alignment horizontal="right" vertical="center"/>
    </xf>
    <xf numFmtId="0" fontId="37" fillId="52" borderId="11" xfId="0" applyNumberFormat="1" applyFont="1" applyFill="1" applyBorder="1" applyAlignment="1">
      <alignment horizontal="right" vertical="center"/>
    </xf>
    <xf numFmtId="0" fontId="37" fillId="52" borderId="10" xfId="0" applyNumberFormat="1" applyFont="1" applyFill="1" applyBorder="1" applyAlignment="1">
      <alignment horizontal="right" vertical="center"/>
    </xf>
    <xf numFmtId="0" fontId="44" fillId="52" borderId="11" xfId="0" applyFont="1" applyFill="1" applyBorder="1" applyAlignment="1">
      <alignment horizontal="right" vertical="center" wrapText="1"/>
    </xf>
    <xf numFmtId="0" fontId="37" fillId="51" borderId="0" xfId="0" applyFont="1" applyFill="1" applyBorder="1" applyAlignment="1">
      <alignment vertical="center" wrapText="1"/>
    </xf>
    <xf numFmtId="0" fontId="37" fillId="51" borderId="0" xfId="0" applyFont="1" applyFill="1" applyBorder="1" applyAlignment="1">
      <alignment wrapText="1"/>
    </xf>
    <xf numFmtId="0" fontId="37" fillId="51" borderId="7" xfId="0" applyFont="1" applyFill="1" applyBorder="1" applyAlignment="1">
      <alignment wrapText="1"/>
    </xf>
    <xf numFmtId="0" fontId="2" fillId="52" borderId="11" xfId="0" applyFont="1" applyFill="1" applyBorder="1"/>
    <xf numFmtId="16" fontId="37" fillId="51" borderId="7" xfId="0" applyNumberFormat="1" applyFont="1" applyFill="1" applyBorder="1" applyAlignment="1">
      <alignment horizontal="center" vertical="center"/>
    </xf>
    <xf numFmtId="0" fontId="37" fillId="51" borderId="7" xfId="0" applyFont="1" applyFill="1" applyBorder="1" applyAlignment="1">
      <alignment vertical="center" wrapText="1"/>
    </xf>
    <xf numFmtId="0" fontId="37" fillId="52" borderId="10" xfId="0" applyFont="1" applyFill="1" applyBorder="1" applyAlignment="1">
      <alignment horizontal="center" vertical="center" wrapText="1"/>
    </xf>
    <xf numFmtId="16" fontId="37" fillId="51" borderId="13" xfId="0" applyNumberFormat="1" applyFont="1" applyFill="1" applyBorder="1" applyAlignment="1">
      <alignment horizontal="center" vertical="center"/>
    </xf>
    <xf numFmtId="16" fontId="37" fillId="51" borderId="9" xfId="0" applyNumberFormat="1" applyFont="1" applyFill="1" applyBorder="1" applyAlignment="1">
      <alignment horizontal="center" vertical="center"/>
    </xf>
    <xf numFmtId="0" fontId="49" fillId="51" borderId="0" xfId="0" applyFont="1" applyFill="1"/>
    <xf numFmtId="0" fontId="37" fillId="52" borderId="11" xfId="0" quotePrefix="1" applyFont="1" applyFill="1" applyBorder="1" applyAlignment="1">
      <alignment horizontal="right"/>
    </xf>
    <xf numFmtId="0" fontId="37" fillId="52" borderId="10" xfId="0" quotePrefix="1" applyFont="1" applyFill="1" applyBorder="1" applyAlignment="1">
      <alignment horizontal="right"/>
    </xf>
    <xf numFmtId="4" fontId="37" fillId="0" borderId="0" xfId="0" applyNumberFormat="1" applyFont="1" applyAlignment="1">
      <alignment horizontal="right"/>
    </xf>
    <xf numFmtId="164" fontId="2" fillId="51" borderId="14" xfId="168" applyNumberFormat="1" applyFont="1" applyFill="1" applyBorder="1" applyAlignment="1">
      <alignment horizontal="right"/>
    </xf>
    <xf numFmtId="164" fontId="37" fillId="52" borderId="10" xfId="279" quotePrefix="1" applyNumberFormat="1" applyFont="1" applyFill="1" applyBorder="1" applyAlignment="1">
      <alignment horizontal="right" wrapText="1"/>
    </xf>
    <xf numFmtId="9" fontId="2" fillId="51" borderId="9" xfId="168" applyNumberFormat="1" applyFont="1" applyFill="1" applyBorder="1" applyAlignment="1">
      <alignment horizontal="right"/>
    </xf>
    <xf numFmtId="164" fontId="44" fillId="51" borderId="0" xfId="0" applyNumberFormat="1" applyFont="1" applyFill="1" applyBorder="1"/>
    <xf numFmtId="169" fontId="44" fillId="51" borderId="0" xfId="0" applyNumberFormat="1" applyFont="1" applyFill="1" applyBorder="1"/>
    <xf numFmtId="9" fontId="0" fillId="0" borderId="0" xfId="0" applyNumberFormat="1"/>
    <xf numFmtId="6" fontId="37" fillId="52" borderId="7" xfId="0" applyNumberFormat="1" applyFont="1" applyFill="1" applyBorder="1" applyAlignment="1">
      <alignment horizontal="center" vertical="center" wrapText="1"/>
    </xf>
    <xf numFmtId="0" fontId="0" fillId="0" borderId="0" xfId="0" applyAlignment="1"/>
    <xf numFmtId="6" fontId="37" fillId="52" borderId="11" xfId="0" applyNumberFormat="1" applyFont="1" applyFill="1" applyBorder="1" applyAlignment="1">
      <alignment horizontal="center" vertical="center" wrapText="1"/>
    </xf>
    <xf numFmtId="0" fontId="37" fillId="0" borderId="0" xfId="0" applyFont="1" applyAlignment="1">
      <alignment horizontal="left"/>
    </xf>
    <xf numFmtId="0" fontId="37" fillId="52" borderId="7" xfId="0" applyFont="1" applyFill="1" applyBorder="1" applyAlignment="1">
      <alignment horizontal="right" wrapText="1"/>
    </xf>
    <xf numFmtId="6" fontId="37" fillId="52" borderId="11" xfId="0" applyNumberFormat="1" applyFont="1" applyFill="1" applyBorder="1" applyAlignment="1">
      <alignment horizontal="right" wrapText="1"/>
    </xf>
    <xf numFmtId="6" fontId="37" fillId="52" borderId="11" xfId="0" applyNumberFormat="1" applyFont="1" applyFill="1" applyBorder="1" applyAlignment="1">
      <alignment horizontal="right" wrapText="1"/>
    </xf>
    <xf numFmtId="164" fontId="37" fillId="51" borderId="0" xfId="0" applyNumberFormat="1" applyFont="1" applyFill="1"/>
    <xf numFmtId="164" fontId="37" fillId="51" borderId="7" xfId="0" applyNumberFormat="1" applyFont="1" applyFill="1" applyBorder="1"/>
    <xf numFmtId="0" fontId="37" fillId="0" borderId="0" xfId="0" applyFont="1"/>
    <xf numFmtId="0" fontId="37" fillId="51" borderId="0" xfId="0" applyFont="1" applyFill="1"/>
    <xf numFmtId="0" fontId="37" fillId="51" borderId="7" xfId="0" applyFont="1" applyFill="1" applyBorder="1"/>
    <xf numFmtId="0" fontId="37" fillId="52" borderId="11" xfId="0" applyFont="1" applyFill="1" applyBorder="1"/>
    <xf numFmtId="165" fontId="37" fillId="51" borderId="0" xfId="0" applyNumberFormat="1" applyFont="1" applyFill="1"/>
    <xf numFmtId="165" fontId="37" fillId="51" borderId="7" xfId="0" applyNumberFormat="1" applyFont="1" applyFill="1" applyBorder="1"/>
    <xf numFmtId="0" fontId="0" fillId="51" borderId="0" xfId="0" applyFill="1"/>
    <xf numFmtId="0" fontId="37" fillId="51" borderId="0" xfId="0" applyFont="1" applyFill="1" applyBorder="1" applyAlignment="1">
      <alignment wrapText="1"/>
    </xf>
    <xf numFmtId="9" fontId="37" fillId="51" borderId="7" xfId="0" applyNumberFormat="1" applyFont="1" applyFill="1" applyBorder="1" applyAlignment="1">
      <alignment horizontal="right" vertical="center"/>
    </xf>
    <xf numFmtId="0" fontId="37" fillId="52" borderId="11" xfId="0" applyFont="1" applyFill="1" applyBorder="1" applyAlignment="1">
      <alignment horizontal="center" vertical="center" wrapText="1"/>
    </xf>
    <xf numFmtId="0" fontId="37" fillId="52" borderId="11" xfId="0" applyFont="1" applyFill="1" applyBorder="1" applyAlignment="1">
      <alignment horizontal="left" vertical="center"/>
    </xf>
    <xf numFmtId="0" fontId="2" fillId="51" borderId="0" xfId="154" applyFont="1" applyFill="1" applyBorder="1" applyAlignment="1" applyProtection="1">
      <alignment horizontal="left" vertical="center"/>
    </xf>
    <xf numFmtId="0" fontId="1" fillId="51" borderId="0" xfId="154" applyFont="1" applyFill="1" applyBorder="1" applyAlignment="1" applyProtection="1">
      <alignment horizontal="left" vertical="center"/>
    </xf>
    <xf numFmtId="0" fontId="2" fillId="51" borderId="7" xfId="154" applyFont="1" applyFill="1" applyBorder="1" applyAlignment="1" applyProtection="1">
      <alignment horizontal="left" vertical="center"/>
    </xf>
    <xf numFmtId="9" fontId="37" fillId="51" borderId="0" xfId="344" applyFont="1" applyFill="1" applyBorder="1" applyAlignment="1">
      <alignment horizontal="right" indent="2"/>
    </xf>
    <xf numFmtId="9" fontId="37" fillId="51" borderId="7" xfId="344" applyFont="1" applyFill="1" applyBorder="1" applyAlignment="1">
      <alignment horizontal="right" indent="2"/>
    </xf>
    <xf numFmtId="0" fontId="0" fillId="0" borderId="0" xfId="0"/>
    <xf numFmtId="164" fontId="37" fillId="51" borderId="0" xfId="0" applyNumberFormat="1" applyFont="1" applyFill="1"/>
    <xf numFmtId="0" fontId="37" fillId="52" borderId="7" xfId="0" applyFont="1" applyFill="1" applyBorder="1"/>
    <xf numFmtId="0" fontId="37" fillId="0" borderId="0" xfId="0" applyFont="1" applyFill="1"/>
    <xf numFmtId="164" fontId="37" fillId="51" borderId="7" xfId="0" applyNumberFormat="1" applyFont="1" applyFill="1" applyBorder="1"/>
    <xf numFmtId="0" fontId="37" fillId="52" borderId="7" xfId="0" applyFont="1" applyFill="1" applyBorder="1" applyAlignment="1">
      <alignment horizontal="center" wrapText="1"/>
    </xf>
    <xf numFmtId="0" fontId="37" fillId="0" borderId="7" xfId="0" applyFont="1" applyFill="1" applyBorder="1"/>
    <xf numFmtId="0" fontId="2" fillId="52" borderId="7" xfId="0" applyFont="1" applyFill="1" applyBorder="1" applyAlignment="1">
      <alignment horizontal="center" wrapText="1"/>
    </xf>
    <xf numFmtId="9" fontId="37" fillId="0" borderId="0" xfId="344" applyFont="1" applyFill="1" applyAlignment="1">
      <alignment horizontal="center"/>
    </xf>
    <xf numFmtId="0" fontId="37" fillId="0" borderId="0" xfId="0" applyFont="1" applyFill="1" applyAlignment="1">
      <alignment horizontal="center"/>
    </xf>
    <xf numFmtId="9" fontId="37" fillId="0" borderId="7" xfId="344" applyFont="1" applyFill="1" applyBorder="1" applyAlignment="1">
      <alignment horizontal="center"/>
    </xf>
    <xf numFmtId="2" fontId="2" fillId="51" borderId="7" xfId="227" applyNumberFormat="1" applyFont="1" applyFill="1" applyBorder="1" applyAlignment="1">
      <alignment horizontal="center"/>
    </xf>
    <xf numFmtId="2" fontId="2" fillId="51" borderId="0" xfId="227" applyNumberFormat="1" applyFont="1" applyFill="1" applyBorder="1" applyAlignment="1">
      <alignment horizontal="center"/>
    </xf>
    <xf numFmtId="16" fontId="2" fillId="51" borderId="7" xfId="229" quotePrefix="1" applyNumberFormat="1" applyFont="1" applyFill="1" applyBorder="1" applyAlignment="1">
      <alignment horizontal="center"/>
    </xf>
    <xf numFmtId="16" fontId="2" fillId="51" borderId="0" xfId="229" quotePrefix="1" applyNumberFormat="1" applyFont="1" applyFill="1" applyBorder="1" applyAlignment="1">
      <alignment horizontal="center"/>
    </xf>
    <xf numFmtId="0" fontId="2" fillId="51" borderId="0" xfId="229" applyFont="1" applyFill="1" applyBorder="1" applyAlignment="1">
      <alignment horizontal="center"/>
    </xf>
    <xf numFmtId="164" fontId="12" fillId="0" borderId="0" xfId="195" applyNumberFormat="1"/>
    <xf numFmtId="165" fontId="2" fillId="51" borderId="15" xfId="223" applyNumberFormat="1" applyFill="1" applyBorder="1"/>
    <xf numFmtId="165" fontId="2" fillId="51" borderId="5" xfId="223" applyNumberFormat="1" applyFill="1" applyBorder="1"/>
    <xf numFmtId="165" fontId="2" fillId="51" borderId="20" xfId="223" applyNumberFormat="1" applyFill="1" applyBorder="1"/>
    <xf numFmtId="165" fontId="2" fillId="51" borderId="7" xfId="223" applyNumberFormat="1" applyFill="1" applyBorder="1"/>
    <xf numFmtId="165" fontId="2" fillId="51" borderId="7" xfId="221" applyNumberFormat="1" applyFill="1" applyBorder="1"/>
    <xf numFmtId="0" fontId="2" fillId="51" borderId="7" xfId="221" applyFill="1" applyBorder="1"/>
    <xf numFmtId="165" fontId="2" fillId="51" borderId="0" xfId="223" applyNumberFormat="1" applyFill="1"/>
    <xf numFmtId="165" fontId="2" fillId="51" borderId="0" xfId="221" applyNumberFormat="1" applyFill="1"/>
    <xf numFmtId="0" fontId="2" fillId="51" borderId="0" xfId="221" applyFill="1"/>
    <xf numFmtId="0" fontId="2" fillId="52" borderId="18" xfId="0" applyFont="1" applyFill="1" applyBorder="1" applyAlignment="1">
      <alignment horizontal="center" vertical="center" wrapText="1"/>
    </xf>
    <xf numFmtId="0" fontId="2" fillId="52" borderId="11" xfId="330" applyFont="1" applyFill="1" applyBorder="1"/>
    <xf numFmtId="0" fontId="44" fillId="52" borderId="11" xfId="0" applyFont="1" applyFill="1" applyBorder="1" applyAlignment="1">
      <alignment horizontal="right"/>
    </xf>
    <xf numFmtId="0" fontId="2" fillId="0" borderId="0" xfId="333"/>
    <xf numFmtId="6" fontId="0" fillId="0" borderId="0" xfId="0" applyNumberFormat="1"/>
    <xf numFmtId="40" fontId="0" fillId="0" borderId="0" xfId="0" applyNumberFormat="1"/>
    <xf numFmtId="0" fontId="37" fillId="52" borderId="7" xfId="0" applyFont="1" applyFill="1" applyBorder="1" applyAlignment="1">
      <alignment horizontal="left" vertical="center"/>
    </xf>
    <xf numFmtId="0" fontId="2" fillId="52" borderId="9" xfId="0" applyFont="1" applyFill="1" applyBorder="1" applyAlignment="1">
      <alignment horizontal="left" vertical="center" wrapText="1"/>
    </xf>
    <xf numFmtId="0" fontId="2" fillId="52" borderId="7" xfId="0" applyFont="1" applyFill="1" applyBorder="1" applyAlignment="1">
      <alignment horizontal="center" vertical="center" wrapText="1"/>
    </xf>
    <xf numFmtId="0" fontId="37" fillId="52" borderId="11" xfId="0" applyFont="1" applyFill="1" applyBorder="1" applyAlignment="1">
      <alignment horizontal="center" vertical="center" wrapText="1"/>
    </xf>
    <xf numFmtId="165" fontId="2" fillId="51" borderId="0" xfId="203" applyNumberFormat="1" applyFont="1" applyFill="1" applyBorder="1" applyAlignment="1">
      <alignment horizontal="right" vertical="center" indent="2"/>
    </xf>
    <xf numFmtId="165" fontId="2" fillId="51" borderId="0" xfId="214" applyNumberFormat="1" applyFont="1" applyFill="1" applyBorder="1" applyAlignment="1">
      <alignment horizontal="right" vertical="center" indent="2"/>
    </xf>
    <xf numFmtId="165" fontId="2" fillId="51" borderId="0" xfId="214" applyNumberFormat="1" applyFont="1" applyFill="1" applyAlignment="1">
      <alignment horizontal="right" vertical="center" indent="2"/>
    </xf>
    <xf numFmtId="165" fontId="2" fillId="51" borderId="15" xfId="203" applyNumberFormat="1" applyFont="1" applyFill="1" applyBorder="1" applyAlignment="1">
      <alignment horizontal="right" vertical="center" indent="2"/>
    </xf>
    <xf numFmtId="165" fontId="2" fillId="51" borderId="7" xfId="214" applyNumberFormat="1" applyFont="1" applyFill="1" applyBorder="1" applyAlignment="1">
      <alignment horizontal="right" vertical="center" indent="2"/>
    </xf>
    <xf numFmtId="169" fontId="0" fillId="0" borderId="0" xfId="0" applyNumberFormat="1"/>
    <xf numFmtId="0" fontId="37" fillId="0" borderId="0" xfId="0" applyFont="1" applyFill="1" applyAlignment="1"/>
    <xf numFmtId="5" fontId="2" fillId="51" borderId="0" xfId="59" applyNumberFormat="1" applyFont="1" applyFill="1" applyBorder="1" applyAlignment="1">
      <alignment horizontal="right"/>
    </xf>
    <xf numFmtId="5" fontId="2" fillId="51" borderId="18" xfId="59" applyNumberFormat="1" applyFont="1" applyFill="1" applyBorder="1" applyAlignment="1">
      <alignment horizontal="right"/>
    </xf>
    <xf numFmtId="5" fontId="2" fillId="51" borderId="16" xfId="59" applyNumberFormat="1" applyFont="1" applyFill="1" applyBorder="1" applyAlignment="1">
      <alignment horizontal="right"/>
    </xf>
    <xf numFmtId="9" fontId="37" fillId="51" borderId="15" xfId="0" applyNumberFormat="1" applyFont="1" applyFill="1" applyBorder="1" applyAlignment="1"/>
    <xf numFmtId="9" fontId="37" fillId="51" borderId="9" xfId="0" applyNumberFormat="1" applyFont="1" applyFill="1" applyBorder="1" applyAlignment="1"/>
    <xf numFmtId="3" fontId="37" fillId="0" borderId="0" xfId="0" applyNumberFormat="1" applyFont="1" applyAlignment="1">
      <alignment horizontal="right"/>
    </xf>
    <xf numFmtId="0" fontId="37" fillId="52" borderId="21" xfId="339" applyFont="1" applyFill="1" applyBorder="1"/>
    <xf numFmtId="0" fontId="37" fillId="52" borderId="21" xfId="339" applyFont="1" applyFill="1" applyBorder="1" applyAlignment="1">
      <alignment horizontal="left"/>
    </xf>
    <xf numFmtId="0" fontId="37" fillId="52" borderId="21" xfId="339" applyFont="1" applyFill="1" applyBorder="1" applyAlignment="1">
      <alignment horizontal="right" vertical="center" wrapText="1"/>
    </xf>
    <xf numFmtId="3" fontId="37" fillId="52" borderId="21" xfId="339" applyNumberFormat="1" applyFont="1" applyFill="1" applyBorder="1" applyAlignment="1">
      <alignment horizontal="right" vertical="center" wrapText="1"/>
    </xf>
    <xf numFmtId="0" fontId="37" fillId="51" borderId="0" xfId="0" applyFont="1" applyFill="1" applyBorder="1" applyAlignment="1">
      <alignment vertical="top"/>
    </xf>
    <xf numFmtId="0" fontId="37" fillId="51" borderId="0" xfId="0" applyFont="1" applyFill="1" applyBorder="1" applyAlignment="1">
      <alignment horizontal="left" vertical="top"/>
    </xf>
    <xf numFmtId="3" fontId="37" fillId="51" borderId="0" xfId="51" applyNumberFormat="1" applyFont="1" applyFill="1" applyBorder="1" applyAlignment="1">
      <alignment horizontal="right" vertical="top"/>
    </xf>
    <xf numFmtId="9" fontId="37" fillId="51" borderId="0" xfId="344" applyFont="1" applyFill="1" applyBorder="1" applyAlignment="1">
      <alignment horizontal="right" vertical="top"/>
    </xf>
    <xf numFmtId="3" fontId="37" fillId="51" borderId="7" xfId="51" applyNumberFormat="1" applyFont="1" applyFill="1" applyBorder="1" applyAlignment="1">
      <alignment horizontal="right" vertical="top"/>
    </xf>
    <xf numFmtId="164" fontId="37" fillId="51" borderId="0" xfId="65" applyNumberFormat="1" applyFont="1" applyFill="1" applyBorder="1"/>
    <xf numFmtId="164" fontId="37" fillId="51" borderId="7" xfId="65" applyNumberFormat="1" applyFont="1" applyFill="1" applyBorder="1"/>
    <xf numFmtId="164" fontId="37" fillId="52" borderId="11" xfId="0" applyNumberFormat="1" applyFont="1" applyFill="1" applyBorder="1" applyAlignment="1">
      <alignment horizontal="right" wrapText="1"/>
    </xf>
    <xf numFmtId="0" fontId="37" fillId="51" borderId="0" xfId="148" applyFont="1" applyFill="1"/>
    <xf numFmtId="9" fontId="2" fillId="51" borderId="0" xfId="358" applyFont="1" applyFill="1" applyAlignment="1">
      <alignment horizontal="center" vertical="center"/>
    </xf>
    <xf numFmtId="0" fontId="37" fillId="51" borderId="0" xfId="148" applyFont="1" applyFill="1" applyBorder="1"/>
    <xf numFmtId="0" fontId="37" fillId="51" borderId="0" xfId="148" applyFont="1" applyFill="1" applyBorder="1" applyAlignment="1">
      <alignment horizontal="left" vertical="center"/>
    </xf>
    <xf numFmtId="0" fontId="37" fillId="51" borderId="7" xfId="148" applyFont="1" applyFill="1" applyBorder="1"/>
    <xf numFmtId="164" fontId="2" fillId="51" borderId="0" xfId="74" applyNumberFormat="1" applyFont="1" applyFill="1" applyBorder="1" applyAlignment="1">
      <alignment horizontal="right"/>
    </xf>
    <xf numFmtId="9" fontId="2" fillId="51" borderId="0" xfId="358" applyFont="1" applyFill="1" applyBorder="1" applyAlignment="1">
      <alignment horizontal="right"/>
    </xf>
    <xf numFmtId="0" fontId="37" fillId="51" borderId="0" xfId="148" applyFont="1" applyFill="1" applyBorder="1" applyAlignment="1">
      <alignment horizontal="right" vertical="center" wrapText="1"/>
    </xf>
    <xf numFmtId="164" fontId="2" fillId="51" borderId="7" xfId="74" applyNumberFormat="1" applyFont="1" applyFill="1" applyBorder="1" applyAlignment="1">
      <alignment horizontal="right"/>
    </xf>
    <xf numFmtId="9" fontId="37" fillId="51" borderId="0" xfId="0" applyNumberFormat="1" applyFont="1" applyFill="1" applyAlignment="1">
      <alignment wrapText="1"/>
    </xf>
    <xf numFmtId="9" fontId="37" fillId="51" borderId="0" xfId="0" applyNumberFormat="1" applyFont="1" applyFill="1" applyAlignment="1">
      <alignment horizontal="center" vertical="center"/>
    </xf>
    <xf numFmtId="9" fontId="37" fillId="51" borderId="0" xfId="0" applyNumberFormat="1" applyFont="1" applyFill="1" applyAlignment="1">
      <alignment horizontal="center"/>
    </xf>
    <xf numFmtId="9" fontId="37" fillId="51" borderId="7" xfId="0" applyNumberFormat="1" applyFont="1" applyFill="1" applyBorder="1" applyAlignment="1">
      <alignment horizontal="center"/>
    </xf>
    <xf numFmtId="9" fontId="37" fillId="51" borderId="0" xfId="0" applyNumberFormat="1" applyFont="1" applyFill="1" applyAlignment="1">
      <alignment vertical="center"/>
    </xf>
    <xf numFmtId="9" fontId="37" fillId="51" borderId="7" xfId="0" applyNumberFormat="1" applyFont="1" applyFill="1" applyBorder="1" applyAlignment="1"/>
    <xf numFmtId="9" fontId="37" fillId="51" borderId="7" xfId="0" applyNumberFormat="1" applyFont="1" applyFill="1" applyBorder="1" applyAlignment="1">
      <alignment vertical="center"/>
    </xf>
    <xf numFmtId="0" fontId="37" fillId="51" borderId="0" xfId="0" applyFont="1" applyFill="1" applyAlignment="1">
      <alignment wrapText="1"/>
    </xf>
    <xf numFmtId="0" fontId="37" fillId="54" borderId="0" xfId="0" applyFont="1" applyFill="1"/>
    <xf numFmtId="164" fontId="37" fillId="51" borderId="7" xfId="155" applyNumberFormat="1" applyFont="1" applyFill="1" applyBorder="1"/>
    <xf numFmtId="164" fontId="37" fillId="51" borderId="0" xfId="155" applyNumberFormat="1" applyFont="1" applyFill="1" applyBorder="1"/>
    <xf numFmtId="165" fontId="8" fillId="52" borderId="11" xfId="338" applyNumberFormat="1" applyFont="1" applyFill="1" applyBorder="1" applyAlignment="1">
      <alignment horizontal="right" vertical="center" wrapText="1"/>
    </xf>
    <xf numFmtId="164" fontId="8" fillId="52" borderId="11" xfId="338" applyNumberFormat="1" applyFont="1" applyFill="1" applyBorder="1" applyAlignment="1">
      <alignment horizontal="right" vertical="top" wrapText="1" indent="1"/>
    </xf>
    <xf numFmtId="0" fontId="0" fillId="0" borderId="0" xfId="0" applyAlignment="1">
      <alignment horizontal="right" vertical="top" indent="1"/>
    </xf>
    <xf numFmtId="0" fontId="48" fillId="0" borderId="0" xfId="0" applyFont="1" applyAlignment="1">
      <alignment horizontal="right" vertical="top" indent="1"/>
    </xf>
    <xf numFmtId="164" fontId="8" fillId="52" borderId="11" xfId="338" applyNumberFormat="1" applyFont="1" applyFill="1" applyBorder="1" applyAlignment="1">
      <alignment horizontal="right" vertical="center" wrapText="1" indent="1"/>
    </xf>
    <xf numFmtId="0" fontId="37" fillId="51" borderId="18" xfId="155" applyFont="1" applyFill="1" applyBorder="1"/>
    <xf numFmtId="164" fontId="37" fillId="51" borderId="18" xfId="155" applyNumberFormat="1" applyFont="1" applyFill="1" applyBorder="1" applyAlignment="1">
      <alignment horizontal="right" indent="1"/>
    </xf>
    <xf numFmtId="164" fontId="37" fillId="51" borderId="18" xfId="155" applyNumberFormat="1" applyFont="1" applyFill="1" applyBorder="1" applyAlignment="1">
      <alignment horizontal="right" vertical="top" indent="1"/>
    </xf>
    <xf numFmtId="9" fontId="37" fillId="51" borderId="18" xfId="155" applyNumberFormat="1" applyFont="1" applyFill="1" applyBorder="1"/>
    <xf numFmtId="0" fontId="37" fillId="51" borderId="0" xfId="155" applyFont="1" applyFill="1" applyBorder="1"/>
    <xf numFmtId="164" fontId="37" fillId="51" borderId="0" xfId="155" applyNumberFormat="1" applyFont="1" applyFill="1" applyBorder="1" applyAlignment="1">
      <alignment horizontal="right" indent="1"/>
    </xf>
    <xf numFmtId="164" fontId="37" fillId="51" borderId="0" xfId="155" applyNumberFormat="1" applyFont="1" applyFill="1" applyBorder="1" applyAlignment="1">
      <alignment horizontal="right" vertical="top" indent="1"/>
    </xf>
    <xf numFmtId="9" fontId="37" fillId="51" borderId="0" xfId="155" applyNumberFormat="1" applyFont="1" applyFill="1" applyBorder="1"/>
    <xf numFmtId="0" fontId="37" fillId="51" borderId="7" xfId="155" applyFont="1" applyFill="1" applyBorder="1"/>
    <xf numFmtId="164" fontId="37" fillId="51" borderId="7" xfId="155" applyNumberFormat="1" applyFont="1" applyFill="1" applyBorder="1" applyAlignment="1">
      <alignment horizontal="right" indent="1"/>
    </xf>
    <xf numFmtId="164" fontId="37" fillId="51" borderId="7" xfId="155" applyNumberFormat="1" applyFont="1" applyFill="1" applyBorder="1" applyAlignment="1">
      <alignment horizontal="right" vertical="top" indent="1"/>
    </xf>
    <xf numFmtId="9" fontId="37" fillId="51" borderId="7" xfId="155" applyNumberFormat="1" applyFont="1" applyFill="1" applyBorder="1"/>
    <xf numFmtId="0" fontId="37" fillId="51" borderId="18" xfId="155" applyFont="1" applyFill="1" applyBorder="1"/>
    <xf numFmtId="164" fontId="37" fillId="51" borderId="0" xfId="155" applyNumberFormat="1" applyFont="1" applyFill="1" applyBorder="1" applyAlignment="1">
      <alignment horizontal="right" indent="2"/>
    </xf>
    <xf numFmtId="9" fontId="37" fillId="51" borderId="0" xfId="155" applyNumberFormat="1" applyFont="1" applyFill="1" applyBorder="1" applyAlignment="1">
      <alignment horizontal="right" indent="2"/>
    </xf>
    <xf numFmtId="9" fontId="37" fillId="51" borderId="7" xfId="155" applyNumberFormat="1" applyFont="1" applyFill="1" applyBorder="1" applyAlignment="1">
      <alignment horizontal="right" indent="2"/>
    </xf>
    <xf numFmtId="164" fontId="37" fillId="51" borderId="7" xfId="155" applyNumberFormat="1" applyFont="1" applyFill="1" applyBorder="1" applyAlignment="1">
      <alignment horizontal="right" indent="2"/>
    </xf>
    <xf numFmtId="0" fontId="37" fillId="51" borderId="18" xfId="155" applyFont="1" applyFill="1" applyBorder="1"/>
    <xf numFmtId="164" fontId="37" fillId="51" borderId="18" xfId="155" applyNumberFormat="1" applyFont="1" applyFill="1" applyBorder="1" applyAlignment="1">
      <alignment horizontal="right" indent="2"/>
    </xf>
    <xf numFmtId="9" fontId="37" fillId="51" borderId="18" xfId="155" applyNumberFormat="1" applyFont="1" applyFill="1" applyBorder="1" applyAlignment="1">
      <alignment horizontal="right" indent="2"/>
    </xf>
    <xf numFmtId="164" fontId="2" fillId="51" borderId="0" xfId="155" applyNumberFormat="1" applyFont="1" applyFill="1" applyBorder="1" applyAlignment="1">
      <alignment horizontal="right" indent="2"/>
    </xf>
    <xf numFmtId="0" fontId="2" fillId="51" borderId="0" xfId="155" applyFont="1" applyFill="1" applyBorder="1"/>
    <xf numFmtId="9" fontId="2" fillId="51" borderId="0" xfId="155" applyNumberFormat="1" applyFont="1" applyFill="1" applyBorder="1" applyAlignment="1">
      <alignment horizontal="right" indent="2"/>
    </xf>
    <xf numFmtId="9" fontId="2" fillId="51" borderId="9" xfId="0" applyNumberFormat="1" applyFont="1" applyFill="1" applyBorder="1" applyAlignment="1">
      <alignment horizontal="right" vertical="center" wrapText="1"/>
    </xf>
    <xf numFmtId="0" fontId="0" fillId="0" borderId="0" xfId="0" applyFill="1"/>
    <xf numFmtId="0" fontId="37" fillId="52" borderId="7" xfId="0" applyFont="1" applyFill="1" applyBorder="1" applyAlignment="1">
      <alignment horizontal="left" vertical="center" wrapText="1"/>
    </xf>
    <xf numFmtId="6" fontId="37" fillId="52" borderId="11" xfId="0" applyNumberFormat="1" applyFont="1" applyFill="1" applyBorder="1" applyAlignment="1">
      <alignment horizontal="left" vertical="center" wrapText="1"/>
    </xf>
    <xf numFmtId="0" fontId="1" fillId="51" borderId="16" xfId="0" applyFont="1" applyFill="1" applyBorder="1"/>
    <xf numFmtId="0" fontId="37" fillId="51" borderId="20" xfId="0" applyFont="1" applyFill="1" applyBorder="1" applyAlignment="1"/>
    <xf numFmtId="0" fontId="37" fillId="51" borderId="18" xfId="0" applyFont="1" applyFill="1" applyBorder="1" applyAlignment="1"/>
    <xf numFmtId="0" fontId="37" fillId="51" borderId="16" xfId="0" applyFont="1" applyFill="1" applyBorder="1" applyAlignment="1"/>
    <xf numFmtId="0" fontId="37" fillId="51" borderId="12" xfId="0" applyFont="1" applyFill="1" applyBorder="1" applyAlignment="1"/>
    <xf numFmtId="0" fontId="2" fillId="51" borderId="20" xfId="0" applyFont="1" applyFill="1" applyBorder="1" applyAlignment="1"/>
    <xf numFmtId="0" fontId="2" fillId="51" borderId="18" xfId="0" applyFont="1" applyFill="1" applyBorder="1" applyAlignment="1"/>
    <xf numFmtId="0" fontId="2" fillId="51" borderId="16" xfId="0" applyFont="1" applyFill="1" applyBorder="1" applyAlignment="1"/>
    <xf numFmtId="164" fontId="37" fillId="52" borderId="11" xfId="279" quotePrefix="1" applyNumberFormat="1" applyFont="1" applyFill="1" applyBorder="1" applyAlignment="1">
      <alignment horizontal="right" wrapText="1"/>
    </xf>
    <xf numFmtId="0" fontId="37" fillId="52" borderId="11" xfId="279" applyFont="1" applyFill="1" applyBorder="1" applyAlignment="1">
      <alignment horizontal="right" wrapText="1"/>
    </xf>
    <xf numFmtId="164" fontId="2" fillId="51" borderId="16" xfId="168" applyNumberFormat="1" applyFont="1" applyFill="1" applyBorder="1" applyAlignment="1">
      <alignment horizontal="right"/>
    </xf>
    <xf numFmtId="164" fontId="37" fillId="52" borderId="11" xfId="279" applyNumberFormat="1" applyFont="1" applyFill="1" applyBorder="1" applyAlignment="1">
      <alignment horizontal="right" wrapText="1"/>
    </xf>
    <xf numFmtId="0" fontId="37" fillId="52" borderId="11" xfId="279" applyFont="1" applyFill="1" applyBorder="1" applyAlignment="1">
      <alignment horizontal="right"/>
    </xf>
    <xf numFmtId="9" fontId="2" fillId="51" borderId="12" xfId="168" applyNumberFormat="1" applyFill="1" applyBorder="1"/>
    <xf numFmtId="0" fontId="37" fillId="0" borderId="0" xfId="0" applyFont="1" applyFill="1" applyBorder="1" applyAlignment="1">
      <alignment horizontal="left" vertical="top" wrapText="1"/>
    </xf>
    <xf numFmtId="0" fontId="50" fillId="0" borderId="0" xfId="168" applyFont="1" applyFill="1" applyAlignment="1">
      <alignment vertical="top"/>
    </xf>
    <xf numFmtId="0" fontId="37" fillId="0" borderId="0" xfId="0" applyFont="1" applyFill="1" applyAlignment="1">
      <alignment wrapText="1"/>
    </xf>
    <xf numFmtId="0" fontId="50" fillId="0" borderId="0" xfId="168" applyFont="1" applyFill="1" applyBorder="1" applyAlignment="1">
      <alignment vertical="top"/>
    </xf>
    <xf numFmtId="0" fontId="44" fillId="0" borderId="0" xfId="0" applyFont="1" applyFill="1" applyAlignment="1">
      <alignment wrapText="1"/>
    </xf>
    <xf numFmtId="0" fontId="51" fillId="0" borderId="18" xfId="0" applyFont="1" applyFill="1" applyBorder="1" applyAlignment="1">
      <alignment horizontal="left" vertical="top"/>
    </xf>
    <xf numFmtId="0" fontId="37" fillId="0" borderId="18" xfId="0" applyFont="1" applyFill="1" applyBorder="1" applyAlignment="1">
      <alignment horizontal="left" vertical="top" wrapText="1"/>
    </xf>
    <xf numFmtId="0" fontId="51" fillId="0" borderId="0" xfId="0" applyFont="1" applyFill="1" applyBorder="1" applyAlignment="1">
      <alignment horizontal="left" vertical="top"/>
    </xf>
    <xf numFmtId="0" fontId="52" fillId="0" borderId="0" xfId="0" applyFont="1" applyFill="1" applyBorder="1" applyAlignment="1">
      <alignment horizontal="left" vertical="top"/>
    </xf>
    <xf numFmtId="0" fontId="37" fillId="0" borderId="0" xfId="0" applyFont="1" applyFill="1" applyBorder="1" applyAlignment="1">
      <alignment vertical="top" wrapText="1"/>
    </xf>
    <xf numFmtId="0" fontId="52" fillId="0" borderId="7" xfId="0" applyFont="1" applyFill="1" applyBorder="1" applyAlignment="1">
      <alignment horizontal="left" vertical="top"/>
    </xf>
    <xf numFmtId="0" fontId="37" fillId="0" borderId="7" xfId="0" applyFont="1" applyFill="1" applyBorder="1" applyAlignment="1">
      <alignment horizontal="left" vertical="top" wrapText="1"/>
    </xf>
    <xf numFmtId="0" fontId="37" fillId="0" borderId="0" xfId="0" applyFont="1" applyFill="1" applyAlignment="1">
      <alignment vertical="top"/>
    </xf>
    <xf numFmtId="164" fontId="37" fillId="52" borderId="11" xfId="0" applyNumberFormat="1" applyFont="1" applyFill="1" applyBorder="1" applyAlignment="1">
      <alignment vertical="center" wrapText="1"/>
    </xf>
    <xf numFmtId="0" fontId="37" fillId="52" borderId="0" xfId="0" applyFont="1" applyFill="1"/>
    <xf numFmtId="0" fontId="37" fillId="55" borderId="7" xfId="0" applyFont="1" applyFill="1" applyBorder="1"/>
    <xf numFmtId="0" fontId="37" fillId="55" borderId="7" xfId="0" applyFont="1" applyFill="1" applyBorder="1" applyAlignment="1">
      <alignment horizontal="center" vertical="center" wrapText="1"/>
    </xf>
    <xf numFmtId="174" fontId="37" fillId="51" borderId="7" xfId="65" applyNumberFormat="1" applyFont="1" applyFill="1" applyBorder="1" applyAlignment="1">
      <alignment horizontal="left" vertical="center"/>
    </xf>
    <xf numFmtId="174" fontId="37" fillId="51" borderId="7" xfId="65" applyNumberFormat="1" applyFont="1" applyFill="1" applyBorder="1" applyAlignment="1">
      <alignment horizontal="center" vertical="center"/>
    </xf>
    <xf numFmtId="0" fontId="37" fillId="51" borderId="7" xfId="0" applyFont="1" applyFill="1" applyBorder="1" applyAlignment="1">
      <alignment horizontal="left" indent="3"/>
    </xf>
    <xf numFmtId="0" fontId="37" fillId="55" borderId="0" xfId="0" applyFont="1" applyFill="1"/>
    <xf numFmtId="0" fontId="37" fillId="51" borderId="0" xfId="0" applyFont="1" applyFill="1" applyBorder="1" applyAlignment="1"/>
    <xf numFmtId="9" fontId="37" fillId="51" borderId="7" xfId="344" applyFont="1" applyFill="1" applyBorder="1" applyAlignment="1">
      <alignment horizontal="center" vertical="center"/>
    </xf>
    <xf numFmtId="0" fontId="37" fillId="52" borderId="7" xfId="0" applyFont="1" applyFill="1" applyBorder="1" applyAlignment="1">
      <alignment horizontal="center" wrapText="1"/>
    </xf>
    <xf numFmtId="6" fontId="37" fillId="51" borderId="0" xfId="0" applyNumberFormat="1" applyFont="1" applyFill="1" applyBorder="1" applyAlignment="1">
      <alignment horizontal="right" vertical="center"/>
    </xf>
    <xf numFmtId="6" fontId="37" fillId="51" borderId="13" xfId="0" applyNumberFormat="1" applyFont="1" applyFill="1" applyBorder="1" applyAlignment="1">
      <alignment horizontal="right" vertical="center"/>
    </xf>
    <xf numFmtId="165" fontId="37" fillId="51" borderId="0" xfId="0" applyNumberFormat="1" applyFont="1" applyFill="1" applyBorder="1" applyAlignment="1">
      <alignment horizontal="right" vertical="center"/>
    </xf>
    <xf numFmtId="165" fontId="37" fillId="51" borderId="13" xfId="0" applyNumberFormat="1" applyFont="1" applyFill="1" applyBorder="1" applyAlignment="1">
      <alignment horizontal="right" vertical="center"/>
    </xf>
    <xf numFmtId="0" fontId="37" fillId="51" borderId="0" xfId="0" applyFont="1" applyFill="1" applyBorder="1" applyAlignment="1">
      <alignment horizontal="right"/>
    </xf>
    <xf numFmtId="0" fontId="37" fillId="51" borderId="13" xfId="0" applyFont="1" applyFill="1" applyBorder="1" applyAlignment="1">
      <alignment horizontal="right"/>
    </xf>
    <xf numFmtId="0" fontId="44" fillId="51" borderId="0" xfId="0" applyFont="1" applyFill="1" applyBorder="1" applyAlignment="1">
      <alignment horizontal="right" vertical="center"/>
    </xf>
    <xf numFmtId="6" fontId="47" fillId="51" borderId="0" xfId="0" applyNumberFormat="1" applyFont="1" applyFill="1" applyBorder="1" applyAlignment="1">
      <alignment horizontal="right" vertical="center"/>
    </xf>
    <xf numFmtId="6" fontId="47" fillId="51" borderId="13" xfId="0" applyNumberFormat="1" applyFont="1" applyFill="1" applyBorder="1" applyAlignment="1">
      <alignment horizontal="right" vertical="center"/>
    </xf>
    <xf numFmtId="9" fontId="37" fillId="51" borderId="9" xfId="0" applyNumberFormat="1" applyFont="1" applyFill="1" applyBorder="1" applyAlignment="1">
      <alignment horizontal="right" vertical="center"/>
    </xf>
    <xf numFmtId="0" fontId="2" fillId="52" borderId="7" xfId="0" quotePrefix="1" applyFont="1" applyFill="1" applyBorder="1" applyAlignment="1">
      <alignment horizontal="right"/>
    </xf>
    <xf numFmtId="5" fontId="2" fillId="51" borderId="15" xfId="59" applyNumberFormat="1" applyFont="1" applyFill="1" applyBorder="1" applyAlignment="1">
      <alignment horizontal="right"/>
    </xf>
    <xf numFmtId="16" fontId="37" fillId="51" borderId="13" xfId="0" applyNumberFormat="1" applyFont="1" applyFill="1" applyBorder="1" applyAlignment="1">
      <alignment horizontal="center"/>
    </xf>
    <xf numFmtId="164" fontId="37" fillId="55" borderId="18" xfId="0" applyNumberFormat="1" applyFont="1" applyFill="1" applyBorder="1" applyAlignment="1">
      <alignment horizontal="center" wrapText="1"/>
    </xf>
    <xf numFmtId="9" fontId="37" fillId="51" borderId="0" xfId="344" applyFont="1" applyFill="1" applyBorder="1" applyAlignment="1">
      <alignment horizontal="center" vertical="center"/>
    </xf>
    <xf numFmtId="164" fontId="37" fillId="55" borderId="16" xfId="0" applyNumberFormat="1" applyFont="1" applyFill="1" applyBorder="1" applyAlignment="1">
      <alignment horizontal="center" wrapText="1"/>
    </xf>
    <xf numFmtId="9" fontId="37" fillId="51" borderId="13" xfId="344" applyFont="1" applyFill="1" applyBorder="1" applyAlignment="1">
      <alignment horizontal="center" vertical="center"/>
    </xf>
    <xf numFmtId="9" fontId="37" fillId="51" borderId="9" xfId="344" applyFont="1" applyFill="1" applyBorder="1" applyAlignment="1">
      <alignment horizontal="center" vertical="center"/>
    </xf>
    <xf numFmtId="164" fontId="37" fillId="52" borderId="7" xfId="0" applyNumberFormat="1" applyFont="1" applyFill="1" applyBorder="1" applyAlignment="1">
      <alignment horizontal="right" vertical="center" wrapText="1"/>
    </xf>
    <xf numFmtId="9" fontId="44" fillId="51" borderId="0" xfId="0" applyNumberFormat="1" applyFont="1" applyFill="1"/>
    <xf numFmtId="9" fontId="44" fillId="51" borderId="0" xfId="344" applyFont="1" applyFill="1" applyBorder="1" applyAlignment="1">
      <alignment horizontal="right" indent="2"/>
    </xf>
    <xf numFmtId="0" fontId="12" fillId="0" borderId="0" xfId="160"/>
    <xf numFmtId="0" fontId="53" fillId="0" borderId="0" xfId="160" applyFont="1"/>
    <xf numFmtId="0" fontId="2" fillId="0" borderId="0" xfId="160" applyFont="1"/>
    <xf numFmtId="0" fontId="2" fillId="0" borderId="0" xfId="160" applyFont="1" applyAlignment="1"/>
    <xf numFmtId="164" fontId="2" fillId="0" borderId="0" xfId="160" applyNumberFormat="1" applyFont="1"/>
    <xf numFmtId="0" fontId="37" fillId="52" borderId="19" xfId="160" applyFont="1" applyFill="1" applyBorder="1"/>
    <xf numFmtId="0" fontId="37" fillId="52" borderId="11" xfId="160" applyFont="1" applyFill="1" applyBorder="1" applyAlignment="1">
      <alignment horizontal="center" wrapText="1"/>
    </xf>
    <xf numFmtId="0" fontId="37" fillId="52" borderId="10" xfId="160" applyFont="1" applyFill="1" applyBorder="1" applyAlignment="1">
      <alignment horizontal="center" wrapText="1"/>
    </xf>
    <xf numFmtId="3" fontId="2" fillId="51" borderId="5" xfId="160" applyNumberFormat="1" applyFont="1" applyFill="1" applyBorder="1" applyAlignment="1">
      <alignment horizontal="left" vertical="center"/>
    </xf>
    <xf numFmtId="164" fontId="2" fillId="51" borderId="0" xfId="160" applyNumberFormat="1" applyFont="1" applyFill="1" applyBorder="1" applyAlignment="1">
      <alignment vertical="center"/>
    </xf>
    <xf numFmtId="164" fontId="2" fillId="51" borderId="13" xfId="160" applyNumberFormat="1" applyFont="1" applyFill="1" applyBorder="1" applyAlignment="1">
      <alignment vertical="center"/>
    </xf>
    <xf numFmtId="3" fontId="2" fillId="51" borderId="15" xfId="160" applyNumberFormat="1" applyFont="1" applyFill="1" applyBorder="1" applyAlignment="1">
      <alignment horizontal="left" vertical="center"/>
    </xf>
    <xf numFmtId="164" fontId="2" fillId="51" borderId="7" xfId="160" applyNumberFormat="1" applyFont="1" applyFill="1" applyBorder="1" applyAlignment="1">
      <alignment vertical="center"/>
    </xf>
    <xf numFmtId="164" fontId="2" fillId="51" borderId="9" xfId="160" applyNumberFormat="1" applyFont="1" applyFill="1" applyBorder="1" applyAlignment="1">
      <alignment vertical="center"/>
    </xf>
    <xf numFmtId="0" fontId="2" fillId="51" borderId="5" xfId="160" applyFont="1" applyFill="1" applyBorder="1" applyAlignment="1">
      <alignment wrapText="1"/>
    </xf>
    <xf numFmtId="0" fontId="2" fillId="51" borderId="0" xfId="160" applyFont="1" applyFill="1" applyBorder="1" applyAlignment="1">
      <alignment wrapText="1"/>
    </xf>
    <xf numFmtId="9" fontId="37" fillId="51" borderId="0" xfId="359" applyFont="1" applyFill="1" applyBorder="1" applyAlignment="1">
      <alignment wrapText="1"/>
    </xf>
    <xf numFmtId="9" fontId="37" fillId="51" borderId="13" xfId="359" applyFont="1" applyFill="1" applyBorder="1" applyAlignment="1">
      <alignment wrapText="1"/>
    </xf>
    <xf numFmtId="0" fontId="2" fillId="51" borderId="15" xfId="160" applyFont="1" applyFill="1" applyBorder="1" applyAlignment="1">
      <alignment wrapText="1"/>
    </xf>
    <xf numFmtId="0" fontId="2" fillId="51" borderId="7" xfId="160" applyFont="1" applyFill="1" applyBorder="1" applyAlignment="1">
      <alignment wrapText="1"/>
    </xf>
    <xf numFmtId="9" fontId="37" fillId="51" borderId="7" xfId="359" applyFont="1" applyFill="1" applyBorder="1" applyAlignment="1">
      <alignment wrapText="1"/>
    </xf>
    <xf numFmtId="9" fontId="37" fillId="51" borderId="9" xfId="359" applyFont="1" applyFill="1" applyBorder="1" applyAlignment="1">
      <alignment wrapText="1"/>
    </xf>
    <xf numFmtId="0" fontId="2" fillId="52" borderId="19" xfId="160" applyFont="1" applyFill="1" applyBorder="1" applyAlignment="1">
      <alignment wrapText="1"/>
    </xf>
    <xf numFmtId="0" fontId="2" fillId="52" borderId="11" xfId="160" applyFont="1" applyFill="1" applyBorder="1" applyAlignment="1">
      <alignment wrapText="1"/>
    </xf>
    <xf numFmtId="0" fontId="2" fillId="52" borderId="10" xfId="160" applyFont="1" applyFill="1" applyBorder="1" applyAlignment="1">
      <alignment wrapText="1"/>
    </xf>
    <xf numFmtId="0" fontId="2" fillId="51" borderId="0" xfId="160" applyFont="1" applyFill="1"/>
    <xf numFmtId="0" fontId="2" fillId="52" borderId="7" xfId="0" applyFont="1" applyFill="1" applyBorder="1" applyAlignment="1">
      <alignment horizontal="left" vertical="center" wrapText="1"/>
    </xf>
    <xf numFmtId="9" fontId="37" fillId="0" borderId="0" xfId="65" applyNumberFormat="1" applyFont="1" applyFill="1"/>
    <xf numFmtId="0" fontId="37" fillId="52" borderId="0" xfId="0" applyFont="1" applyFill="1" applyAlignment="1">
      <alignment horizontal="center" wrapText="1"/>
    </xf>
    <xf numFmtId="174" fontId="37" fillId="51" borderId="0" xfId="65" applyNumberFormat="1" applyFont="1" applyFill="1"/>
    <xf numFmtId="0" fontId="37" fillId="51" borderId="0" xfId="0" applyFont="1" applyFill="1" applyAlignment="1">
      <alignment horizontal="left" wrapText="1"/>
    </xf>
    <xf numFmtId="164" fontId="37" fillId="51" borderId="0" xfId="65" applyNumberFormat="1" applyFont="1" applyFill="1"/>
    <xf numFmtId="164" fontId="37" fillId="0" borderId="0" xfId="65" applyNumberFormat="1" applyFont="1" applyFill="1" applyBorder="1" applyAlignment="1">
      <alignment horizontal="center"/>
    </xf>
    <xf numFmtId="164" fontId="37" fillId="52" borderId="7" xfId="0" applyNumberFormat="1" applyFont="1" applyFill="1" applyBorder="1" applyAlignment="1">
      <alignment horizontal="center" wrapText="1"/>
    </xf>
    <xf numFmtId="0" fontId="2" fillId="51" borderId="0" xfId="0" quotePrefix="1" applyFont="1" applyFill="1" applyAlignment="1">
      <alignment horizontal="center" wrapText="1"/>
    </xf>
    <xf numFmtId="16" fontId="37" fillId="51" borderId="0" xfId="0" quotePrefix="1" applyNumberFormat="1" applyFont="1" applyFill="1" applyAlignment="1">
      <alignment horizontal="center" wrapText="1"/>
    </xf>
    <xf numFmtId="0" fontId="37" fillId="51" borderId="0" xfId="0" quotePrefix="1" applyFont="1" applyFill="1" applyAlignment="1">
      <alignment horizontal="center" wrapText="1"/>
    </xf>
    <xf numFmtId="0" fontId="37" fillId="51" borderId="0" xfId="0" applyFont="1" applyFill="1" applyAlignment="1">
      <alignment horizontal="center"/>
    </xf>
    <xf numFmtId="0" fontId="44" fillId="54" borderId="0" xfId="0" applyFont="1" applyFill="1" applyAlignment="1">
      <alignment horizontal="left" wrapText="1"/>
    </xf>
    <xf numFmtId="164" fontId="37" fillId="0" borderId="0" xfId="0" applyNumberFormat="1" applyFont="1" applyBorder="1" applyAlignment="1">
      <alignment horizontal="left" wrapText="1"/>
    </xf>
    <xf numFmtId="9" fontId="37" fillId="52" borderId="7" xfId="0" applyNumberFormat="1" applyFont="1" applyFill="1" applyBorder="1" applyAlignment="1">
      <alignment horizontal="center" wrapText="1"/>
    </xf>
    <xf numFmtId="9" fontId="37" fillId="51" borderId="0" xfId="65" applyNumberFormat="1" applyFont="1" applyFill="1"/>
    <xf numFmtId="9" fontId="37" fillId="51" borderId="7" xfId="65" applyNumberFormat="1" applyFont="1" applyFill="1" applyBorder="1"/>
    <xf numFmtId="0" fontId="37" fillId="51" borderId="18" xfId="155" applyFont="1" applyFill="1" applyBorder="1" applyAlignment="1">
      <alignment horizontal="center"/>
    </xf>
    <xf numFmtId="0" fontId="37" fillId="51" borderId="0" xfId="155" applyFont="1" applyFill="1" applyBorder="1" applyAlignment="1">
      <alignment horizontal="center"/>
    </xf>
    <xf numFmtId="0" fontId="37" fillId="51" borderId="7" xfId="155" applyFont="1" applyFill="1" applyBorder="1" applyAlignment="1">
      <alignment horizontal="center"/>
    </xf>
    <xf numFmtId="0" fontId="37" fillId="0" borderId="0" xfId="0" applyFont="1" applyAlignment="1">
      <alignment horizontal="center"/>
    </xf>
    <xf numFmtId="164" fontId="37" fillId="51" borderId="18" xfId="155" applyNumberFormat="1" applyFont="1" applyFill="1" applyBorder="1" applyAlignment="1">
      <alignment horizontal="center"/>
    </xf>
    <xf numFmtId="164" fontId="37" fillId="51" borderId="0" xfId="155" applyNumberFormat="1" applyFont="1" applyFill="1" applyBorder="1" applyAlignment="1">
      <alignment horizontal="center"/>
    </xf>
    <xf numFmtId="164" fontId="37" fillId="51" borderId="7" xfId="155" applyNumberFormat="1" applyFont="1" applyFill="1" applyBorder="1" applyAlignment="1">
      <alignment horizontal="center"/>
    </xf>
    <xf numFmtId="9" fontId="37" fillId="51" borderId="18" xfId="155" applyNumberFormat="1" applyFont="1" applyFill="1" applyBorder="1" applyAlignment="1">
      <alignment horizontal="center"/>
    </xf>
    <xf numFmtId="9" fontId="37" fillId="51" borderId="0" xfId="155" applyNumberFormat="1" applyFont="1" applyFill="1" applyBorder="1" applyAlignment="1">
      <alignment horizontal="center"/>
    </xf>
    <xf numFmtId="9" fontId="37" fillId="51" borderId="7" xfId="155" applyNumberFormat="1" applyFont="1" applyFill="1" applyBorder="1" applyAlignment="1">
      <alignment horizontal="center"/>
    </xf>
    <xf numFmtId="0" fontId="37" fillId="0" borderId="0" xfId="0" applyFont="1" applyBorder="1" applyAlignment="1">
      <alignment horizontal="left" wrapText="1"/>
    </xf>
    <xf numFmtId="164" fontId="37" fillId="0" borderId="0" xfId="0" applyNumberFormat="1" applyFont="1" applyFill="1" applyBorder="1" applyAlignment="1">
      <alignment horizontal="right" vertical="center" wrapText="1"/>
    </xf>
    <xf numFmtId="164" fontId="37" fillId="0" borderId="0" xfId="0" applyNumberFormat="1" applyFont="1" applyFill="1"/>
    <xf numFmtId="164" fontId="37" fillId="0" borderId="0" xfId="0" applyNumberFormat="1" applyFont="1" applyFill="1" applyBorder="1"/>
    <xf numFmtId="0" fontId="37" fillId="55" borderId="0" xfId="0" applyFont="1" applyFill="1" applyBorder="1" applyAlignment="1">
      <alignment horizontal="center"/>
    </xf>
    <xf numFmtId="0" fontId="37" fillId="55" borderId="13" xfId="0" applyFont="1" applyFill="1" applyBorder="1" applyAlignment="1">
      <alignment horizontal="center"/>
    </xf>
    <xf numFmtId="164" fontId="37" fillId="0" borderId="0" xfId="0" applyNumberFormat="1" applyFont="1" applyFill="1" applyBorder="1" applyAlignment="1">
      <alignment vertical="center" wrapText="1"/>
    </xf>
    <xf numFmtId="0" fontId="2" fillId="52" borderId="11" xfId="0" applyFont="1" applyFill="1" applyBorder="1" applyAlignment="1">
      <alignment horizontal="center" vertical="center" wrapText="1"/>
    </xf>
    <xf numFmtId="164" fontId="2" fillId="52" borderId="11" xfId="148" applyNumberFormat="1" applyFont="1" applyFill="1" applyBorder="1" applyAlignment="1">
      <alignment horizontal="center"/>
    </xf>
    <xf numFmtId="0" fontId="37" fillId="55" borderId="5" xfId="0" applyFont="1" applyFill="1" applyBorder="1" applyAlignment="1">
      <alignment horizontal="center"/>
    </xf>
    <xf numFmtId="0" fontId="37" fillId="55" borderId="0" xfId="0" applyFont="1" applyFill="1" applyAlignment="1">
      <alignment horizontal="center"/>
    </xf>
    <xf numFmtId="6" fontId="37" fillId="0" borderId="7" xfId="0" applyNumberFormat="1" applyFont="1" applyBorder="1"/>
    <xf numFmtId="1" fontId="37" fillId="52" borderId="7" xfId="0" applyNumberFormat="1" applyFont="1" applyFill="1" applyBorder="1" applyAlignment="1">
      <alignment horizontal="right"/>
    </xf>
    <xf numFmtId="1" fontId="37" fillId="52" borderId="11" xfId="0" applyNumberFormat="1" applyFont="1" applyFill="1" applyBorder="1" applyAlignment="1">
      <alignment horizontal="right"/>
    </xf>
    <xf numFmtId="9" fontId="15" fillId="0" borderId="0" xfId="344" applyFont="1"/>
    <xf numFmtId="0" fontId="37" fillId="52" borderId="18" xfId="0" applyFont="1" applyFill="1" applyBorder="1" applyAlignment="1">
      <alignment horizontal="center" vertical="center" wrapText="1"/>
    </xf>
    <xf numFmtId="164" fontId="0" fillId="51" borderId="7" xfId="0" applyNumberFormat="1" applyFill="1" applyBorder="1"/>
    <xf numFmtId="164" fontId="0" fillId="51" borderId="0" xfId="0" applyNumberFormat="1" applyFill="1"/>
    <xf numFmtId="0" fontId="2" fillId="56" borderId="7" xfId="0" quotePrefix="1" applyFont="1" applyFill="1" applyBorder="1" applyAlignment="1">
      <alignment horizontal="right"/>
    </xf>
    <xf numFmtId="0" fontId="2" fillId="56" borderId="7" xfId="0" applyFont="1" applyFill="1" applyBorder="1" applyAlignment="1">
      <alignment horizontal="right"/>
    </xf>
    <xf numFmtId="0" fontId="2" fillId="56" borderId="7" xfId="0" applyFont="1" applyFill="1" applyBorder="1"/>
    <xf numFmtId="0" fontId="2" fillId="56" borderId="0" xfId="0" applyFont="1" applyFill="1"/>
    <xf numFmtId="0" fontId="1" fillId="56" borderId="0" xfId="0" applyFont="1" applyFill="1" applyBorder="1"/>
    <xf numFmtId="164" fontId="2" fillId="51" borderId="0" xfId="0" applyNumberFormat="1" applyFont="1" applyFill="1"/>
    <xf numFmtId="0" fontId="1" fillId="56" borderId="0" xfId="0" applyFont="1" applyFill="1"/>
    <xf numFmtId="164" fontId="0" fillId="51" borderId="0" xfId="0" applyNumberFormat="1" applyFill="1" applyBorder="1"/>
    <xf numFmtId="164" fontId="0" fillId="51" borderId="18" xfId="0" applyNumberFormat="1" applyFill="1" applyBorder="1"/>
    <xf numFmtId="164" fontId="37" fillId="0" borderId="0" xfId="0" applyNumberFormat="1" applyFont="1" applyFill="1" applyBorder="1" applyAlignment="1">
      <alignment horizontal="center"/>
    </xf>
    <xf numFmtId="9" fontId="37" fillId="0" borderId="0" xfId="65" applyNumberFormat="1" applyFont="1" applyFill="1" applyBorder="1" applyAlignment="1">
      <alignment horizontal="center"/>
    </xf>
    <xf numFmtId="0" fontId="37" fillId="0" borderId="0" xfId="0" applyFont="1" applyFill="1" applyBorder="1"/>
    <xf numFmtId="9" fontId="37" fillId="0" borderId="0" xfId="0" applyNumberFormat="1" applyFont="1" applyFill="1" applyBorder="1"/>
    <xf numFmtId="0" fontId="0" fillId="0" borderId="0" xfId="0" applyFill="1" applyBorder="1"/>
    <xf numFmtId="0" fontId="44" fillId="0" borderId="0" xfId="0" applyFont="1" applyFill="1" applyBorder="1"/>
    <xf numFmtId="9" fontId="37" fillId="0" borderId="0" xfId="0" applyNumberFormat="1" applyFont="1" applyFill="1" applyBorder="1" applyAlignment="1">
      <alignment horizontal="center"/>
    </xf>
    <xf numFmtId="0" fontId="37" fillId="0" borderId="0" xfId="0" applyFont="1" applyFill="1" applyBorder="1" applyAlignment="1">
      <alignment horizontal="center"/>
    </xf>
    <xf numFmtId="0" fontId="2" fillId="0" borderId="0" xfId="0" quotePrefix="1" applyFont="1" applyFill="1" applyBorder="1" applyAlignment="1">
      <alignment wrapText="1"/>
    </xf>
    <xf numFmtId="164" fontId="37" fillId="0" borderId="0" xfId="344" applyNumberFormat="1" applyFont="1" applyFill="1" applyBorder="1" applyAlignment="1">
      <alignment horizontal="center"/>
    </xf>
    <xf numFmtId="9" fontId="37" fillId="0" borderId="0" xfId="344" applyNumberFormat="1" applyFont="1" applyFill="1" applyBorder="1" applyAlignment="1">
      <alignment horizontal="center"/>
    </xf>
    <xf numFmtId="9" fontId="37" fillId="0" borderId="0" xfId="344" applyFont="1" applyFill="1" applyBorder="1" applyAlignment="1">
      <alignment horizontal="center"/>
    </xf>
    <xf numFmtId="16" fontId="37" fillId="0" borderId="0" xfId="0" quotePrefix="1" applyNumberFormat="1" applyFont="1" applyFill="1" applyBorder="1" applyAlignment="1">
      <alignment wrapText="1"/>
    </xf>
    <xf numFmtId="0" fontId="37" fillId="0" borderId="0" xfId="0" quotePrefix="1" applyFont="1" applyFill="1" applyBorder="1" applyAlignment="1">
      <alignment wrapText="1"/>
    </xf>
    <xf numFmtId="164" fontId="37" fillId="0" borderId="0" xfId="0" applyNumberFormat="1" applyFont="1" applyFill="1" applyBorder="1" applyAlignment="1"/>
    <xf numFmtId="164" fontId="45" fillId="0" borderId="0" xfId="0" applyNumberFormat="1" applyFont="1" applyFill="1" applyBorder="1" applyAlignment="1">
      <alignment wrapText="1"/>
    </xf>
    <xf numFmtId="164" fontId="37" fillId="0" borderId="0" xfId="0" applyNumberFormat="1" applyFont="1" applyFill="1" applyBorder="1" applyAlignment="1">
      <alignment wrapText="1"/>
    </xf>
    <xf numFmtId="0" fontId="54" fillId="51" borderId="0" xfId="0" applyFont="1" applyFill="1" applyBorder="1" applyAlignment="1">
      <alignment vertical="center" wrapText="1"/>
    </xf>
    <xf numFmtId="0" fontId="44" fillId="54" borderId="0" xfId="0" applyFont="1" applyFill="1" applyBorder="1" applyAlignment="1">
      <alignment vertical="center" wrapText="1"/>
    </xf>
    <xf numFmtId="0" fontId="2" fillId="51" borderId="0" xfId="0" applyFont="1" applyFill="1" applyBorder="1" applyAlignment="1">
      <alignment horizontal="left" wrapText="1"/>
    </xf>
    <xf numFmtId="16" fontId="2" fillId="51" borderId="18" xfId="0" quotePrefix="1" applyNumberFormat="1" applyFont="1" applyFill="1" applyBorder="1" applyAlignment="1">
      <alignment horizontal="left" wrapText="1"/>
    </xf>
    <xf numFmtId="16" fontId="2" fillId="51" borderId="0" xfId="0" applyNumberFormat="1" applyFont="1" applyFill="1" applyBorder="1" applyAlignment="1">
      <alignment horizontal="left"/>
    </xf>
    <xf numFmtId="0" fontId="1" fillId="53" borderId="19" xfId="0" applyFont="1" applyFill="1" applyBorder="1" applyAlignment="1">
      <alignment horizontal="left" vertical="center" wrapText="1"/>
    </xf>
    <xf numFmtId="0" fontId="1" fillId="53" borderId="11" xfId="0" applyFont="1" applyFill="1" applyBorder="1" applyAlignment="1">
      <alignment horizontal="left" vertical="center" wrapText="1"/>
    </xf>
    <xf numFmtId="0" fontId="1" fillId="53" borderId="10" xfId="0" applyFont="1" applyFill="1" applyBorder="1" applyAlignment="1">
      <alignment horizontal="left" vertical="center" wrapText="1"/>
    </xf>
    <xf numFmtId="0" fontId="1" fillId="52" borderId="19" xfId="0" applyFont="1" applyFill="1" applyBorder="1" applyAlignment="1">
      <alignment horizontal="center"/>
    </xf>
    <xf numFmtId="0" fontId="1" fillId="52" borderId="11" xfId="0" applyFont="1" applyFill="1" applyBorder="1" applyAlignment="1">
      <alignment horizontal="center"/>
    </xf>
    <xf numFmtId="0" fontId="1" fillId="52" borderId="10" xfId="0" applyFont="1" applyFill="1" applyBorder="1" applyAlignment="1">
      <alignment horizontal="center"/>
    </xf>
    <xf numFmtId="3" fontId="1" fillId="52" borderId="19" xfId="346" applyNumberFormat="1" applyFont="1" applyFill="1" applyBorder="1" applyAlignment="1">
      <alignment horizontal="center" wrapText="1"/>
    </xf>
    <xf numFmtId="3" fontId="1" fillId="52" borderId="11" xfId="346" applyNumberFormat="1" applyFont="1" applyFill="1" applyBorder="1" applyAlignment="1">
      <alignment horizontal="center" wrapText="1"/>
    </xf>
    <xf numFmtId="3" fontId="1" fillId="52" borderId="10" xfId="346" applyNumberFormat="1" applyFont="1" applyFill="1" applyBorder="1" applyAlignment="1">
      <alignment horizontal="center" wrapText="1"/>
    </xf>
    <xf numFmtId="0" fontId="1" fillId="52" borderId="19" xfId="0" applyFont="1" applyFill="1" applyBorder="1" applyAlignment="1">
      <alignment horizontal="center" wrapText="1"/>
    </xf>
    <xf numFmtId="0" fontId="1" fillId="52" borderId="11" xfId="0" applyFont="1" applyFill="1" applyBorder="1" applyAlignment="1">
      <alignment horizontal="center" wrapText="1"/>
    </xf>
    <xf numFmtId="0" fontId="1" fillId="52" borderId="10" xfId="0" applyFont="1" applyFill="1" applyBorder="1" applyAlignment="1">
      <alignment horizontal="center" wrapText="1"/>
    </xf>
    <xf numFmtId="16" fontId="2" fillId="51" borderId="0" xfId="0" quotePrefix="1" applyNumberFormat="1" applyFont="1" applyFill="1" applyBorder="1" applyAlignment="1">
      <alignment horizontal="left" wrapText="1"/>
    </xf>
    <xf numFmtId="0" fontId="37" fillId="0" borderId="0" xfId="0" applyFont="1" applyFill="1" applyAlignment="1">
      <alignment horizontal="left"/>
    </xf>
    <xf numFmtId="0" fontId="1" fillId="53" borderId="7" xfId="59" applyNumberFormat="1" applyFont="1" applyFill="1" applyBorder="1" applyAlignment="1">
      <alignment horizontal="left" vertical="center"/>
    </xf>
    <xf numFmtId="0" fontId="1" fillId="53" borderId="9" xfId="59" applyNumberFormat="1" applyFont="1" applyFill="1" applyBorder="1" applyAlignment="1">
      <alignment horizontal="left" vertical="center"/>
    </xf>
    <xf numFmtId="0" fontId="1" fillId="52" borderId="19" xfId="168" applyFont="1" applyFill="1" applyBorder="1" applyAlignment="1">
      <alignment horizontal="center"/>
    </xf>
    <xf numFmtId="0" fontId="1" fillId="52" borderId="11" xfId="168" applyFont="1" applyFill="1" applyBorder="1" applyAlignment="1">
      <alignment horizontal="center"/>
    </xf>
    <xf numFmtId="0" fontId="1" fillId="52" borderId="10" xfId="168" applyFont="1" applyFill="1" applyBorder="1" applyAlignment="1">
      <alignment horizontal="center"/>
    </xf>
    <xf numFmtId="0" fontId="1" fillId="52" borderId="15" xfId="168" applyFont="1" applyFill="1" applyBorder="1" applyAlignment="1">
      <alignment horizontal="center"/>
    </xf>
    <xf numFmtId="0" fontId="1" fillId="52" borderId="7" xfId="168" applyFont="1" applyFill="1" applyBorder="1" applyAlignment="1">
      <alignment horizontal="center"/>
    </xf>
    <xf numFmtId="0" fontId="1" fillId="52" borderId="9" xfId="168" applyFont="1" applyFill="1" applyBorder="1" applyAlignment="1">
      <alignment horizontal="center"/>
    </xf>
    <xf numFmtId="0" fontId="55" fillId="53" borderId="7" xfId="0" applyFont="1" applyFill="1" applyBorder="1" applyAlignment="1">
      <alignment horizontal="left" vertical="center" wrapText="1"/>
    </xf>
    <xf numFmtId="0" fontId="2" fillId="51" borderId="18" xfId="0" applyFont="1" applyFill="1" applyBorder="1" applyAlignment="1">
      <alignment horizontal="left" vertical="center" wrapText="1"/>
    </xf>
    <xf numFmtId="0" fontId="1" fillId="54" borderId="0" xfId="0" applyFont="1" applyFill="1" applyBorder="1" applyAlignment="1">
      <alignment horizontal="center" vertical="center" wrapText="1"/>
    </xf>
    <xf numFmtId="0" fontId="1" fillId="54" borderId="15" xfId="0" applyFont="1" applyFill="1" applyBorder="1" applyAlignment="1">
      <alignment horizontal="center" vertical="center" wrapText="1"/>
    </xf>
    <xf numFmtId="0" fontId="1" fillId="54" borderId="7" xfId="0" applyFont="1" applyFill="1" applyBorder="1" applyAlignment="1">
      <alignment horizontal="center" vertical="center" wrapText="1"/>
    </xf>
    <xf numFmtId="0" fontId="2" fillId="51" borderId="0" xfId="0" applyFont="1" applyFill="1" applyAlignment="1">
      <alignment horizontal="left"/>
    </xf>
    <xf numFmtId="0" fontId="1" fillId="54" borderId="0" xfId="0" quotePrefix="1" applyFont="1" applyFill="1" applyBorder="1" applyAlignment="1">
      <alignment horizontal="left" vertical="center" wrapText="1"/>
    </xf>
    <xf numFmtId="0" fontId="56" fillId="54" borderId="7" xfId="0" applyFont="1" applyFill="1" applyBorder="1" applyAlignment="1">
      <alignment horizontal="left" vertical="center" wrapText="1"/>
    </xf>
    <xf numFmtId="0" fontId="1" fillId="54" borderId="7" xfId="0" applyFont="1" applyFill="1" applyBorder="1" applyAlignment="1">
      <alignment horizontal="left" vertical="center" wrapText="1"/>
    </xf>
    <xf numFmtId="0" fontId="37" fillId="52" borderId="7" xfId="0" applyFont="1" applyFill="1" applyBorder="1" applyAlignment="1">
      <alignment horizontal="center"/>
    </xf>
    <xf numFmtId="0" fontId="37" fillId="52" borderId="9" xfId="0" applyFont="1" applyFill="1" applyBorder="1" applyAlignment="1">
      <alignment horizontal="center"/>
    </xf>
    <xf numFmtId="0" fontId="37" fillId="52" borderId="15" xfId="0" applyFont="1" applyFill="1" applyBorder="1" applyAlignment="1">
      <alignment horizontal="center" wrapText="1"/>
    </xf>
    <xf numFmtId="0" fontId="37" fillId="52" borderId="7" xfId="0" applyFont="1" applyFill="1" applyBorder="1" applyAlignment="1">
      <alignment horizontal="center" wrapText="1"/>
    </xf>
    <xf numFmtId="0" fontId="44" fillId="54" borderId="7" xfId="0" applyFont="1" applyFill="1" applyBorder="1" applyAlignment="1">
      <alignment horizontal="left" vertical="center" wrapText="1"/>
    </xf>
    <xf numFmtId="0" fontId="1" fillId="54" borderId="7" xfId="0" applyFont="1" applyFill="1" applyBorder="1" applyAlignment="1">
      <alignment vertical="center" wrapText="1"/>
    </xf>
    <xf numFmtId="0" fontId="44" fillId="54" borderId="7" xfId="0" applyFont="1" applyFill="1" applyBorder="1" applyAlignment="1">
      <alignment horizontal="left" vertical="center"/>
    </xf>
    <xf numFmtId="0" fontId="44" fillId="54" borderId="0" xfId="0" applyFont="1" applyFill="1" applyAlignment="1">
      <alignment horizontal="left" wrapText="1"/>
    </xf>
    <xf numFmtId="164" fontId="37" fillId="0" borderId="18" xfId="0" applyNumberFormat="1" applyFont="1" applyBorder="1" applyAlignment="1">
      <alignment horizontal="left" wrapText="1"/>
    </xf>
    <xf numFmtId="0" fontId="37" fillId="0" borderId="18" xfId="0" applyFont="1" applyBorder="1" applyAlignment="1">
      <alignment horizontal="left" wrapText="1"/>
    </xf>
    <xf numFmtId="0" fontId="37" fillId="0" borderId="0" xfId="0" applyFont="1" applyAlignment="1">
      <alignment horizontal="left" wrapText="1"/>
    </xf>
    <xf numFmtId="0" fontId="37" fillId="0" borderId="18" xfId="0" applyFont="1" applyFill="1" applyBorder="1" applyAlignment="1">
      <alignment horizontal="left" wrapText="1"/>
    </xf>
    <xf numFmtId="0" fontId="37" fillId="55" borderId="7" xfId="0" applyFont="1" applyFill="1" applyBorder="1" applyAlignment="1">
      <alignment horizontal="center"/>
    </xf>
    <xf numFmtId="0" fontId="37" fillId="55" borderId="9" xfId="0" applyFont="1" applyFill="1" applyBorder="1" applyAlignment="1">
      <alignment horizontal="center"/>
    </xf>
    <xf numFmtId="0" fontId="37" fillId="55" borderId="15" xfId="0" applyFont="1" applyFill="1" applyBorder="1" applyAlignment="1">
      <alignment horizontal="center"/>
    </xf>
    <xf numFmtId="0" fontId="44" fillId="54" borderId="0" xfId="0" applyFont="1" applyFill="1" applyBorder="1" applyAlignment="1">
      <alignment horizontal="left" vertical="center" wrapText="1"/>
    </xf>
    <xf numFmtId="0" fontId="37" fillId="52" borderId="0" xfId="0" applyFont="1" applyFill="1" applyAlignment="1">
      <alignment horizontal="left"/>
    </xf>
    <xf numFmtId="0" fontId="37" fillId="52" borderId="0" xfId="0" applyFont="1" applyFill="1" applyAlignment="1">
      <alignment horizontal="left" wrapText="1"/>
    </xf>
    <xf numFmtId="0" fontId="44" fillId="54" borderId="22" xfId="0" applyFont="1" applyFill="1" applyBorder="1" applyAlignment="1">
      <alignment horizontal="left" vertical="center" wrapText="1"/>
    </xf>
    <xf numFmtId="0" fontId="2" fillId="0" borderId="18" xfId="160" applyFont="1" applyBorder="1" applyAlignment="1">
      <alignment horizontal="left" wrapText="1"/>
    </xf>
    <xf numFmtId="0" fontId="2" fillId="56" borderId="0" xfId="0" applyFont="1" applyFill="1" applyAlignment="1">
      <alignment horizontal="center"/>
    </xf>
    <xf numFmtId="0" fontId="1" fillId="53" borderId="7" xfId="0" applyFont="1" applyFill="1" applyBorder="1" applyAlignment="1">
      <alignment horizontal="left" vertical="center" wrapText="1"/>
    </xf>
    <xf numFmtId="0" fontId="1" fillId="53" borderId="7" xfId="0" applyFont="1" applyFill="1" applyBorder="1" applyAlignment="1">
      <alignment horizontal="left" vertical="center"/>
    </xf>
    <xf numFmtId="0" fontId="0" fillId="53" borderId="7" xfId="0" applyFill="1" applyBorder="1" applyAlignment="1">
      <alignment horizontal="left"/>
    </xf>
    <xf numFmtId="0" fontId="2" fillId="56" borderId="18" xfId="0" applyFont="1" applyFill="1" applyBorder="1" applyAlignment="1">
      <alignment horizontal="center"/>
    </xf>
    <xf numFmtId="0" fontId="2" fillId="52" borderId="11" xfId="0" applyFont="1" applyFill="1" applyBorder="1" applyAlignment="1">
      <alignment horizontal="center" vertical="center"/>
    </xf>
    <xf numFmtId="0" fontId="2" fillId="52" borderId="10" xfId="0" applyFont="1" applyFill="1" applyBorder="1" applyAlignment="1">
      <alignment horizontal="center" vertical="center"/>
    </xf>
  </cellXfs>
  <cellStyles count="375">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6" xfId="10" builtinId="50" customBuiltin="1"/>
    <cellStyle name="20% - Accent6 2" xfId="11"/>
    <cellStyle name="40% - Accent1" xfId="12" builtinId="31" customBuiltin="1"/>
    <cellStyle name="40% - Accent1 2" xfId="13"/>
    <cellStyle name="40% - Accent2" xfId="14" builtinId="35" customBuiltin="1"/>
    <cellStyle name="40% - Accent3" xfId="15" builtinId="39" customBuiltin="1"/>
    <cellStyle name="40% - Accent3 2" xfId="16"/>
    <cellStyle name="40% - Accent4" xfId="17" builtinId="43" customBuiltin="1"/>
    <cellStyle name="40% - Accent4 2" xfId="18"/>
    <cellStyle name="40% - Accent5" xfId="19" builtinId="47" customBuiltin="1"/>
    <cellStyle name="40% - Accent5 2" xfId="20"/>
    <cellStyle name="40% - Accent6" xfId="21" builtinId="51" customBuiltin="1"/>
    <cellStyle name="40% - Accent6 2" xfId="22"/>
    <cellStyle name="60% - Accent1" xfId="23" builtinId="32" customBuiltin="1"/>
    <cellStyle name="60% - Accent1 2" xfId="24"/>
    <cellStyle name="60% - Accent2" xfId="25" builtinId="36" customBuiltin="1"/>
    <cellStyle name="60% - Accent2 2" xfId="26"/>
    <cellStyle name="60% - Accent3" xfId="27" builtinId="40" customBuiltin="1"/>
    <cellStyle name="60% - Accent3 2" xfId="28"/>
    <cellStyle name="60% - Accent4" xfId="29" builtinId="44" customBuiltin="1"/>
    <cellStyle name="60% - Accent4 2" xfId="30"/>
    <cellStyle name="60% - Accent5" xfId="31" builtinId="48" customBuiltin="1"/>
    <cellStyle name="60% - Accent5 2" xfId="32"/>
    <cellStyle name="60% - Accent6" xfId="33" builtinId="52" customBuiltin="1"/>
    <cellStyle name="60% - Accent6 2" xfId="34"/>
    <cellStyle name="Accent1" xfId="35" builtinId="29" customBuiltin="1"/>
    <cellStyle name="Accent1 2" xfId="36"/>
    <cellStyle name="Accent2" xfId="37" builtinId="33" customBuiltin="1"/>
    <cellStyle name="Accent2 2" xfId="38"/>
    <cellStyle name="Accent3" xfId="39" builtinId="37" customBuiltin="1"/>
    <cellStyle name="Accent3 2" xfId="40"/>
    <cellStyle name="Accent4" xfId="41" builtinId="41" customBuiltin="1"/>
    <cellStyle name="Accent4 2" xfId="42"/>
    <cellStyle name="Accent5" xfId="43" builtinId="45" customBuiltin="1"/>
    <cellStyle name="Accent6" xfId="44" builtinId="49" customBuiltin="1"/>
    <cellStyle name="Accent6 2" xfId="45"/>
    <cellStyle name="Bad" xfId="46" builtinId="27" customBuiltin="1"/>
    <cellStyle name="Bad 2" xfId="47"/>
    <cellStyle name="Calculation" xfId="48" builtinId="22" customBuiltin="1"/>
    <cellStyle name="Calculation 2" xfId="49"/>
    <cellStyle name="Check Cell" xfId="50" builtinId="23" customBuiltin="1"/>
    <cellStyle name="Comma" xfId="51" builtinId="3"/>
    <cellStyle name="Comma 2" xfId="52"/>
    <cellStyle name="Comma 2 2" xfId="53"/>
    <cellStyle name="Comma 2 3" xfId="54"/>
    <cellStyle name="Comma 2 4" xfId="55"/>
    <cellStyle name="Comma 2 5" xfId="56"/>
    <cellStyle name="Comma 2 6" xfId="57"/>
    <cellStyle name="Comma 2 7" xfId="58"/>
    <cellStyle name="Comma 3" xfId="59"/>
    <cellStyle name="Comma 3 2" xfId="60"/>
    <cellStyle name="Comma 3 3" xfId="61"/>
    <cellStyle name="Comma 3 4" xfId="62"/>
    <cellStyle name="Comma 3 5" xfId="63"/>
    <cellStyle name="Comma 4" xfId="64"/>
    <cellStyle name="Currency" xfId="65" builtinId="4"/>
    <cellStyle name="Currency 2" xfId="66"/>
    <cellStyle name="Currency 2 2" xfId="67"/>
    <cellStyle name="Currency 2 3" xfId="68"/>
    <cellStyle name="Currency 2 4" xfId="69"/>
    <cellStyle name="Currency 2 5" xfId="70"/>
    <cellStyle name="Currency 3" xfId="71"/>
    <cellStyle name="Currency 4" xfId="72"/>
    <cellStyle name="Currency 5" xfId="73"/>
    <cellStyle name="Currency 6" xfId="74"/>
    <cellStyle name="Currency0" xfId="75"/>
    <cellStyle name="Euro" xfId="76"/>
    <cellStyle name="Explanatory Text" xfId="77" builtinId="53" customBuiltin="1"/>
    <cellStyle name="Good" xfId="78" builtinId="26" customBuiltin="1"/>
    <cellStyle name="Good 2" xfId="79"/>
    <cellStyle name="Heading 1" xfId="80" builtinId="16" customBuiltin="1"/>
    <cellStyle name="Heading 1 2" xfId="81"/>
    <cellStyle name="Heading 2" xfId="82" builtinId="17" customBuiltin="1"/>
    <cellStyle name="Heading 2 2" xfId="83"/>
    <cellStyle name="Heading 3" xfId="84" builtinId="18" customBuiltin="1"/>
    <cellStyle name="Heading 3 2" xfId="85"/>
    <cellStyle name="Heading 3 2 2" xfId="86"/>
    <cellStyle name="Heading 4" xfId="87" builtinId="19" customBuiltin="1"/>
    <cellStyle name="Heading 4 2" xfId="88"/>
    <cellStyle name="Hyperlink 10" xfId="89"/>
    <cellStyle name="Hyperlink 10 2" xfId="90"/>
    <cellStyle name="Hyperlink 11" xfId="91"/>
    <cellStyle name="Hyperlink 11 2" xfId="92"/>
    <cellStyle name="Hyperlink 12" xfId="93"/>
    <cellStyle name="Hyperlink 12 2" xfId="94"/>
    <cellStyle name="Hyperlink 13" xfId="95"/>
    <cellStyle name="Hyperlink 13 2" xfId="96"/>
    <cellStyle name="Hyperlink 14" xfId="97"/>
    <cellStyle name="Hyperlink 14 2" xfId="98"/>
    <cellStyle name="Hyperlink 15" xfId="99"/>
    <cellStyle name="Hyperlink 15 2" xfId="100"/>
    <cellStyle name="Hyperlink 16" xfId="101"/>
    <cellStyle name="Hyperlink 17" xfId="102"/>
    <cellStyle name="Hyperlink 18" xfId="103"/>
    <cellStyle name="Hyperlink 19" xfId="104"/>
    <cellStyle name="Hyperlink 2" xfId="105"/>
    <cellStyle name="Hyperlink 2 2" xfId="106"/>
    <cellStyle name="Hyperlink 20" xfId="107"/>
    <cellStyle name="Hyperlink 21" xfId="108"/>
    <cellStyle name="Hyperlink 22" xfId="109"/>
    <cellStyle name="Hyperlink 23" xfId="110"/>
    <cellStyle name="Hyperlink 24" xfId="111"/>
    <cellStyle name="Hyperlink 25" xfId="112"/>
    <cellStyle name="Hyperlink 26" xfId="113"/>
    <cellStyle name="Hyperlink 27" xfId="114"/>
    <cellStyle name="Hyperlink 28" xfId="115"/>
    <cellStyle name="Hyperlink 29" xfId="116"/>
    <cellStyle name="Hyperlink 3" xfId="117"/>
    <cellStyle name="Hyperlink 3 2" xfId="118"/>
    <cellStyle name="Hyperlink 30" xfId="119"/>
    <cellStyle name="Hyperlink 31" xfId="120"/>
    <cellStyle name="Hyperlink 32" xfId="121"/>
    <cellStyle name="Hyperlink 33" xfId="122"/>
    <cellStyle name="Hyperlink 34" xfId="123"/>
    <cellStyle name="Hyperlink 35" xfId="124"/>
    <cellStyle name="Hyperlink 36" xfId="125"/>
    <cellStyle name="Hyperlink 37" xfId="126"/>
    <cellStyle name="Hyperlink 38" xfId="127"/>
    <cellStyle name="Hyperlink 4" xfId="128"/>
    <cellStyle name="Hyperlink 4 2" xfId="129"/>
    <cellStyle name="Hyperlink 5" xfId="130"/>
    <cellStyle name="Hyperlink 5 2" xfId="131"/>
    <cellStyle name="Hyperlink 6" xfId="132"/>
    <cellStyle name="Hyperlink 6 2" xfId="133"/>
    <cellStyle name="Hyperlink 7" xfId="134"/>
    <cellStyle name="Hyperlink 7 2" xfId="135"/>
    <cellStyle name="Hyperlink 8" xfId="136"/>
    <cellStyle name="Hyperlink 8 2" xfId="137"/>
    <cellStyle name="Hyperlink 9" xfId="138"/>
    <cellStyle name="Hyperlink 9 2" xfId="139"/>
    <cellStyle name="Input" xfId="140" builtinId="20" customBuiltin="1"/>
    <cellStyle name="Input 2" xfId="141"/>
    <cellStyle name="Linked Cell" xfId="142" builtinId="24" customBuiltin="1"/>
    <cellStyle name="Linked Cell 2" xfId="143"/>
    <cellStyle name="Neutral" xfId="144" builtinId="28" customBuiltin="1"/>
    <cellStyle name="Neutral 2" xfId="145"/>
    <cellStyle name="Normal" xfId="0" builtinId="0"/>
    <cellStyle name="Normal 10" xfId="146"/>
    <cellStyle name="Normal 11" xfId="147"/>
    <cellStyle name="Normal 11 2" xfId="148"/>
    <cellStyle name="Normal 11_Table 6a UG" xfId="149"/>
    <cellStyle name="Normal 12" xfId="150"/>
    <cellStyle name="Normal 12 2" xfId="151"/>
    <cellStyle name="Normal 12_Table 6a UG" xfId="152"/>
    <cellStyle name="Normal 13" xfId="153"/>
    <cellStyle name="Normal 14" xfId="154"/>
    <cellStyle name="Normal 14 2" xfId="155"/>
    <cellStyle name="Normal 15" xfId="156"/>
    <cellStyle name="Normal 15 2" xfId="157"/>
    <cellStyle name="Normal 16" xfId="158"/>
    <cellStyle name="Normal 16 2" xfId="159"/>
    <cellStyle name="Normal 17" xfId="160"/>
    <cellStyle name="Normal 17 2" xfId="161"/>
    <cellStyle name="Normal 18" xfId="162"/>
    <cellStyle name="Normal 18 2" xfId="163"/>
    <cellStyle name="Normal 19" xfId="164"/>
    <cellStyle name="Normal 2" xfId="165"/>
    <cellStyle name="Normal 2 10" xfId="166"/>
    <cellStyle name="Normal 2 11" xfId="167"/>
    <cellStyle name="Normal 2 2" xfId="168"/>
    <cellStyle name="Normal 2 3" xfId="169"/>
    <cellStyle name="Normal 2 4" xfId="170"/>
    <cellStyle name="Normal 2 4 2" xfId="171"/>
    <cellStyle name="Normal 2 4 3" xfId="172"/>
    <cellStyle name="Normal 2 4 4" xfId="173"/>
    <cellStyle name="Normal 2 5" xfId="174"/>
    <cellStyle name="Normal 2 5 2" xfId="175"/>
    <cellStyle name="Normal 2 6" xfId="176"/>
    <cellStyle name="Normal 2 6 2" xfId="177"/>
    <cellStyle name="Normal 2 7" xfId="178"/>
    <cellStyle name="Normal 2 7 2" xfId="179"/>
    <cellStyle name="Normal 2 8" xfId="180"/>
    <cellStyle name="Normal 2 8 2" xfId="181"/>
    <cellStyle name="Normal 2 8 2 2" xfId="182"/>
    <cellStyle name="Normal 2 8 2_Table 2 (Current Dollars)" xfId="183"/>
    <cellStyle name="Normal 2 9" xfId="184"/>
    <cellStyle name="Normal 2_Table 2 (Current Dollars)" xfId="185"/>
    <cellStyle name="Normal 20" xfId="186"/>
    <cellStyle name="Normal 21" xfId="187"/>
    <cellStyle name="Normal 21 2" xfId="188"/>
    <cellStyle name="Normal 22" xfId="189"/>
    <cellStyle name="Normal 22 2" xfId="190"/>
    <cellStyle name="Normal 23" xfId="191"/>
    <cellStyle name="Normal 23 2" xfId="192"/>
    <cellStyle name="Normal 24" xfId="193"/>
    <cellStyle name="Normal 24 2" xfId="194"/>
    <cellStyle name="Normal 25" xfId="195"/>
    <cellStyle name="Normal 25 2" xfId="196"/>
    <cellStyle name="Normal 26" xfId="197"/>
    <cellStyle name="Normal 26 2" xfId="198"/>
    <cellStyle name="Normal 27" xfId="199"/>
    <cellStyle name="Normal 27 2" xfId="200"/>
    <cellStyle name="Normal 28" xfId="201"/>
    <cellStyle name="Normal 28 2" xfId="202"/>
    <cellStyle name="Normal 29" xfId="203"/>
    <cellStyle name="Normal 29 2" xfId="204"/>
    <cellStyle name="Normal 3" xfId="205"/>
    <cellStyle name="Normal 3 2" xfId="206"/>
    <cellStyle name="Normal 3 2 2" xfId="207"/>
    <cellStyle name="Normal 3 3" xfId="208"/>
    <cellStyle name="Normal 3 3 2" xfId="209"/>
    <cellStyle name="Normal 3 4" xfId="210"/>
    <cellStyle name="Normal 3 4 2" xfId="211"/>
    <cellStyle name="Normal 30" xfId="212"/>
    <cellStyle name="Normal 30 2" xfId="213"/>
    <cellStyle name="Normal 31" xfId="214"/>
    <cellStyle name="Normal 31 2" xfId="215"/>
    <cellStyle name="Normal 32" xfId="216"/>
    <cellStyle name="Normal 33" xfId="217"/>
    <cellStyle name="Normal 34" xfId="218"/>
    <cellStyle name="Normal 35" xfId="219"/>
    <cellStyle name="Normal 36" xfId="220"/>
    <cellStyle name="Normal 37" xfId="221"/>
    <cellStyle name="Normal 38" xfId="222"/>
    <cellStyle name="Normal 39" xfId="223"/>
    <cellStyle name="Normal 4" xfId="224"/>
    <cellStyle name="Normal 4 2" xfId="225"/>
    <cellStyle name="Normal 4_TFRB" xfId="226"/>
    <cellStyle name="Normal 40" xfId="227"/>
    <cellStyle name="Normal 41" xfId="228"/>
    <cellStyle name="Normal 42" xfId="229"/>
    <cellStyle name="Normal 43" xfId="230"/>
    <cellStyle name="Normal 44" xfId="231"/>
    <cellStyle name="Normal 45" xfId="232"/>
    <cellStyle name="Normal 46" xfId="233"/>
    <cellStyle name="Normal 47" xfId="234"/>
    <cellStyle name="Normal 48" xfId="235"/>
    <cellStyle name="Normal 49" xfId="236"/>
    <cellStyle name="Normal 5" xfId="237"/>
    <cellStyle name="Normal 5 2" xfId="238"/>
    <cellStyle name="Normal 5_Table 2 (Current Dollars)" xfId="239"/>
    <cellStyle name="Normal 50" xfId="240"/>
    <cellStyle name="Normal 51" xfId="241"/>
    <cellStyle name="Normal 52" xfId="242"/>
    <cellStyle name="Normal 53" xfId="243"/>
    <cellStyle name="Normal 54" xfId="244"/>
    <cellStyle name="Normal 55" xfId="245"/>
    <cellStyle name="Normal 56" xfId="246"/>
    <cellStyle name="Normal 57" xfId="247"/>
    <cellStyle name="Normal 58" xfId="248"/>
    <cellStyle name="Normal 59" xfId="249"/>
    <cellStyle name="Normal 6" xfId="250"/>
    <cellStyle name="Normal 6 2" xfId="251"/>
    <cellStyle name="Normal 6 2 2" xfId="252"/>
    <cellStyle name="Normal 6 2 2 2" xfId="253"/>
    <cellStyle name="Normal 6 2 2_Table 6a UG" xfId="254"/>
    <cellStyle name="Normal 6 2 3" xfId="255"/>
    <cellStyle name="Normal 6 2 4" xfId="256"/>
    <cellStyle name="Normal 6 2 5" xfId="257"/>
    <cellStyle name="Normal 6 2_Table 2 (Current Dollars)" xfId="258"/>
    <cellStyle name="Normal 6 3" xfId="259"/>
    <cellStyle name="Normal 6 3 2" xfId="260"/>
    <cellStyle name="Normal 6 3_Table 6a UG" xfId="261"/>
    <cellStyle name="Normal 6 4" xfId="262"/>
    <cellStyle name="Normal 6 5" xfId="263"/>
    <cellStyle name="Normal 6_Table 2 (Current Dollars)" xfId="264"/>
    <cellStyle name="Normal 60" xfId="265"/>
    <cellStyle name="Normal 61" xfId="266"/>
    <cellStyle name="Normal 62" xfId="267"/>
    <cellStyle name="Normal 63" xfId="268"/>
    <cellStyle name="Normal 64" xfId="269"/>
    <cellStyle name="Normal 65" xfId="270"/>
    <cellStyle name="Normal 66" xfId="271"/>
    <cellStyle name="Normal 67" xfId="272"/>
    <cellStyle name="Normal 68" xfId="273"/>
    <cellStyle name="Normal 69" xfId="274"/>
    <cellStyle name="Normal 7" xfId="275"/>
    <cellStyle name="Normal 7 10" xfId="276"/>
    <cellStyle name="Normal 7 2" xfId="277"/>
    <cellStyle name="Normal 7 2 10" xfId="278"/>
    <cellStyle name="Normal 7 2 2" xfId="279"/>
    <cellStyle name="Normal 7 2 2 2" xfId="280"/>
    <cellStyle name="Normal 7 2 2_Table 6a UG" xfId="281"/>
    <cellStyle name="Normal 7 2 3" xfId="282"/>
    <cellStyle name="Normal 7 2 4" xfId="283"/>
    <cellStyle name="Normal 7 2 5" xfId="284"/>
    <cellStyle name="Normal 7 2 6" xfId="285"/>
    <cellStyle name="Normal 7 2 7" xfId="286"/>
    <cellStyle name="Normal 7 2 8" xfId="287"/>
    <cellStyle name="Normal 7 2 9" xfId="288"/>
    <cellStyle name="Normal 7 2_Table 2 (Current Dollars)" xfId="289"/>
    <cellStyle name="Normal 7 3" xfId="290"/>
    <cellStyle name="Normal 7 3 2" xfId="291"/>
    <cellStyle name="Normal 7 3_Table 6a UG" xfId="292"/>
    <cellStyle name="Normal 7 4" xfId="293"/>
    <cellStyle name="Normal 7 5" xfId="294"/>
    <cellStyle name="Normal 7 6" xfId="295"/>
    <cellStyle name="Normal 7 7" xfId="296"/>
    <cellStyle name="Normal 7 8" xfId="297"/>
    <cellStyle name="Normal 7 9" xfId="298"/>
    <cellStyle name="Normal 7_Table 2 (Current Dollars)" xfId="299"/>
    <cellStyle name="Normal 70" xfId="300"/>
    <cellStyle name="Normal 71" xfId="301"/>
    <cellStyle name="Normal 72" xfId="302"/>
    <cellStyle name="Normal 73" xfId="303"/>
    <cellStyle name="Normal 74" xfId="304"/>
    <cellStyle name="Normal 75" xfId="305"/>
    <cellStyle name="Normal 76" xfId="306"/>
    <cellStyle name="Normal 77" xfId="307"/>
    <cellStyle name="Normal 78" xfId="308"/>
    <cellStyle name="Normal 79" xfId="309"/>
    <cellStyle name="Normal 8" xfId="310"/>
    <cellStyle name="Normal 8 2" xfId="311"/>
    <cellStyle name="Normal 8 3" xfId="312"/>
    <cellStyle name="Normal 8 3 2" xfId="313"/>
    <cellStyle name="Normal 8 3 2 2" xfId="314"/>
    <cellStyle name="Normal 8 3 2_Table 6a UG" xfId="315"/>
    <cellStyle name="Normal 8 3 3" xfId="316"/>
    <cellStyle name="Normal 8 3 4" xfId="317"/>
    <cellStyle name="Normal 8 3_Table 2 (Current Dollars)" xfId="318"/>
    <cellStyle name="Normal 8 4" xfId="319"/>
    <cellStyle name="Normal 8 4 2" xfId="320"/>
    <cellStyle name="Normal 8 4_Table 6a UG" xfId="321"/>
    <cellStyle name="Normal 8 5" xfId="322"/>
    <cellStyle name="Normal 8 6" xfId="323"/>
    <cellStyle name="Normal 8 7" xfId="324"/>
    <cellStyle name="Normal 8_Table 2 (Current Dollars)" xfId="325"/>
    <cellStyle name="Normal 80" xfId="326"/>
    <cellStyle name="Normal 81" xfId="327"/>
    <cellStyle name="Normal 82" xfId="328"/>
    <cellStyle name="Normal 83" xfId="329"/>
    <cellStyle name="Normal 84" xfId="330"/>
    <cellStyle name="Normal 85" xfId="331"/>
    <cellStyle name="Normal 86" xfId="332"/>
    <cellStyle name="Normal 87" xfId="333"/>
    <cellStyle name="Normal 9" xfId="334"/>
    <cellStyle name="Normal 9 2" xfId="335"/>
    <cellStyle name="Normal_Nominal Full" xfId="336"/>
    <cellStyle name="Normal_Sheet1" xfId="337"/>
    <cellStyle name="Normal_Sheet5" xfId="338"/>
    <cellStyle name="Note" xfId="339" builtinId="10"/>
    <cellStyle name="Note 2" xfId="340"/>
    <cellStyle name="Note 2 2" xfId="341"/>
    <cellStyle name="Output" xfId="342" builtinId="21" customBuiltin="1"/>
    <cellStyle name="Output 2" xfId="343"/>
    <cellStyle name="Percent" xfId="344" builtinId="5"/>
    <cellStyle name="Percent 2" xfId="345"/>
    <cellStyle name="Percent 2 2" xfId="346"/>
    <cellStyle name="Percent 2 2 2" xfId="347"/>
    <cellStyle name="Percent 2 2 2 2" xfId="348"/>
    <cellStyle name="Percent 2 3" xfId="349"/>
    <cellStyle name="Percent 2 4" xfId="350"/>
    <cellStyle name="Percent 2 5" xfId="351"/>
    <cellStyle name="Percent 3" xfId="352"/>
    <cellStyle name="Percent 3 2" xfId="353"/>
    <cellStyle name="Percent 3 3" xfId="354"/>
    <cellStyle name="Percent 3 4" xfId="355"/>
    <cellStyle name="Percent 4" xfId="356"/>
    <cellStyle name="Percent 4 2" xfId="357"/>
    <cellStyle name="Percent 5" xfId="358"/>
    <cellStyle name="Percent 8" xfId="359"/>
    <cellStyle name="style_col_headings" xfId="360"/>
    <cellStyle name="Title" xfId="361" builtinId="15" customBuiltin="1"/>
    <cellStyle name="Title 2" xfId="362"/>
    <cellStyle name="Total" xfId="363" builtinId="25" customBuiltin="1"/>
    <cellStyle name="Total 2" xfId="364"/>
    <cellStyle name="Total 2 2" xfId="365"/>
    <cellStyle name="Total 2 2 2" xfId="366"/>
    <cellStyle name="Total 2 3" xfId="367"/>
    <cellStyle name="Total 2 3 2" xfId="368"/>
    <cellStyle name="Total 2 4" xfId="369"/>
    <cellStyle name="Total 2 4 2" xfId="370"/>
    <cellStyle name="Total 2 5" xfId="371"/>
    <cellStyle name="Total 2 5 2" xfId="372"/>
    <cellStyle name="Total 2 6" xfId="373"/>
    <cellStyle name="Warning Text" xfId="37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53"/>
  <sheetViews>
    <sheetView tabSelected="1" zoomScale="90" zoomScaleNormal="90" workbookViewId="0"/>
  </sheetViews>
  <sheetFormatPr defaultRowHeight="14.4"/>
  <cols>
    <col min="1" max="1" width="16" style="540" customWidth="1"/>
    <col min="2" max="2" width="82.44140625" style="530" customWidth="1"/>
    <col min="3" max="16" width="9.109375" style="124" customWidth="1"/>
    <col min="17" max="17" width="9.109375" style="8" customWidth="1"/>
  </cols>
  <sheetData>
    <row r="1" spans="1:17" s="11" customFormat="1" ht="18.75" customHeight="1">
      <c r="A1" s="529" t="s">
        <v>839</v>
      </c>
      <c r="B1" s="530"/>
      <c r="C1" s="366"/>
      <c r="D1" s="124"/>
      <c r="E1" s="124"/>
      <c r="F1" s="124"/>
      <c r="G1" s="124"/>
      <c r="H1" s="124"/>
      <c r="I1" s="124"/>
      <c r="J1" s="124"/>
      <c r="K1" s="124"/>
      <c r="L1" s="124"/>
      <c r="M1" s="124"/>
      <c r="N1" s="124"/>
      <c r="O1" s="124"/>
      <c r="P1" s="124"/>
      <c r="Q1" s="8"/>
    </row>
    <row r="2" spans="1:17" s="11" customFormat="1" ht="19.5" customHeight="1">
      <c r="A2" s="531" t="s">
        <v>407</v>
      </c>
      <c r="B2" s="532"/>
      <c r="C2" s="366"/>
      <c r="D2" s="124"/>
      <c r="E2" s="124"/>
      <c r="F2" s="124"/>
      <c r="G2" s="124"/>
      <c r="H2" s="124"/>
      <c r="I2" s="124"/>
      <c r="J2" s="124"/>
      <c r="K2" s="124"/>
      <c r="L2" s="124"/>
      <c r="M2" s="124"/>
      <c r="N2" s="124"/>
      <c r="O2" s="124"/>
      <c r="P2" s="124"/>
      <c r="Q2" s="8"/>
    </row>
    <row r="3" spans="1:17" ht="27" customHeight="1">
      <c r="A3" s="533" t="s">
        <v>378</v>
      </c>
      <c r="B3" s="534" t="s">
        <v>585</v>
      </c>
      <c r="C3" s="206"/>
      <c r="D3" s="206"/>
      <c r="E3" s="206"/>
      <c r="F3" s="206"/>
    </row>
    <row r="4" spans="1:17" ht="26.4">
      <c r="A4" s="535" t="s">
        <v>379</v>
      </c>
      <c r="B4" s="528" t="s">
        <v>586</v>
      </c>
      <c r="C4" s="206"/>
      <c r="D4" s="206"/>
      <c r="E4" s="206"/>
      <c r="F4" s="206"/>
    </row>
    <row r="5" spans="1:17" ht="26.4">
      <c r="A5" s="535" t="s">
        <v>389</v>
      </c>
      <c r="B5" s="528" t="s">
        <v>592</v>
      </c>
      <c r="C5" s="206"/>
      <c r="D5" s="206"/>
      <c r="E5" s="206"/>
      <c r="F5" s="206"/>
    </row>
    <row r="6" spans="1:17" ht="26.4">
      <c r="A6" s="535" t="s">
        <v>387</v>
      </c>
      <c r="B6" s="528" t="s">
        <v>596</v>
      </c>
      <c r="C6" s="206"/>
      <c r="D6" s="206"/>
      <c r="E6" s="206"/>
      <c r="F6" s="206"/>
    </row>
    <row r="7" spans="1:17">
      <c r="A7" s="535" t="s">
        <v>388</v>
      </c>
      <c r="B7" s="528" t="s">
        <v>597</v>
      </c>
      <c r="C7" s="206"/>
      <c r="D7" s="206"/>
      <c r="E7" s="206"/>
      <c r="F7" s="206"/>
    </row>
    <row r="8" spans="1:17" ht="26.4">
      <c r="A8" s="535" t="s">
        <v>390</v>
      </c>
      <c r="B8" s="528" t="s">
        <v>593</v>
      </c>
      <c r="C8" s="206"/>
      <c r="D8" s="206"/>
      <c r="E8" s="206"/>
      <c r="F8" s="206"/>
    </row>
    <row r="9" spans="1:17">
      <c r="A9" s="535" t="s">
        <v>382</v>
      </c>
      <c r="B9" s="528" t="s">
        <v>659</v>
      </c>
      <c r="C9" s="206"/>
      <c r="D9" s="206"/>
      <c r="E9" s="206"/>
      <c r="F9" s="206"/>
    </row>
    <row r="10" spans="1:17" ht="26.4">
      <c r="A10" s="535" t="s">
        <v>391</v>
      </c>
      <c r="B10" s="528" t="s">
        <v>594</v>
      </c>
      <c r="C10" s="206"/>
      <c r="D10" s="206"/>
      <c r="E10" s="206"/>
      <c r="F10" s="206"/>
    </row>
    <row r="11" spans="1:17" ht="26.4">
      <c r="A11" s="535" t="s">
        <v>394</v>
      </c>
      <c r="B11" s="528" t="s">
        <v>598</v>
      </c>
      <c r="C11" s="206"/>
      <c r="D11" s="206"/>
      <c r="E11" s="206"/>
      <c r="F11" s="206"/>
    </row>
    <row r="12" spans="1:17" ht="26.4">
      <c r="A12" s="535" t="s">
        <v>395</v>
      </c>
      <c r="B12" s="528" t="s">
        <v>595</v>
      </c>
      <c r="C12" s="206"/>
      <c r="D12" s="206"/>
      <c r="E12" s="206"/>
      <c r="F12" s="206"/>
    </row>
    <row r="13" spans="1:17" ht="26.4">
      <c r="A13" s="535" t="s">
        <v>599</v>
      </c>
      <c r="B13" s="528" t="s">
        <v>460</v>
      </c>
      <c r="C13" s="206"/>
      <c r="D13" s="206"/>
      <c r="E13" s="206"/>
      <c r="F13" s="206"/>
    </row>
    <row r="14" spans="1:17" ht="32.25" customHeight="1">
      <c r="A14" s="536" t="s">
        <v>380</v>
      </c>
      <c r="B14" s="528" t="s">
        <v>587</v>
      </c>
      <c r="C14" s="206"/>
      <c r="D14" s="206"/>
      <c r="E14" s="206"/>
      <c r="F14" s="206"/>
      <c r="G14" s="206"/>
      <c r="H14" s="206"/>
      <c r="I14" s="206"/>
    </row>
    <row r="15" spans="1:17" ht="26.4">
      <c r="A15" s="536" t="s">
        <v>381</v>
      </c>
      <c r="B15" s="528" t="s">
        <v>588</v>
      </c>
      <c r="C15" s="206"/>
      <c r="D15" s="206"/>
      <c r="E15" s="206"/>
      <c r="F15" s="206"/>
    </row>
    <row r="16" spans="1:17" ht="26.4">
      <c r="A16" s="536" t="s">
        <v>383</v>
      </c>
      <c r="B16" s="528" t="s">
        <v>589</v>
      </c>
      <c r="C16" s="206"/>
      <c r="D16" s="206"/>
      <c r="E16" s="206"/>
      <c r="F16" s="206"/>
    </row>
    <row r="17" spans="1:6" ht="26.4">
      <c r="A17" s="536" t="s">
        <v>384</v>
      </c>
      <c r="B17" s="528" t="s">
        <v>600</v>
      </c>
      <c r="C17" s="206"/>
      <c r="D17" s="206"/>
      <c r="E17" s="206"/>
      <c r="F17" s="206"/>
    </row>
    <row r="18" spans="1:6" ht="26.4">
      <c r="A18" s="536" t="s">
        <v>385</v>
      </c>
      <c r="B18" s="528" t="s">
        <v>601</v>
      </c>
      <c r="C18" s="206"/>
      <c r="D18" s="206"/>
      <c r="E18" s="206"/>
      <c r="F18" s="206"/>
    </row>
    <row r="19" spans="1:6" ht="26.4">
      <c r="A19" s="536" t="s">
        <v>386</v>
      </c>
      <c r="B19" s="528" t="s">
        <v>590</v>
      </c>
      <c r="C19" s="206"/>
      <c r="D19" s="206"/>
      <c r="E19" s="206"/>
      <c r="F19" s="206"/>
    </row>
    <row r="20" spans="1:6" ht="26.4">
      <c r="A20" s="536" t="s">
        <v>281</v>
      </c>
      <c r="B20" s="528" t="s">
        <v>602</v>
      </c>
      <c r="C20" s="206"/>
      <c r="D20" s="206"/>
      <c r="E20" s="206"/>
      <c r="F20" s="206"/>
    </row>
    <row r="21" spans="1:6" ht="26.4">
      <c r="A21" s="536" t="s">
        <v>334</v>
      </c>
      <c r="B21" s="528" t="s">
        <v>591</v>
      </c>
      <c r="C21" s="206"/>
      <c r="D21" s="206"/>
      <c r="E21" s="206"/>
      <c r="F21" s="206"/>
    </row>
    <row r="22" spans="1:6" ht="26.4">
      <c r="A22" s="536" t="s">
        <v>392</v>
      </c>
      <c r="B22" s="528" t="s">
        <v>603</v>
      </c>
      <c r="C22" s="206"/>
      <c r="D22" s="206"/>
      <c r="E22" s="206"/>
      <c r="F22" s="206"/>
    </row>
    <row r="23" spans="1:6" ht="26.4">
      <c r="A23" s="536" t="s">
        <v>393</v>
      </c>
      <c r="B23" s="528" t="s">
        <v>604</v>
      </c>
      <c r="C23" s="206"/>
      <c r="D23" s="206"/>
      <c r="E23" s="206"/>
      <c r="F23" s="206"/>
    </row>
    <row r="24" spans="1:6" ht="26.4">
      <c r="A24" s="536" t="s">
        <v>396</v>
      </c>
      <c r="B24" s="528" t="s">
        <v>605</v>
      </c>
      <c r="C24" s="206"/>
      <c r="D24" s="206"/>
      <c r="E24" s="206"/>
      <c r="F24" s="206"/>
    </row>
    <row r="25" spans="1:6" ht="39.6">
      <c r="A25" s="536" t="s">
        <v>397</v>
      </c>
      <c r="B25" s="537" t="s">
        <v>606</v>
      </c>
      <c r="C25" s="206"/>
      <c r="D25" s="206"/>
      <c r="E25" s="206"/>
      <c r="F25" s="206"/>
    </row>
    <row r="26" spans="1:6" ht="39.6">
      <c r="A26" s="536" t="s">
        <v>398</v>
      </c>
      <c r="B26" s="537" t="s">
        <v>607</v>
      </c>
      <c r="C26" s="206"/>
      <c r="D26" s="206"/>
      <c r="E26" s="206"/>
      <c r="F26" s="206"/>
    </row>
    <row r="27" spans="1:6" ht="26.4">
      <c r="A27" s="536" t="s">
        <v>610</v>
      </c>
      <c r="B27" s="528" t="s">
        <v>608</v>
      </c>
    </row>
    <row r="28" spans="1:6" ht="26.4">
      <c r="A28" s="536" t="s">
        <v>611</v>
      </c>
      <c r="B28" s="528" t="s">
        <v>609</v>
      </c>
    </row>
    <row r="29" spans="1:6" ht="26.4">
      <c r="A29" s="536" t="s">
        <v>612</v>
      </c>
      <c r="B29" s="528" t="s">
        <v>866</v>
      </c>
      <c r="C29" s="206"/>
      <c r="D29" s="206"/>
      <c r="E29" s="206"/>
      <c r="F29" s="206"/>
    </row>
    <row r="30" spans="1:6" ht="26.4">
      <c r="A30" s="536" t="s">
        <v>613</v>
      </c>
      <c r="B30" s="528" t="s">
        <v>865</v>
      </c>
      <c r="C30" s="206"/>
      <c r="D30" s="206"/>
      <c r="E30" s="206"/>
      <c r="F30" s="206"/>
    </row>
    <row r="31" spans="1:6" ht="26.4">
      <c r="A31" s="536" t="s">
        <v>840</v>
      </c>
      <c r="B31" s="528" t="s">
        <v>614</v>
      </c>
      <c r="C31" s="206"/>
      <c r="D31" s="206"/>
      <c r="E31" s="206"/>
      <c r="F31" s="206"/>
    </row>
    <row r="32" spans="1:6" ht="26.4">
      <c r="A32" s="536" t="s">
        <v>400</v>
      </c>
      <c r="B32" s="528" t="s">
        <v>615</v>
      </c>
      <c r="C32" s="206"/>
      <c r="D32" s="206"/>
      <c r="E32" s="206"/>
      <c r="F32" s="206"/>
    </row>
    <row r="33" spans="1:17" ht="39.6">
      <c r="A33" s="536" t="s">
        <v>401</v>
      </c>
      <c r="B33" s="528" t="s">
        <v>616</v>
      </c>
      <c r="C33" s="206"/>
      <c r="D33" s="206"/>
      <c r="E33" s="206"/>
      <c r="F33" s="206"/>
    </row>
    <row r="34" spans="1:17" ht="26.4">
      <c r="A34" s="536" t="s">
        <v>402</v>
      </c>
      <c r="B34" s="528" t="s">
        <v>617</v>
      </c>
      <c r="C34" s="206"/>
      <c r="D34" s="206"/>
      <c r="E34" s="206"/>
      <c r="F34" s="206"/>
    </row>
    <row r="35" spans="1:17" ht="26.4">
      <c r="A35" s="536" t="s">
        <v>403</v>
      </c>
      <c r="B35" s="528" t="s">
        <v>618</v>
      </c>
      <c r="C35" s="206"/>
      <c r="D35" s="206"/>
      <c r="E35" s="206"/>
      <c r="F35" s="206"/>
    </row>
    <row r="36" spans="1:17" ht="26.4">
      <c r="A36" s="536" t="s">
        <v>108</v>
      </c>
      <c r="B36" s="528" t="s">
        <v>619</v>
      </c>
      <c r="C36" s="206"/>
      <c r="D36" s="206"/>
      <c r="E36" s="206"/>
      <c r="F36" s="206"/>
    </row>
    <row r="37" spans="1:17">
      <c r="A37" s="536" t="s">
        <v>110</v>
      </c>
      <c r="B37" s="528" t="s">
        <v>620</v>
      </c>
      <c r="C37" s="206"/>
      <c r="D37" s="206"/>
      <c r="E37" s="206"/>
      <c r="F37" s="206"/>
    </row>
    <row r="38" spans="1:17" ht="26.4">
      <c r="A38" s="536" t="s">
        <v>404</v>
      </c>
      <c r="B38" s="528" t="s">
        <v>621</v>
      </c>
      <c r="C38" s="206"/>
      <c r="D38" s="206"/>
      <c r="E38" s="206"/>
      <c r="F38" s="206"/>
    </row>
    <row r="39" spans="1:17" ht="26.4">
      <c r="A39" s="536" t="s">
        <v>122</v>
      </c>
      <c r="B39" s="528" t="s">
        <v>868</v>
      </c>
      <c r="C39" s="206"/>
      <c r="D39" s="206"/>
      <c r="E39" s="206"/>
      <c r="F39" s="206"/>
    </row>
    <row r="40" spans="1:17" ht="26.4">
      <c r="A40" s="536" t="s">
        <v>405</v>
      </c>
      <c r="B40" s="528" t="s">
        <v>867</v>
      </c>
      <c r="C40" s="206"/>
      <c r="D40" s="206"/>
      <c r="E40" s="206"/>
      <c r="F40" s="206"/>
    </row>
    <row r="41" spans="1:17" ht="26.4">
      <c r="A41" s="536" t="s">
        <v>622</v>
      </c>
      <c r="B41" s="528" t="s">
        <v>623</v>
      </c>
      <c r="C41" s="206"/>
      <c r="D41" s="206"/>
      <c r="E41" s="206"/>
      <c r="F41" s="206"/>
    </row>
    <row r="42" spans="1:17" ht="26.4">
      <c r="A42" s="536" t="s">
        <v>624</v>
      </c>
      <c r="B42" s="528" t="s">
        <v>635</v>
      </c>
      <c r="C42" s="206"/>
      <c r="D42" s="206"/>
      <c r="E42" s="206"/>
      <c r="F42" s="206"/>
    </row>
    <row r="43" spans="1:17" s="401" customFormat="1" ht="46.8" customHeight="1">
      <c r="A43" s="536" t="s">
        <v>625</v>
      </c>
      <c r="B43" s="528" t="s">
        <v>636</v>
      </c>
      <c r="C43" s="206"/>
      <c r="D43" s="206"/>
      <c r="E43" s="206"/>
      <c r="F43" s="206"/>
      <c r="G43" s="386"/>
      <c r="H43" s="386"/>
      <c r="I43" s="386"/>
      <c r="J43" s="386"/>
      <c r="K43" s="386"/>
      <c r="L43" s="386"/>
      <c r="M43" s="386"/>
      <c r="N43" s="386"/>
      <c r="O43" s="386"/>
      <c r="P43" s="386"/>
      <c r="Q43" s="391"/>
    </row>
    <row r="44" spans="1:17" s="401" customFormat="1" ht="46.8" customHeight="1">
      <c r="A44" s="536" t="s">
        <v>861</v>
      </c>
      <c r="B44" s="528" t="s">
        <v>863</v>
      </c>
      <c r="C44" s="206"/>
      <c r="D44" s="206"/>
      <c r="E44" s="206"/>
      <c r="F44" s="206"/>
      <c r="G44" s="386"/>
      <c r="H44" s="386"/>
      <c r="I44" s="386"/>
      <c r="J44" s="386"/>
      <c r="K44" s="386"/>
      <c r="L44" s="386"/>
      <c r="M44" s="386"/>
      <c r="N44" s="386"/>
      <c r="O44" s="386"/>
      <c r="P44" s="386"/>
      <c r="Q44" s="391"/>
    </row>
    <row r="45" spans="1:17" s="401" customFormat="1" ht="46.8" customHeight="1">
      <c r="A45" s="536" t="s">
        <v>862</v>
      </c>
      <c r="B45" s="528" t="s">
        <v>864</v>
      </c>
      <c r="C45" s="206"/>
      <c r="D45" s="206"/>
      <c r="E45" s="206"/>
      <c r="F45" s="206"/>
      <c r="G45" s="386"/>
      <c r="H45" s="386"/>
      <c r="I45" s="386"/>
      <c r="J45" s="386"/>
      <c r="K45" s="386"/>
      <c r="L45" s="386"/>
      <c r="M45" s="386"/>
      <c r="N45" s="386"/>
      <c r="O45" s="386"/>
      <c r="P45" s="386"/>
      <c r="Q45" s="391"/>
    </row>
    <row r="46" spans="1:17" ht="26.4">
      <c r="A46" s="536" t="s">
        <v>463</v>
      </c>
      <c r="B46" s="528" t="s">
        <v>354</v>
      </c>
      <c r="C46" s="206"/>
      <c r="D46" s="206"/>
      <c r="E46" s="206"/>
      <c r="F46" s="206"/>
    </row>
    <row r="47" spans="1:17" ht="26.4">
      <c r="A47" s="536" t="s">
        <v>462</v>
      </c>
      <c r="B47" s="528" t="s">
        <v>461</v>
      </c>
      <c r="C47" s="206"/>
      <c r="D47" s="206"/>
      <c r="E47" s="206"/>
      <c r="F47" s="206"/>
    </row>
    <row r="48" spans="1:17" ht="26.4">
      <c r="A48" s="536" t="s">
        <v>464</v>
      </c>
      <c r="B48" s="528" t="s">
        <v>399</v>
      </c>
      <c r="C48" s="206"/>
      <c r="D48" s="206"/>
      <c r="E48" s="206"/>
      <c r="F48" s="206"/>
    </row>
    <row r="49" spans="1:17" ht="26.4">
      <c r="A49" s="536" t="s">
        <v>465</v>
      </c>
      <c r="B49" s="528" t="s">
        <v>377</v>
      </c>
      <c r="C49" s="206"/>
      <c r="D49" s="206"/>
      <c r="E49" s="206"/>
      <c r="F49" s="206"/>
    </row>
    <row r="50" spans="1:17" ht="26.4">
      <c r="A50" s="536" t="s">
        <v>466</v>
      </c>
      <c r="B50" s="528" t="s">
        <v>406</v>
      </c>
    </row>
    <row r="51" spans="1:17" s="401" customFormat="1" ht="26.4">
      <c r="A51" s="536" t="s">
        <v>627</v>
      </c>
      <c r="B51" s="528" t="s">
        <v>467</v>
      </c>
      <c r="C51" s="386"/>
      <c r="D51" s="386"/>
      <c r="E51" s="386"/>
      <c r="F51" s="386"/>
      <c r="G51" s="386"/>
      <c r="H51" s="386"/>
      <c r="I51" s="386"/>
      <c r="J51" s="386"/>
      <c r="K51" s="386"/>
      <c r="L51" s="386"/>
      <c r="M51" s="386"/>
      <c r="N51" s="386"/>
      <c r="O51" s="386"/>
      <c r="P51" s="386"/>
      <c r="Q51" s="391"/>
    </row>
    <row r="52" spans="1:17" s="401" customFormat="1" ht="26.4">
      <c r="A52" s="536" t="s">
        <v>628</v>
      </c>
      <c r="B52" s="528" t="s">
        <v>634</v>
      </c>
      <c r="C52" s="386"/>
      <c r="D52" s="386"/>
      <c r="E52" s="386"/>
      <c r="F52" s="386"/>
      <c r="G52" s="386"/>
      <c r="H52" s="386"/>
      <c r="I52" s="386"/>
      <c r="J52" s="386"/>
      <c r="K52" s="386"/>
      <c r="L52" s="386"/>
      <c r="M52" s="386"/>
      <c r="N52" s="386"/>
      <c r="O52" s="386"/>
      <c r="P52" s="386"/>
      <c r="Q52" s="391"/>
    </row>
    <row r="53" spans="1:17" ht="26.4">
      <c r="A53" s="538" t="s">
        <v>626</v>
      </c>
      <c r="B53" s="539" t="s">
        <v>468</v>
      </c>
    </row>
  </sheetData>
  <pageMargins left="0.25" right="0.25"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108"/>
  <sheetViews>
    <sheetView topLeftCell="N83" workbookViewId="0">
      <selection activeCell="AI108" sqref="AI108"/>
    </sheetView>
  </sheetViews>
  <sheetFormatPr defaultRowHeight="14.4"/>
  <cols>
    <col min="1" max="1" width="40.44140625" style="119" customWidth="1"/>
    <col min="2" max="2" width="7.109375" style="58" customWidth="1"/>
    <col min="3" max="7" width="8.88671875" style="58" customWidth="1"/>
    <col min="8" max="10" width="9.5546875" style="58" customWidth="1"/>
    <col min="11" max="11" width="9.5546875" style="385" customWidth="1"/>
    <col min="12" max="12" width="9.5546875" style="58" customWidth="1"/>
    <col min="13" max="13" width="9" style="215" customWidth="1"/>
    <col min="14" max="14" width="9.5546875" style="215" customWidth="1"/>
    <col min="15" max="19" width="8.88671875" style="58" customWidth="1"/>
    <col min="20" max="22" width="9.5546875" style="58" customWidth="1"/>
    <col min="23" max="23" width="9.5546875" style="385" customWidth="1"/>
    <col min="24" max="24" width="9.5546875" style="58" customWidth="1"/>
    <col min="25" max="26" width="9.5546875" style="215" customWidth="1"/>
    <col min="27" max="33" width="8.88671875" style="58" customWidth="1"/>
    <col min="34" max="34" width="8.88671875" style="385" customWidth="1"/>
    <col min="35" max="35" width="9.109375" style="58" customWidth="1"/>
  </cols>
  <sheetData>
    <row r="1" spans="1:35" ht="28.5" customHeight="1">
      <c r="A1" s="178" t="s">
        <v>848</v>
      </c>
      <c r="B1" s="179"/>
      <c r="C1" s="179"/>
      <c r="D1" s="179"/>
      <c r="E1" s="179"/>
      <c r="F1" s="179"/>
      <c r="G1" s="179"/>
      <c r="H1" s="179"/>
      <c r="I1" s="179"/>
      <c r="J1" s="179"/>
      <c r="K1" s="179"/>
      <c r="L1" s="179"/>
      <c r="M1" s="207"/>
      <c r="N1" s="207"/>
      <c r="O1" s="179"/>
      <c r="P1" s="179"/>
      <c r="Q1" s="179"/>
      <c r="R1" s="179"/>
      <c r="S1" s="179"/>
      <c r="T1" s="179"/>
      <c r="U1" s="179"/>
      <c r="V1" s="179"/>
      <c r="W1" s="179"/>
      <c r="X1" s="179"/>
      <c r="Y1" s="207"/>
      <c r="Z1" s="207"/>
      <c r="AA1" s="180"/>
      <c r="AB1" s="181"/>
      <c r="AC1" s="181"/>
      <c r="AD1" s="181"/>
      <c r="AE1" s="181"/>
      <c r="AF1" s="181"/>
      <c r="AG1" s="181"/>
      <c r="AH1" s="181"/>
      <c r="AI1" s="182"/>
    </row>
    <row r="2" spans="1:35">
      <c r="A2" s="183"/>
      <c r="B2" s="68"/>
      <c r="C2" s="684" t="s">
        <v>203</v>
      </c>
      <c r="D2" s="685"/>
      <c r="E2" s="685"/>
      <c r="F2" s="685"/>
      <c r="G2" s="685"/>
      <c r="H2" s="685"/>
      <c r="I2" s="685"/>
      <c r="J2" s="685"/>
      <c r="K2" s="685"/>
      <c r="L2" s="686"/>
      <c r="M2" s="208" t="s">
        <v>446</v>
      </c>
      <c r="N2" s="209"/>
      <c r="O2" s="684" t="s">
        <v>447</v>
      </c>
      <c r="P2" s="685"/>
      <c r="Q2" s="685"/>
      <c r="R2" s="685"/>
      <c r="S2" s="685"/>
      <c r="T2" s="685"/>
      <c r="U2" s="685"/>
      <c r="V2" s="685"/>
      <c r="W2" s="685"/>
      <c r="X2" s="686"/>
      <c r="Y2" s="208" t="s">
        <v>446</v>
      </c>
      <c r="Z2" s="209"/>
      <c r="AA2" s="678" t="s">
        <v>454</v>
      </c>
      <c r="AB2" s="679"/>
      <c r="AC2" s="679"/>
      <c r="AD2" s="679"/>
      <c r="AE2" s="679"/>
      <c r="AF2" s="679"/>
      <c r="AG2" s="679"/>
      <c r="AH2" s="679"/>
      <c r="AI2" s="679"/>
    </row>
    <row r="3" spans="1:35">
      <c r="A3" s="183" t="s">
        <v>657</v>
      </c>
      <c r="B3" s="184" t="s">
        <v>448</v>
      </c>
      <c r="C3" s="88" t="s">
        <v>25</v>
      </c>
      <c r="D3" s="88" t="s">
        <v>26</v>
      </c>
      <c r="E3" s="88" t="s">
        <v>27</v>
      </c>
      <c r="F3" s="88" t="s">
        <v>28</v>
      </c>
      <c r="G3" s="88" t="s">
        <v>29</v>
      </c>
      <c r="H3" s="185" t="s">
        <v>30</v>
      </c>
      <c r="I3" s="185" t="s">
        <v>31</v>
      </c>
      <c r="J3" s="367" t="s">
        <v>156</v>
      </c>
      <c r="K3" s="367" t="s">
        <v>469</v>
      </c>
      <c r="L3" s="368" t="s">
        <v>638</v>
      </c>
      <c r="M3" s="210" t="s">
        <v>449</v>
      </c>
      <c r="N3" s="211" t="s">
        <v>450</v>
      </c>
      <c r="O3" s="88" t="s">
        <v>25</v>
      </c>
      <c r="P3" s="88" t="s">
        <v>26</v>
      </c>
      <c r="Q3" s="88" t="s">
        <v>27</v>
      </c>
      <c r="R3" s="88" t="s">
        <v>28</v>
      </c>
      <c r="S3" s="88" t="s">
        <v>29</v>
      </c>
      <c r="T3" s="185" t="s">
        <v>30</v>
      </c>
      <c r="U3" s="185" t="s">
        <v>31</v>
      </c>
      <c r="V3" s="367" t="s">
        <v>156</v>
      </c>
      <c r="W3" s="367" t="s">
        <v>469</v>
      </c>
      <c r="X3" s="368" t="s">
        <v>638</v>
      </c>
      <c r="Y3" s="210" t="s">
        <v>449</v>
      </c>
      <c r="Z3" s="211" t="s">
        <v>450</v>
      </c>
      <c r="AA3" s="638">
        <v>2007</v>
      </c>
      <c r="AB3" s="638">
        <v>2008</v>
      </c>
      <c r="AC3" s="638">
        <v>2009</v>
      </c>
      <c r="AD3" s="638">
        <v>2010</v>
      </c>
      <c r="AE3" s="639">
        <v>2011</v>
      </c>
      <c r="AF3" s="639">
        <v>2012</v>
      </c>
      <c r="AG3" s="639">
        <v>2013</v>
      </c>
      <c r="AH3" s="639">
        <v>2014</v>
      </c>
      <c r="AI3" s="639">
        <v>2015</v>
      </c>
    </row>
    <row r="4" spans="1:35">
      <c r="A4" s="186" t="s">
        <v>207</v>
      </c>
      <c r="B4" s="187" t="s">
        <v>313</v>
      </c>
      <c r="C4" s="188">
        <v>5194.2107835371271</v>
      </c>
      <c r="D4" s="188">
        <v>5281.9721227109885</v>
      </c>
      <c r="E4" s="188">
        <v>5735.9429535966865</v>
      </c>
      <c r="F4" s="188">
        <v>5867.9582773346301</v>
      </c>
      <c r="G4" s="188">
        <v>5933.0379068882175</v>
      </c>
      <c r="H4" s="188">
        <v>6195.1603027446045</v>
      </c>
      <c r="I4" s="188">
        <v>6168.7453381051046</v>
      </c>
      <c r="J4" s="188">
        <v>6244.1962392444912</v>
      </c>
      <c r="K4" s="188">
        <v>6860.8202167154122</v>
      </c>
      <c r="L4" s="189">
        <v>7184</v>
      </c>
      <c r="M4" s="212">
        <v>4.7105123451159123E-2</v>
      </c>
      <c r="N4" s="213">
        <v>0.21084680609564685</v>
      </c>
      <c r="O4" s="188">
        <v>15557.215838770229</v>
      </c>
      <c r="P4" s="188">
        <v>15587.725518721245</v>
      </c>
      <c r="Q4" s="188">
        <v>16802.18941170461</v>
      </c>
      <c r="R4" s="188">
        <v>17557.513987826303</v>
      </c>
      <c r="S4" s="188">
        <v>18331.702401713865</v>
      </c>
      <c r="T4" s="188">
        <v>19272.431542007122</v>
      </c>
      <c r="U4" s="188">
        <v>19519.937653042005</v>
      </c>
      <c r="V4" s="188">
        <v>19698.206900314795</v>
      </c>
      <c r="W4" s="188">
        <v>20957.567222841433</v>
      </c>
      <c r="X4" s="189">
        <v>21854</v>
      </c>
      <c r="Y4" s="212">
        <v>4.2773704009955615E-2</v>
      </c>
      <c r="Z4" s="213">
        <v>0.19214241651429109</v>
      </c>
      <c r="AA4" s="190">
        <v>3183</v>
      </c>
      <c r="AB4" s="191">
        <v>3292</v>
      </c>
      <c r="AC4" s="191">
        <v>3477</v>
      </c>
      <c r="AD4" s="191">
        <v>3626</v>
      </c>
      <c r="AE4" s="190">
        <v>3692</v>
      </c>
      <c r="AF4" s="190">
        <v>3609</v>
      </c>
      <c r="AG4" s="192">
        <v>3556</v>
      </c>
      <c r="AH4" s="192">
        <v>3385</v>
      </c>
      <c r="AI4" s="192">
        <v>3310</v>
      </c>
    </row>
    <row r="5" spans="1:35">
      <c r="A5" s="186" t="s">
        <v>226</v>
      </c>
      <c r="B5" s="187" t="s">
        <v>317</v>
      </c>
      <c r="C5" s="188">
        <v>6585.1871588437771</v>
      </c>
      <c r="D5" s="188">
        <v>7001.78574675856</v>
      </c>
      <c r="E5" s="188">
        <v>7822.2483294714211</v>
      </c>
      <c r="F5" s="188">
        <v>8720.2540238795282</v>
      </c>
      <c r="G5" s="188">
        <v>9160.5253140464411</v>
      </c>
      <c r="H5" s="188">
        <v>9663.5257350373631</v>
      </c>
      <c r="I5" s="188">
        <v>9735.2443963081569</v>
      </c>
      <c r="J5" s="188">
        <v>9924.8580146904515</v>
      </c>
      <c r="K5" s="188">
        <v>10254.929689005841</v>
      </c>
      <c r="L5" s="193">
        <v>10470</v>
      </c>
      <c r="M5" s="212">
        <v>2.0972382797000786E-2</v>
      </c>
      <c r="N5" s="213">
        <v>0.14294755388598235</v>
      </c>
      <c r="O5" s="188">
        <v>19083.1792087336</v>
      </c>
      <c r="P5" s="188">
        <v>19692.522412758452</v>
      </c>
      <c r="Q5" s="188">
        <v>21455.309703693041</v>
      </c>
      <c r="R5" s="188">
        <v>22628.507277155739</v>
      </c>
      <c r="S5" s="188">
        <v>23327.384229955471</v>
      </c>
      <c r="T5" s="188">
        <v>24106.295175989941</v>
      </c>
      <c r="U5" s="188">
        <v>24672.920983236014</v>
      </c>
      <c r="V5" s="188">
        <v>25201.018467995804</v>
      </c>
      <c r="W5" s="188">
        <v>26166.708498495729</v>
      </c>
      <c r="X5" s="193">
        <v>26950</v>
      </c>
      <c r="Y5" s="212">
        <v>2.9934659208256997E-2</v>
      </c>
      <c r="Z5" s="213">
        <v>0.15529455571759332</v>
      </c>
      <c r="AA5" s="190">
        <v>19238</v>
      </c>
      <c r="AB5" s="191">
        <v>20397</v>
      </c>
      <c r="AC5" s="191">
        <v>21552</v>
      </c>
      <c r="AD5" s="191">
        <v>22587</v>
      </c>
      <c r="AE5" s="190">
        <v>23592</v>
      </c>
      <c r="AF5" s="190">
        <v>25109</v>
      </c>
      <c r="AG5" s="192">
        <v>26247</v>
      </c>
      <c r="AH5" s="192">
        <v>27331</v>
      </c>
      <c r="AI5" s="192">
        <v>28447</v>
      </c>
    </row>
    <row r="6" spans="1:35">
      <c r="A6" s="186" t="s">
        <v>219</v>
      </c>
      <c r="B6" s="187" t="s">
        <v>294</v>
      </c>
      <c r="C6" s="188">
        <v>6975.677204403285</v>
      </c>
      <c r="D6" s="188">
        <v>7001.78574675856</v>
      </c>
      <c r="E6" s="188">
        <v>7217.7002800079863</v>
      </c>
      <c r="F6" s="188">
        <v>7470.7188903312217</v>
      </c>
      <c r="G6" s="188">
        <v>7641.5823956940885</v>
      </c>
      <c r="H6" s="188">
        <v>7933.544551819261</v>
      </c>
      <c r="I6" s="188">
        <v>8053.9831418346203</v>
      </c>
      <c r="J6" s="188">
        <v>8292.5996642182581</v>
      </c>
      <c r="K6" s="188">
        <v>8593.1672379260344</v>
      </c>
      <c r="L6" s="193">
        <v>8820</v>
      </c>
      <c r="M6" s="212">
        <v>2.6396875074516969E-2</v>
      </c>
      <c r="N6" s="213">
        <v>0.15421120172307914</v>
      </c>
      <c r="O6" s="188">
        <v>16742.549527362109</v>
      </c>
      <c r="P6" s="188">
        <v>16714.5754123402</v>
      </c>
      <c r="Q6" s="188">
        <v>17259.232206955156</v>
      </c>
      <c r="R6" s="188">
        <v>17661.273972414238</v>
      </c>
      <c r="S6" s="188">
        <v>18753.512637104839</v>
      </c>
      <c r="T6" s="188">
        <v>19362.76449996508</v>
      </c>
      <c r="U6" s="188">
        <v>19650.771096251647</v>
      </c>
      <c r="V6" s="188">
        <v>20506.255588667365</v>
      </c>
      <c r="W6" s="188">
        <v>22008.268966788739</v>
      </c>
      <c r="X6" s="193">
        <v>23168</v>
      </c>
      <c r="Y6" s="212">
        <v>5.2695240818863898E-2</v>
      </c>
      <c r="Z6" s="213">
        <v>0.23539522692729364</v>
      </c>
      <c r="AA6" s="190">
        <v>12488</v>
      </c>
      <c r="AB6" s="191">
        <v>12967</v>
      </c>
      <c r="AC6" s="191">
        <v>13534</v>
      </c>
      <c r="AD6" s="191">
        <v>14785</v>
      </c>
      <c r="AE6" s="190">
        <v>16477</v>
      </c>
      <c r="AF6" s="190">
        <v>17687</v>
      </c>
      <c r="AG6" s="192">
        <v>18455</v>
      </c>
      <c r="AH6" s="192">
        <v>19029</v>
      </c>
      <c r="AI6" s="192">
        <v>19426</v>
      </c>
    </row>
    <row r="7" spans="1:35">
      <c r="A7" s="186" t="s">
        <v>237</v>
      </c>
      <c r="B7" s="187" t="s">
        <v>287</v>
      </c>
      <c r="C7" s="188">
        <v>5819.2259156308955</v>
      </c>
      <c r="D7" s="188">
        <v>6051.0745258314992</v>
      </c>
      <c r="E7" s="188">
        <v>7660.2160426466553</v>
      </c>
      <c r="F7" s="188">
        <v>9092.2446069235029</v>
      </c>
      <c r="G7" s="188">
        <v>9905.0842901532378</v>
      </c>
      <c r="H7" s="188">
        <v>10540.595733815209</v>
      </c>
      <c r="I7" s="188">
        <v>10704.648097570163</v>
      </c>
      <c r="J7" s="188">
        <v>11067.236847848899</v>
      </c>
      <c r="K7" s="188">
        <v>11498.226474310088</v>
      </c>
      <c r="L7" s="193">
        <v>11769</v>
      </c>
      <c r="M7" s="212">
        <v>2.3549155715004225E-2</v>
      </c>
      <c r="N7" s="213">
        <v>0.1881776727230583</v>
      </c>
      <c r="O7" s="188">
        <v>18797.821098517034</v>
      </c>
      <c r="P7" s="188">
        <v>20420.051713007582</v>
      </c>
      <c r="Q7" s="188">
        <v>25223.398470404129</v>
      </c>
      <c r="R7" s="188">
        <v>27150.89724371706</v>
      </c>
      <c r="S7" s="188">
        <v>27171.609329768678</v>
      </c>
      <c r="T7" s="188">
        <v>27552.602560409247</v>
      </c>
      <c r="U7" s="188">
        <v>27890.187464682615</v>
      </c>
      <c r="V7" s="188">
        <v>29717.000575026232</v>
      </c>
      <c r="W7" s="188">
        <v>32872.242660923344</v>
      </c>
      <c r="X7" s="193">
        <v>36017</v>
      </c>
      <c r="Y7" s="212">
        <v>9.5666041757928699E-2</v>
      </c>
      <c r="Z7" s="213">
        <v>0.3255379746881788</v>
      </c>
      <c r="AA7" s="190">
        <v>25076</v>
      </c>
      <c r="AB7" s="191">
        <v>25807</v>
      </c>
      <c r="AC7" s="191">
        <v>27094</v>
      </c>
      <c r="AD7" s="191">
        <v>26797</v>
      </c>
      <c r="AE7" s="190">
        <v>27234</v>
      </c>
      <c r="AF7" s="190">
        <v>28063</v>
      </c>
      <c r="AG7" s="192">
        <v>28723</v>
      </c>
      <c r="AH7" s="192">
        <v>29342</v>
      </c>
      <c r="AI7" s="192">
        <v>29652</v>
      </c>
    </row>
    <row r="8" spans="1:35">
      <c r="A8" s="186" t="s">
        <v>242</v>
      </c>
      <c r="B8" s="187" t="s">
        <v>283</v>
      </c>
      <c r="C8" s="188">
        <v>8276.5404922731268</v>
      </c>
      <c r="D8" s="188">
        <v>8375.8861995599273</v>
      </c>
      <c r="E8" s="188">
        <v>10894.156994859555</v>
      </c>
      <c r="F8" s="188">
        <v>12075.896078638234</v>
      </c>
      <c r="G8" s="188">
        <v>13671.551442533262</v>
      </c>
      <c r="H8" s="188">
        <v>13522.633729659892</v>
      </c>
      <c r="I8" s="188">
        <v>13252.294594085515</v>
      </c>
      <c r="J8" s="188">
        <v>13102.509481636936</v>
      </c>
      <c r="K8" s="188">
        <v>13543.162306100043</v>
      </c>
      <c r="L8" s="193">
        <v>13485</v>
      </c>
      <c r="M8" s="212">
        <v>-4.2945882789757013E-3</v>
      </c>
      <c r="N8" s="213">
        <v>-1.3645228437855712E-2</v>
      </c>
      <c r="O8" s="188">
        <v>30943.447870609074</v>
      </c>
      <c r="P8" s="188">
        <v>30921.63630412249</v>
      </c>
      <c r="Q8" s="188">
        <v>36225.949477829214</v>
      </c>
      <c r="R8" s="188">
        <v>37330.414029567313</v>
      </c>
      <c r="S8" s="188">
        <v>38040.679132620993</v>
      </c>
      <c r="T8" s="188">
        <v>37553.301312940843</v>
      </c>
      <c r="U8" s="188">
        <v>36820.85769448107</v>
      </c>
      <c r="V8" s="188">
        <v>36210.681846799576</v>
      </c>
      <c r="W8" s="188">
        <v>38457.498860274703</v>
      </c>
      <c r="X8" s="193">
        <v>40167</v>
      </c>
      <c r="Y8" s="212">
        <v>4.4451698378418225E-2</v>
      </c>
      <c r="Z8" s="213">
        <v>5.5895975462636471E-2</v>
      </c>
      <c r="AA8" s="190">
        <v>23863</v>
      </c>
      <c r="AB8" s="191">
        <v>24385</v>
      </c>
      <c r="AC8" s="191">
        <v>24796</v>
      </c>
      <c r="AD8" s="191">
        <v>24929</v>
      </c>
      <c r="AE8" s="190">
        <v>25138</v>
      </c>
      <c r="AF8" s="190">
        <v>25026</v>
      </c>
      <c r="AG8" s="192">
        <v>25044</v>
      </c>
      <c r="AH8" s="192">
        <v>26320</v>
      </c>
      <c r="AI8" s="192">
        <v>26622</v>
      </c>
    </row>
    <row r="9" spans="1:35">
      <c r="A9" s="186" t="s">
        <v>452</v>
      </c>
      <c r="B9" s="187" t="s">
        <v>310</v>
      </c>
      <c r="C9" s="188">
        <v>7665.3889120927124</v>
      </c>
      <c r="D9" s="188">
        <v>7962.3432288920003</v>
      </c>
      <c r="E9" s="188">
        <v>8863.7248213381863</v>
      </c>
      <c r="F9" s="188">
        <v>9394.6939237010974</v>
      </c>
      <c r="G9" s="188">
        <v>9748.5032179247701</v>
      </c>
      <c r="H9" s="188">
        <v>9959.7338064808991</v>
      </c>
      <c r="I9" s="188">
        <v>10846.813571294029</v>
      </c>
      <c r="J9" s="188">
        <v>10897.546623294858</v>
      </c>
      <c r="K9" s="188">
        <v>11183.620961727018</v>
      </c>
      <c r="L9" s="193">
        <v>11531</v>
      </c>
      <c r="M9" s="212">
        <v>3.1061410205316772E-2</v>
      </c>
      <c r="N9" s="213">
        <v>0.18284825292950788</v>
      </c>
      <c r="O9" s="188">
        <v>28647.874732955988</v>
      </c>
      <c r="P9" s="188">
        <v>29271.840537542506</v>
      </c>
      <c r="Q9" s="188">
        <v>31504.663878969681</v>
      </c>
      <c r="R9" s="188">
        <v>32555.247079275818</v>
      </c>
      <c r="S9" s="188">
        <v>32306.829392445179</v>
      </c>
      <c r="T9" s="188">
        <v>32958.925055869819</v>
      </c>
      <c r="U9" s="188">
        <v>33271.871774345454</v>
      </c>
      <c r="V9" s="188">
        <v>33484.527584470095</v>
      </c>
      <c r="W9" s="188">
        <v>34409.977938773285</v>
      </c>
      <c r="X9" s="193">
        <v>35079</v>
      </c>
      <c r="Y9" s="212">
        <v>1.9442676261435698E-2</v>
      </c>
      <c r="Z9" s="213">
        <v>8.5807572568637136E-2</v>
      </c>
      <c r="AA9" s="190">
        <v>23769</v>
      </c>
      <c r="AB9" s="191">
        <v>24330</v>
      </c>
      <c r="AC9" s="191">
        <v>24749</v>
      </c>
      <c r="AD9" s="191">
        <v>23925</v>
      </c>
      <c r="AE9" s="190">
        <v>24083</v>
      </c>
      <c r="AF9" s="190">
        <v>23474</v>
      </c>
      <c r="AG9" s="192">
        <v>23759</v>
      </c>
      <c r="AH9" s="192">
        <v>24124</v>
      </c>
      <c r="AI9" s="192">
        <v>24808</v>
      </c>
    </row>
    <row r="10" spans="1:35">
      <c r="A10" s="186" t="s">
        <v>241</v>
      </c>
      <c r="B10" s="187" t="s">
        <v>309</v>
      </c>
      <c r="C10" s="188">
        <v>10215.127168157313</v>
      </c>
      <c r="D10" s="188">
        <v>10216.043016129912</v>
      </c>
      <c r="E10" s="188">
        <v>11047.24956930778</v>
      </c>
      <c r="F10" s="188">
        <v>11497.489356041668</v>
      </c>
      <c r="G10" s="188">
        <v>11365.442453590176</v>
      </c>
      <c r="H10" s="188">
        <v>11808.408294922829</v>
      </c>
      <c r="I10" s="188">
        <v>12384.879167451498</v>
      </c>
      <c r="J10" s="188">
        <v>12827.772927597061</v>
      </c>
      <c r="K10" s="188">
        <v>13475.602788974833</v>
      </c>
      <c r="L10" s="193">
        <v>14066</v>
      </c>
      <c r="M10" s="212">
        <v>4.3812304374851792E-2</v>
      </c>
      <c r="N10" s="213">
        <v>0.23761129911460308</v>
      </c>
      <c r="O10" s="188">
        <v>26324.574491476193</v>
      </c>
      <c r="P10" s="188">
        <v>26311.39800149115</v>
      </c>
      <c r="Q10" s="188">
        <v>28589.200180170974</v>
      </c>
      <c r="R10" s="188">
        <v>29670.940273655917</v>
      </c>
      <c r="S10" s="188">
        <v>29362.679163605135</v>
      </c>
      <c r="T10" s="188">
        <v>30538.842089182202</v>
      </c>
      <c r="U10" s="188">
        <v>31904.816820493503</v>
      </c>
      <c r="V10" s="188">
        <v>33210.801091290661</v>
      </c>
      <c r="W10" s="188">
        <v>35199.516773236566</v>
      </c>
      <c r="X10" s="193">
        <v>35858</v>
      </c>
      <c r="Y10" s="212">
        <v>1.8707166663836095E-2</v>
      </c>
      <c r="Z10" s="213">
        <v>0.22121008781943097</v>
      </c>
      <c r="AA10" s="190">
        <v>15555</v>
      </c>
      <c r="AB10" s="191">
        <v>16013</v>
      </c>
      <c r="AC10" s="191">
        <v>16240</v>
      </c>
      <c r="AD10" s="191">
        <v>16496</v>
      </c>
      <c r="AE10" s="190">
        <v>16915</v>
      </c>
      <c r="AF10" s="190">
        <v>16587</v>
      </c>
      <c r="AG10" s="192">
        <v>17083</v>
      </c>
      <c r="AH10" s="192">
        <v>17524</v>
      </c>
      <c r="AI10" s="192">
        <v>17989</v>
      </c>
    </row>
    <row r="11" spans="1:35">
      <c r="A11" s="186" t="s">
        <v>238</v>
      </c>
      <c r="B11" s="187" t="s">
        <v>301</v>
      </c>
      <c r="C11" s="188">
        <v>9415.6623411538221</v>
      </c>
      <c r="D11" s="188">
        <v>9458.9749322616426</v>
      </c>
      <c r="E11" s="188">
        <v>10600.263950480843</v>
      </c>
      <c r="F11" s="188">
        <v>11267.892794400283</v>
      </c>
      <c r="G11" s="188">
        <v>11921.465036605554</v>
      </c>
      <c r="H11" s="188">
        <v>12270.576917033311</v>
      </c>
      <c r="I11" s="188">
        <v>12477.595780749671</v>
      </c>
      <c r="J11" s="188">
        <v>12466.171139559287</v>
      </c>
      <c r="K11" s="188">
        <v>12624.554543397553</v>
      </c>
      <c r="L11" s="193">
        <v>12830</v>
      </c>
      <c r="M11" s="212">
        <v>1.6273481642161525E-2</v>
      </c>
      <c r="N11" s="213">
        <v>7.6210009474904E-2</v>
      </c>
      <c r="O11" s="188">
        <v>22412.742259924435</v>
      </c>
      <c r="P11" s="188">
        <v>23112.457138440834</v>
      </c>
      <c r="Q11" s="188">
        <v>26157.598413752432</v>
      </c>
      <c r="R11" s="188">
        <v>28046.103068193806</v>
      </c>
      <c r="S11" s="188">
        <v>29251.900717946901</v>
      </c>
      <c r="T11" s="188">
        <v>30221.626353097283</v>
      </c>
      <c r="U11" s="188">
        <v>30835.485213787906</v>
      </c>
      <c r="V11" s="188">
        <v>31000.787928646379</v>
      </c>
      <c r="W11" s="188">
        <v>31682.388478718141</v>
      </c>
      <c r="X11" s="193">
        <v>32250</v>
      </c>
      <c r="Y11" s="212">
        <v>1.7915679610555069E-2</v>
      </c>
      <c r="Z11" s="213">
        <v>0.10249246060833506</v>
      </c>
      <c r="AA11" s="190">
        <v>14519</v>
      </c>
      <c r="AB11" s="191">
        <v>14639</v>
      </c>
      <c r="AC11" s="191">
        <v>15042</v>
      </c>
      <c r="AD11" s="191">
        <v>15140</v>
      </c>
      <c r="AE11" s="190">
        <v>15548</v>
      </c>
      <c r="AF11" s="190">
        <v>15896</v>
      </c>
      <c r="AG11" s="192">
        <v>16031</v>
      </c>
      <c r="AH11" s="192">
        <v>16694</v>
      </c>
      <c r="AI11" s="192">
        <v>16789</v>
      </c>
    </row>
    <row r="12" spans="1:35">
      <c r="A12" s="186" t="s">
        <v>208</v>
      </c>
      <c r="B12" s="187" t="s">
        <v>295</v>
      </c>
      <c r="C12" s="188">
        <v>3893.3474956672858</v>
      </c>
      <c r="D12" s="188">
        <v>4146.3699969085847</v>
      </c>
      <c r="E12" s="188">
        <v>4886.670277825503</v>
      </c>
      <c r="F12" s="188">
        <v>5568.8204494268639</v>
      </c>
      <c r="G12" s="188">
        <v>6025.7083373907808</v>
      </c>
      <c r="H12" s="188">
        <v>6452.5041946015781</v>
      </c>
      <c r="I12" s="188">
        <v>6452.0461009606333</v>
      </c>
      <c r="J12" s="188">
        <v>6376.5142119622242</v>
      </c>
      <c r="K12" s="188">
        <v>6434.2877429249038</v>
      </c>
      <c r="L12" s="193">
        <v>6381</v>
      </c>
      <c r="M12" s="212">
        <v>-8.2818402057785821E-3</v>
      </c>
      <c r="N12" s="213">
        <v>5.8962638534055839E-2</v>
      </c>
      <c r="O12" s="188">
        <v>20553.871007542042</v>
      </c>
      <c r="P12" s="188">
        <v>22580.759033296355</v>
      </c>
      <c r="Q12" s="188">
        <v>26533.066333567058</v>
      </c>
      <c r="R12" s="188">
        <v>30158.832967143859</v>
      </c>
      <c r="S12" s="188">
        <v>29754.664432857357</v>
      </c>
      <c r="T12" s="188">
        <v>29851.891455408895</v>
      </c>
      <c r="U12" s="188">
        <v>29401.468261442835</v>
      </c>
      <c r="V12" s="188">
        <v>28877.64</v>
      </c>
      <c r="W12" s="188">
        <v>28897.323011556477</v>
      </c>
      <c r="X12" s="193">
        <v>28658</v>
      </c>
      <c r="Y12" s="212">
        <v>-8.2818402057784901E-3</v>
      </c>
      <c r="Z12" s="213">
        <v>-3.685689130630343E-2</v>
      </c>
      <c r="AA12" s="190">
        <v>32306</v>
      </c>
      <c r="AB12" s="191">
        <v>32037</v>
      </c>
      <c r="AC12" s="191">
        <v>31121</v>
      </c>
      <c r="AD12" s="191">
        <v>30210</v>
      </c>
      <c r="AE12" s="190">
        <v>30069</v>
      </c>
      <c r="AF12" s="190">
        <v>29984</v>
      </c>
      <c r="AG12" s="192">
        <v>30054</v>
      </c>
      <c r="AH12" s="192">
        <v>29915</v>
      </c>
      <c r="AI12" s="192">
        <v>30594</v>
      </c>
    </row>
    <row r="13" spans="1:35">
      <c r="A13" s="186" t="s">
        <v>236</v>
      </c>
      <c r="B13" s="187" t="s">
        <v>306</v>
      </c>
      <c r="C13" s="188">
        <v>6075.7016260279688</v>
      </c>
      <c r="D13" s="188">
        <v>6052.1685548544301</v>
      </c>
      <c r="E13" s="188">
        <v>6896.988098499658</v>
      </c>
      <c r="F13" s="188">
        <v>8099.9017755984787</v>
      </c>
      <c r="G13" s="188">
        <v>10089.359973796265</v>
      </c>
      <c r="H13" s="188">
        <v>10337.871770025838</v>
      </c>
      <c r="I13" s="188">
        <v>10571.754285176115</v>
      </c>
      <c r="J13" s="188">
        <v>10945.019483735572</v>
      </c>
      <c r="K13" s="188">
        <v>11719.055343719359</v>
      </c>
      <c r="L13" s="193">
        <v>11634</v>
      </c>
      <c r="M13" s="212">
        <v>-7.2578668864247175E-3</v>
      </c>
      <c r="N13" s="213">
        <v>0.15309593772205773</v>
      </c>
      <c r="O13" s="188">
        <v>23944.664746350198</v>
      </c>
      <c r="P13" s="188">
        <v>24443.890459347891</v>
      </c>
      <c r="Q13" s="188">
        <v>28993.722165209354</v>
      </c>
      <c r="R13" s="188">
        <v>29743.793028792126</v>
      </c>
      <c r="S13" s="188">
        <v>29486.239737608554</v>
      </c>
      <c r="T13" s="188">
        <v>29465.350426007401</v>
      </c>
      <c r="U13" s="188">
        <v>29331.415709173103</v>
      </c>
      <c r="V13" s="188">
        <v>29338.227752360966</v>
      </c>
      <c r="W13" s="188">
        <v>30081.127087750465</v>
      </c>
      <c r="X13" s="193">
        <v>29844</v>
      </c>
      <c r="Y13" s="212">
        <v>-7.8829189830132984E-3</v>
      </c>
      <c r="Z13" s="213">
        <v>1.2133126013186946E-2</v>
      </c>
      <c r="AA13" s="190">
        <v>23299</v>
      </c>
      <c r="AB13" s="191">
        <v>23758</v>
      </c>
      <c r="AC13" s="191">
        <v>24552</v>
      </c>
      <c r="AD13" s="191">
        <v>24305</v>
      </c>
      <c r="AE13" s="190">
        <v>24618</v>
      </c>
      <c r="AF13" s="190">
        <v>24416</v>
      </c>
      <c r="AG13" s="192">
        <v>24654</v>
      </c>
      <c r="AH13" s="192">
        <v>25292</v>
      </c>
      <c r="AI13" s="192">
        <v>25734</v>
      </c>
    </row>
    <row r="14" spans="1:35">
      <c r="A14" s="186" t="s">
        <v>235</v>
      </c>
      <c r="B14" s="187" t="s">
        <v>303</v>
      </c>
      <c r="C14" s="188">
        <v>6227.0454010820977</v>
      </c>
      <c r="D14" s="188">
        <v>6847.5276545252855</v>
      </c>
      <c r="E14" s="188">
        <v>8009.982289378735</v>
      </c>
      <c r="F14" s="188">
        <v>8936.6046300416037</v>
      </c>
      <c r="G14" s="188">
        <v>9693.1139950956513</v>
      </c>
      <c r="H14" s="188">
        <v>9877.8039143794958</v>
      </c>
      <c r="I14" s="188">
        <v>10202.948201167828</v>
      </c>
      <c r="J14" s="188">
        <v>10726.846337880377</v>
      </c>
      <c r="K14" s="188">
        <v>11257.230584863442</v>
      </c>
      <c r="L14" s="193">
        <v>11732</v>
      </c>
      <c r="M14" s="212">
        <v>4.2174619375296103E-2</v>
      </c>
      <c r="N14" s="213">
        <v>0.21034375598346908</v>
      </c>
      <c r="O14" s="188">
        <v>16929.707478192406</v>
      </c>
      <c r="P14" s="188">
        <v>18505.500922878287</v>
      </c>
      <c r="Q14" s="188">
        <v>21598.345101717659</v>
      </c>
      <c r="R14" s="188">
        <v>23772.074766869562</v>
      </c>
      <c r="S14" s="188">
        <v>25491.824629739465</v>
      </c>
      <c r="T14" s="188">
        <v>26944.430669041132</v>
      </c>
      <c r="U14" s="188">
        <v>28301.231116971179</v>
      </c>
      <c r="V14" s="188">
        <v>29707.910027282265</v>
      </c>
      <c r="W14" s="188">
        <v>31779.190174897547</v>
      </c>
      <c r="X14" s="193">
        <v>33764</v>
      </c>
      <c r="Y14" s="212">
        <v>6.2456274504762543E-2</v>
      </c>
      <c r="Z14" s="213">
        <v>0.32450307070644069</v>
      </c>
      <c r="AA14" s="190">
        <v>11023</v>
      </c>
      <c r="AB14" s="191">
        <v>10965</v>
      </c>
      <c r="AC14" s="191">
        <v>11117</v>
      </c>
      <c r="AD14" s="191">
        <v>11155</v>
      </c>
      <c r="AE14" s="190">
        <v>11435</v>
      </c>
      <c r="AF14" s="190">
        <v>11721</v>
      </c>
      <c r="AG14" s="192">
        <v>11822</v>
      </c>
      <c r="AH14" s="192">
        <v>11479</v>
      </c>
      <c r="AI14" s="192">
        <v>11212</v>
      </c>
    </row>
    <row r="15" spans="1:35">
      <c r="A15" s="186" t="s">
        <v>217</v>
      </c>
      <c r="B15" s="187" t="s">
        <v>323</v>
      </c>
      <c r="C15" s="188">
        <v>7270.2776825620858</v>
      </c>
      <c r="D15" s="188">
        <v>7159.3259260606274</v>
      </c>
      <c r="E15" s="188">
        <v>7625.5746571875679</v>
      </c>
      <c r="F15" s="188">
        <v>8187.104315837274</v>
      </c>
      <c r="G15" s="188">
        <v>8271.1022166942566</v>
      </c>
      <c r="H15" s="188">
        <v>8462.9377007821768</v>
      </c>
      <c r="I15" s="188">
        <v>8304.3179977396867</v>
      </c>
      <c r="J15" s="188">
        <v>8160.2816915005242</v>
      </c>
      <c r="K15" s="188">
        <v>8171.6765191448703</v>
      </c>
      <c r="L15" s="193">
        <v>8325</v>
      </c>
      <c r="M15" s="212">
        <v>1.8762793717533779E-2</v>
      </c>
      <c r="N15" s="213">
        <v>6.5163967139660007E-3</v>
      </c>
      <c r="O15" s="188">
        <v>22487.836499455108</v>
      </c>
      <c r="P15" s="188">
        <v>22600.451555709114</v>
      </c>
      <c r="Q15" s="188">
        <v>25081.480536426578</v>
      </c>
      <c r="R15" s="188">
        <v>26175.111856741172</v>
      </c>
      <c r="S15" s="188">
        <v>26734.886611308328</v>
      </c>
      <c r="T15" s="188">
        <v>27603.020955548571</v>
      </c>
      <c r="U15" s="188">
        <v>27743.901252589942</v>
      </c>
      <c r="V15" s="188">
        <v>27684.758123819516</v>
      </c>
      <c r="W15" s="188">
        <v>28122.909442121228</v>
      </c>
      <c r="X15" s="193">
        <v>28413</v>
      </c>
      <c r="Y15" s="212">
        <v>1.0315097677777496E-2</v>
      </c>
      <c r="Z15" s="213">
        <v>6.2768674245353484E-2</v>
      </c>
      <c r="AA15" s="190">
        <v>18601</v>
      </c>
      <c r="AB15" s="191">
        <v>18541</v>
      </c>
      <c r="AC15" s="191">
        <v>18319</v>
      </c>
      <c r="AD15" s="191">
        <v>18895</v>
      </c>
      <c r="AE15" s="190">
        <v>19158</v>
      </c>
      <c r="AF15" s="190">
        <v>19449</v>
      </c>
      <c r="AG15" s="192">
        <v>19301</v>
      </c>
      <c r="AH15" s="192">
        <v>19375</v>
      </c>
      <c r="AI15" s="192">
        <v>19745</v>
      </c>
    </row>
    <row r="16" spans="1:35">
      <c r="A16" s="186" t="s">
        <v>211</v>
      </c>
      <c r="B16" s="187" t="s">
        <v>308</v>
      </c>
      <c r="C16" s="188">
        <v>5094.8553281580798</v>
      </c>
      <c r="D16" s="188">
        <v>5067.5424342165079</v>
      </c>
      <c r="E16" s="188">
        <v>5511.33268013615</v>
      </c>
      <c r="F16" s="188">
        <v>5962.8876249363566</v>
      </c>
      <c r="G16" s="188">
        <v>6237.6786324483664</v>
      </c>
      <c r="H16" s="188">
        <v>6524.9806376143579</v>
      </c>
      <c r="I16" s="188">
        <v>6720.924279525334</v>
      </c>
      <c r="J16" s="188">
        <v>6852.252877229801</v>
      </c>
      <c r="K16" s="188">
        <v>7078.6240331190756</v>
      </c>
      <c r="L16" s="193">
        <v>7232</v>
      </c>
      <c r="M16" s="212">
        <v>2.1667483138434439E-2</v>
      </c>
      <c r="N16" s="213">
        <v>0.15940567415242904</v>
      </c>
      <c r="O16" s="188">
        <v>16740.23893537655</v>
      </c>
      <c r="P16" s="188">
        <v>16095.35498536124</v>
      </c>
      <c r="Q16" s="188">
        <v>16885.999215234664</v>
      </c>
      <c r="R16" s="188">
        <v>18758.48061795047</v>
      </c>
      <c r="S16" s="188">
        <v>19573.699205920628</v>
      </c>
      <c r="T16" s="188">
        <v>19957.281409316292</v>
      </c>
      <c r="U16" s="188">
        <v>20191.618007157656</v>
      </c>
      <c r="V16" s="188">
        <v>20518.376318992654</v>
      </c>
      <c r="W16" s="188">
        <v>21199.571463289951</v>
      </c>
      <c r="X16" s="193">
        <v>22040</v>
      </c>
      <c r="Y16" s="212">
        <v>3.9643656861902521E-2</v>
      </c>
      <c r="Z16" s="213">
        <v>0.12600075070804029</v>
      </c>
      <c r="AA16" s="190">
        <v>7927</v>
      </c>
      <c r="AB16" s="191">
        <v>8010</v>
      </c>
      <c r="AC16" s="191">
        <v>8190</v>
      </c>
      <c r="AD16" s="191">
        <v>8479</v>
      </c>
      <c r="AE16" s="190">
        <v>8619</v>
      </c>
      <c r="AF16" s="190">
        <v>8097</v>
      </c>
      <c r="AG16" s="192">
        <v>7892</v>
      </c>
      <c r="AH16" s="192">
        <v>7607</v>
      </c>
      <c r="AI16" s="192">
        <v>7273</v>
      </c>
    </row>
    <row r="17" spans="1:35">
      <c r="A17" s="186" t="s">
        <v>247</v>
      </c>
      <c r="B17" s="187" t="s">
        <v>305</v>
      </c>
      <c r="C17" s="188">
        <v>12858.444399637059</v>
      </c>
      <c r="D17" s="188">
        <v>13390.915240675746</v>
      </c>
      <c r="E17" s="188">
        <v>13999.589581659708</v>
      </c>
      <c r="F17" s="188">
        <v>14455.752746421053</v>
      </c>
      <c r="G17" s="188">
        <v>14739.924336717981</v>
      </c>
      <c r="H17" s="188">
        <v>15253.665296110063</v>
      </c>
      <c r="I17" s="188">
        <v>15195.222734978339</v>
      </c>
      <c r="J17" s="188">
        <v>15171.114123819518</v>
      </c>
      <c r="K17" s="188">
        <v>15756.492755202091</v>
      </c>
      <c r="L17" s="193">
        <v>15698</v>
      </c>
      <c r="M17" s="212">
        <v>-3.7122953763158461E-3</v>
      </c>
      <c r="N17" s="213">
        <v>6.499868258450954E-2</v>
      </c>
      <c r="O17" s="188">
        <v>29131.943753930645</v>
      </c>
      <c r="P17" s="188">
        <v>28471.011292756993</v>
      </c>
      <c r="Q17" s="188">
        <v>29429.533143565619</v>
      </c>
      <c r="R17" s="188">
        <v>30066.111278788685</v>
      </c>
      <c r="S17" s="188">
        <v>29803.662591513883</v>
      </c>
      <c r="T17" s="188">
        <v>30108.1849640338</v>
      </c>
      <c r="U17" s="188">
        <v>30011.337540026372</v>
      </c>
      <c r="V17" s="188">
        <v>29944.264268625393</v>
      </c>
      <c r="W17" s="188">
        <v>31043.093943533313</v>
      </c>
      <c r="X17" s="193">
        <v>31320</v>
      </c>
      <c r="Y17" s="212">
        <v>8.9200534254212371E-3</v>
      </c>
      <c r="Z17" s="213">
        <v>5.0877552509867252E-2</v>
      </c>
      <c r="AA17" s="190">
        <v>29938</v>
      </c>
      <c r="AB17" s="191">
        <v>29950</v>
      </c>
      <c r="AC17" s="191">
        <v>30319</v>
      </c>
      <c r="AD17" s="191">
        <v>30292</v>
      </c>
      <c r="AE17" s="190">
        <v>30930</v>
      </c>
      <c r="AF17" s="190">
        <v>30730</v>
      </c>
      <c r="AG17" s="192">
        <v>31129</v>
      </c>
      <c r="AH17" s="192">
        <v>31312</v>
      </c>
      <c r="AI17" s="192">
        <v>31552</v>
      </c>
    </row>
    <row r="18" spans="1:35">
      <c r="A18" s="186" t="s">
        <v>231</v>
      </c>
      <c r="B18" s="187" t="s">
        <v>315</v>
      </c>
      <c r="C18" s="188">
        <v>9054.0546954138044</v>
      </c>
      <c r="D18" s="188">
        <v>9004.9528877452667</v>
      </c>
      <c r="E18" s="188">
        <v>9624.7178373910501</v>
      </c>
      <c r="F18" s="188">
        <v>9965.3738389347327</v>
      </c>
      <c r="G18" s="188">
        <v>10144.749196625384</v>
      </c>
      <c r="H18" s="188">
        <v>10538.494967351071</v>
      </c>
      <c r="I18" s="188">
        <v>10517.154501789415</v>
      </c>
      <c r="J18" s="188">
        <v>10492.512218258133</v>
      </c>
      <c r="K18" s="188">
        <v>10474.750207413243</v>
      </c>
      <c r="L18" s="193">
        <v>10388</v>
      </c>
      <c r="M18" s="212">
        <v>-8.281840205778589E-3</v>
      </c>
      <c r="N18" s="213">
        <v>2.3978000703608598E-2</v>
      </c>
      <c r="O18" s="188">
        <v>25781.585374869777</v>
      </c>
      <c r="P18" s="188">
        <v>27098.004868978558</v>
      </c>
      <c r="Q18" s="188">
        <v>29247.386503893642</v>
      </c>
      <c r="R18" s="188">
        <v>30563.938438886111</v>
      </c>
      <c r="S18" s="188">
        <v>31465.339276387425</v>
      </c>
      <c r="T18" s="188">
        <v>33069.215295237096</v>
      </c>
      <c r="U18" s="188">
        <v>33326.471557732155</v>
      </c>
      <c r="V18" s="188">
        <v>33575.43306190976</v>
      </c>
      <c r="W18" s="188">
        <v>34022.771154055663</v>
      </c>
      <c r="X18" s="193">
        <v>34246</v>
      </c>
      <c r="Y18" s="212">
        <v>6.5611600223143274E-3</v>
      </c>
      <c r="Z18" s="213">
        <v>8.8372183092882528E-2</v>
      </c>
      <c r="AA18" s="190">
        <v>28694</v>
      </c>
      <c r="AB18" s="191">
        <v>30006</v>
      </c>
      <c r="AC18" s="191">
        <v>30983</v>
      </c>
      <c r="AD18" s="191">
        <v>30888</v>
      </c>
      <c r="AE18" s="190">
        <v>31010</v>
      </c>
      <c r="AF18" s="190">
        <v>30845</v>
      </c>
      <c r="AG18" s="192">
        <v>30910</v>
      </c>
      <c r="AH18" s="192">
        <v>31161</v>
      </c>
      <c r="AI18" s="192">
        <v>31559</v>
      </c>
    </row>
    <row r="19" spans="1:35">
      <c r="A19" s="186" t="s">
        <v>224</v>
      </c>
      <c r="B19" s="187" t="s">
        <v>289</v>
      </c>
      <c r="C19" s="188">
        <v>8255.7451644030934</v>
      </c>
      <c r="D19" s="188">
        <v>8429.4936216835467</v>
      </c>
      <c r="E19" s="188">
        <v>9169.9099702346393</v>
      </c>
      <c r="F19" s="188">
        <v>9639.7441000683448</v>
      </c>
      <c r="G19" s="188">
        <v>9823.065633271659</v>
      </c>
      <c r="H19" s="188">
        <v>10165.608919966478</v>
      </c>
      <c r="I19" s="188">
        <v>10412.075673384817</v>
      </c>
      <c r="J19" s="188">
        <v>10553.115869884576</v>
      </c>
      <c r="K19" s="188">
        <v>10892.207522186931</v>
      </c>
      <c r="L19" s="193">
        <v>11455</v>
      </c>
      <c r="M19" s="212">
        <v>5.1669276100981959E-2</v>
      </c>
      <c r="N19" s="213">
        <v>0.16613289859337027</v>
      </c>
      <c r="O19" s="188">
        <v>20282.376449238833</v>
      </c>
      <c r="P19" s="188">
        <v>20686.994794602753</v>
      </c>
      <c r="Q19" s="188">
        <v>22556.011790054374</v>
      </c>
      <c r="R19" s="188">
        <v>23774.282426116115</v>
      </c>
      <c r="S19" s="188">
        <v>24081.529802321154</v>
      </c>
      <c r="T19" s="188">
        <v>24944.500995181228</v>
      </c>
      <c r="U19" s="188">
        <v>25623.781361838388</v>
      </c>
      <c r="V19" s="188">
        <v>25989.876</v>
      </c>
      <c r="W19" s="188">
        <v>26862.470689785212</v>
      </c>
      <c r="X19" s="193">
        <v>28239</v>
      </c>
      <c r="Y19" s="212">
        <v>5.1243585376464562E-2</v>
      </c>
      <c r="Z19" s="213">
        <v>0.17264144893644251</v>
      </c>
      <c r="AA19" s="190">
        <v>18017</v>
      </c>
      <c r="AB19" s="191">
        <v>18722</v>
      </c>
      <c r="AC19" s="191">
        <v>18400</v>
      </c>
      <c r="AD19" s="191">
        <v>17743</v>
      </c>
      <c r="AE19" s="190">
        <v>17098</v>
      </c>
      <c r="AF19" s="190">
        <v>16562</v>
      </c>
      <c r="AG19" s="192">
        <v>16514</v>
      </c>
      <c r="AH19" s="192">
        <v>16639</v>
      </c>
      <c r="AI19" s="192">
        <v>16584</v>
      </c>
    </row>
    <row r="20" spans="1:35">
      <c r="A20" s="186" t="s">
        <v>233</v>
      </c>
      <c r="B20" s="187" t="s">
        <v>321</v>
      </c>
      <c r="C20" s="188">
        <v>8197.9803647641129</v>
      </c>
      <c r="D20" s="188">
        <v>8463.408521394409</v>
      </c>
      <c r="E20" s="188">
        <v>9077.16045432805</v>
      </c>
      <c r="F20" s="188">
        <v>9503.9730564054098</v>
      </c>
      <c r="G20" s="188">
        <v>9722.9389612344075</v>
      </c>
      <c r="H20" s="188">
        <v>10163.508153502338</v>
      </c>
      <c r="I20" s="188">
        <v>10266.819645884347</v>
      </c>
      <c r="J20" s="188">
        <v>10569.276843651627</v>
      </c>
      <c r="K20" s="188">
        <v>11027.326556437352</v>
      </c>
      <c r="L20" s="193">
        <v>11320</v>
      </c>
      <c r="M20" s="212">
        <v>2.6540743312965149E-2</v>
      </c>
      <c r="N20" s="213">
        <v>0.16425702610425855</v>
      </c>
      <c r="O20" s="188">
        <v>17209.289108445071</v>
      </c>
      <c r="P20" s="188">
        <v>17377.5570002364</v>
      </c>
      <c r="Q20" s="188">
        <v>18687.351259107225</v>
      </c>
      <c r="R20" s="188">
        <v>19513.50008027118</v>
      </c>
      <c r="S20" s="188">
        <v>19961.423765724452</v>
      </c>
      <c r="T20" s="188">
        <v>20864.812521824148</v>
      </c>
      <c r="U20" s="188">
        <v>21687.446035034845</v>
      </c>
      <c r="V20" s="188">
        <v>22962.723601259182</v>
      </c>
      <c r="W20" s="188">
        <v>24470.662113352384</v>
      </c>
      <c r="X20" s="193">
        <v>26156</v>
      </c>
      <c r="Y20" s="212">
        <v>6.887177301704539E-2</v>
      </c>
      <c r="Z20" s="213">
        <v>0.31032737478937689</v>
      </c>
      <c r="AA20" s="190">
        <v>16712</v>
      </c>
      <c r="AB20" s="191">
        <v>17267</v>
      </c>
      <c r="AC20" s="191">
        <v>17549</v>
      </c>
      <c r="AD20" s="191">
        <v>18216</v>
      </c>
      <c r="AE20" s="190">
        <v>18383</v>
      </c>
      <c r="AF20" s="190">
        <v>19109</v>
      </c>
      <c r="AG20" s="192">
        <v>19802</v>
      </c>
      <c r="AH20" s="192">
        <v>20513</v>
      </c>
      <c r="AI20" s="192">
        <v>20513</v>
      </c>
    </row>
    <row r="21" spans="1:35" ht="26.4">
      <c r="A21" s="186" t="s">
        <v>221</v>
      </c>
      <c r="B21" s="187" t="s">
        <v>307</v>
      </c>
      <c r="C21" s="188">
        <v>5248.5096951977685</v>
      </c>
      <c r="D21" s="188">
        <v>5564.2316106271928</v>
      </c>
      <c r="E21" s="188">
        <v>5847.6893583034207</v>
      </c>
      <c r="F21" s="188">
        <v>6362.4739485622285</v>
      </c>
      <c r="G21" s="188">
        <v>6768.1369587733816</v>
      </c>
      <c r="H21" s="188">
        <v>7355.8337741811574</v>
      </c>
      <c r="I21" s="188">
        <v>8117.8545865511396</v>
      </c>
      <c r="J21" s="188">
        <v>8838.0325288562435</v>
      </c>
      <c r="K21" s="188">
        <v>9924.1905603928699</v>
      </c>
      <c r="L21" s="193">
        <v>10814</v>
      </c>
      <c r="M21" s="212">
        <v>8.9660656372151037E-2</v>
      </c>
      <c r="N21" s="213">
        <v>0.59778090571616738</v>
      </c>
      <c r="O21" s="188">
        <v>14837.466435268532</v>
      </c>
      <c r="P21" s="188">
        <v>15097.600516448145</v>
      </c>
      <c r="Q21" s="188">
        <v>16108.244238475791</v>
      </c>
      <c r="R21" s="188">
        <v>18267.276435592699</v>
      </c>
      <c r="S21" s="188">
        <v>20623.964084949672</v>
      </c>
      <c r="T21" s="188">
        <v>23401.488027271458</v>
      </c>
      <c r="U21" s="188">
        <v>26576.702109625166</v>
      </c>
      <c r="V21" s="188">
        <v>26733.280793284364</v>
      </c>
      <c r="W21" s="188">
        <v>27230.518805467327</v>
      </c>
      <c r="X21" s="193">
        <v>27491</v>
      </c>
      <c r="Y21" s="212">
        <v>9.5657815553764625E-3</v>
      </c>
      <c r="Z21" s="213">
        <v>0.33296391938839465</v>
      </c>
      <c r="AA21" s="190">
        <v>21698</v>
      </c>
      <c r="AB21" s="191">
        <v>21767</v>
      </c>
      <c r="AC21" s="191">
        <v>21376</v>
      </c>
      <c r="AD21" s="191">
        <v>21999</v>
      </c>
      <c r="AE21" s="190">
        <v>22122</v>
      </c>
      <c r="AF21" s="190">
        <v>22567</v>
      </c>
      <c r="AG21" s="192">
        <v>22707</v>
      </c>
      <c r="AH21" s="192">
        <v>23075</v>
      </c>
      <c r="AI21" s="192">
        <v>23450</v>
      </c>
    </row>
    <row r="22" spans="1:35">
      <c r="A22" s="186" t="s">
        <v>244</v>
      </c>
      <c r="B22" s="187" t="s">
        <v>329</v>
      </c>
      <c r="C22" s="188">
        <v>11465.157432344849</v>
      </c>
      <c r="D22" s="188">
        <v>11396.500331872487</v>
      </c>
      <c r="E22" s="188">
        <v>13316.81904890156</v>
      </c>
      <c r="F22" s="188">
        <v>13154.337620578777</v>
      </c>
      <c r="G22" s="188">
        <v>13631.074702773523</v>
      </c>
      <c r="H22" s="188">
        <v>13896.570160276555</v>
      </c>
      <c r="I22" s="188">
        <v>13819.926304388773</v>
      </c>
      <c r="J22" s="188">
        <v>13578.248146904512</v>
      </c>
      <c r="K22" s="188">
        <v>14475.886982828697</v>
      </c>
      <c r="L22" s="193">
        <v>15156</v>
      </c>
      <c r="M22" s="212">
        <v>4.6982476305462546E-2</v>
      </c>
      <c r="N22" s="213">
        <v>0.11187124496619472</v>
      </c>
      <c r="O22" s="188">
        <v>23682.412555989227</v>
      </c>
      <c r="P22" s="188">
        <v>23974.552008510484</v>
      </c>
      <c r="Q22" s="188">
        <v>26164.303198034835</v>
      </c>
      <c r="R22" s="188">
        <v>26285.494819068761</v>
      </c>
      <c r="S22" s="188">
        <v>27252.56280928816</v>
      </c>
      <c r="T22" s="188">
        <v>27987.461218485925</v>
      </c>
      <c r="U22" s="188">
        <v>27639.852608777546</v>
      </c>
      <c r="V22" s="188">
        <v>28091.812650577125</v>
      </c>
      <c r="W22" s="188">
        <v>30945.283896352041</v>
      </c>
      <c r="X22" s="193">
        <v>32389</v>
      </c>
      <c r="Y22" s="212">
        <v>4.6653832890450664E-2</v>
      </c>
      <c r="Z22" s="213">
        <v>0.18847538217437854</v>
      </c>
      <c r="AA22" s="190">
        <v>18523</v>
      </c>
      <c r="AB22" s="191">
        <v>18864</v>
      </c>
      <c r="AC22" s="191">
        <v>19201</v>
      </c>
      <c r="AD22" s="191">
        <v>19694</v>
      </c>
      <c r="AE22" s="190">
        <v>20109</v>
      </c>
      <c r="AF22" s="190">
        <v>20177</v>
      </c>
      <c r="AG22" s="192">
        <v>20384</v>
      </c>
      <c r="AH22" s="192">
        <v>20551</v>
      </c>
      <c r="AI22" s="192">
        <v>20962</v>
      </c>
    </row>
    <row r="23" spans="1:35">
      <c r="A23" s="186" t="s">
        <v>223</v>
      </c>
      <c r="B23" s="187" t="s">
        <v>314</v>
      </c>
      <c r="C23" s="188">
        <v>9206.5537664607127</v>
      </c>
      <c r="D23" s="188">
        <v>8757.7023285628547</v>
      </c>
      <c r="E23" s="188">
        <v>8998.937971033336</v>
      </c>
      <c r="F23" s="188">
        <v>9289.8301094898889</v>
      </c>
      <c r="G23" s="188">
        <v>9219.1100689618543</v>
      </c>
      <c r="H23" s="188">
        <v>9356.8138312731335</v>
      </c>
      <c r="I23" s="188">
        <v>9437.5210491618</v>
      </c>
      <c r="J23" s="188">
        <v>9521.8437313746072</v>
      </c>
      <c r="K23" s="188">
        <v>10079.476614680667</v>
      </c>
      <c r="L23" s="193">
        <v>10182</v>
      </c>
      <c r="M23" s="212">
        <v>1.0171498902037108E-2</v>
      </c>
      <c r="N23" s="213">
        <v>0.1044449978181652</v>
      </c>
      <c r="O23" s="188">
        <v>25656.813407649581</v>
      </c>
      <c r="P23" s="188">
        <v>25245.813733156334</v>
      </c>
      <c r="Q23" s="188">
        <v>26993.461520958805</v>
      </c>
      <c r="R23" s="188">
        <v>27409.193375563616</v>
      </c>
      <c r="S23" s="188">
        <v>27722.306025973565</v>
      </c>
      <c r="T23" s="188">
        <v>28661.807253474402</v>
      </c>
      <c r="U23" s="188">
        <v>29202.642635147862</v>
      </c>
      <c r="V23" s="188">
        <v>30019.008772298006</v>
      </c>
      <c r="W23" s="188">
        <v>31404.08360220235</v>
      </c>
      <c r="X23" s="193">
        <v>32045</v>
      </c>
      <c r="Y23" s="212">
        <v>2.0408696076477773E-2</v>
      </c>
      <c r="Z23" s="213">
        <v>0.15592836937794496</v>
      </c>
      <c r="AA23" s="190">
        <v>23685</v>
      </c>
      <c r="AB23" s="191">
        <v>24296</v>
      </c>
      <c r="AC23" s="191">
        <v>24520</v>
      </c>
      <c r="AD23" s="191">
        <v>24749</v>
      </c>
      <c r="AE23" s="190">
        <v>24590</v>
      </c>
      <c r="AF23" s="190">
        <v>24364</v>
      </c>
      <c r="AG23" s="192">
        <v>24400</v>
      </c>
      <c r="AH23" s="192">
        <v>24908</v>
      </c>
      <c r="AI23" s="192">
        <v>25272</v>
      </c>
    </row>
    <row r="24" spans="1:35">
      <c r="A24" s="186" t="s">
        <v>234</v>
      </c>
      <c r="B24" s="187" t="s">
        <v>302</v>
      </c>
      <c r="C24" s="188">
        <v>9623.6156198541521</v>
      </c>
      <c r="D24" s="188">
        <v>9955.6641086723266</v>
      </c>
      <c r="E24" s="188">
        <v>10756.708917070271</v>
      </c>
      <c r="F24" s="188">
        <v>11195.040039264073</v>
      </c>
      <c r="G24" s="188">
        <v>11278.097909898106</v>
      </c>
      <c r="H24" s="188">
        <v>11127.759960541936</v>
      </c>
      <c r="I24" s="188">
        <v>10919.956677340366</v>
      </c>
      <c r="J24" s="188">
        <v>10712.705485834207</v>
      </c>
      <c r="K24" s="188">
        <v>10698.604129828118</v>
      </c>
      <c r="L24" s="193">
        <v>10628</v>
      </c>
      <c r="M24" s="212">
        <v>-6.5993777292189856E-3</v>
      </c>
      <c r="N24" s="213">
        <v>-5.7642513400025935E-2</v>
      </c>
      <c r="O24" s="188">
        <v>23729.779691693191</v>
      </c>
      <c r="P24" s="188">
        <v>24626.593306177372</v>
      </c>
      <c r="Q24" s="188">
        <v>26787.848136298413</v>
      </c>
      <c r="R24" s="188">
        <v>27785.599277100697</v>
      </c>
      <c r="S24" s="188">
        <v>28022.686042085319</v>
      </c>
      <c r="T24" s="188">
        <v>28837.221253229971</v>
      </c>
      <c r="U24" s="188">
        <v>28814.263043887739</v>
      </c>
      <c r="V24" s="188">
        <v>28772.593670514165</v>
      </c>
      <c r="W24" s="188">
        <v>29121.176933971354</v>
      </c>
      <c r="X24" s="193">
        <v>29498</v>
      </c>
      <c r="Y24" s="212">
        <v>1.2939829557131022E-2</v>
      </c>
      <c r="Z24" s="213">
        <v>5.2647128676352128E-2</v>
      </c>
      <c r="AA24" s="190">
        <v>7820</v>
      </c>
      <c r="AB24" s="191">
        <v>8042</v>
      </c>
      <c r="AC24" s="191">
        <v>7956</v>
      </c>
      <c r="AD24" s="191">
        <v>7707</v>
      </c>
      <c r="AE24" s="190">
        <v>7493</v>
      </c>
      <c r="AF24" s="190">
        <v>7477</v>
      </c>
      <c r="AG24" s="192">
        <v>7874</v>
      </c>
      <c r="AH24" s="192">
        <v>7986</v>
      </c>
      <c r="AI24" s="192">
        <v>8001</v>
      </c>
    </row>
    <row r="25" spans="1:35">
      <c r="A25" s="186" t="s">
        <v>248</v>
      </c>
      <c r="B25" s="187" t="s">
        <v>298</v>
      </c>
      <c r="C25" s="188">
        <v>12069.377236568585</v>
      </c>
      <c r="D25" s="188">
        <v>12074.798326089724</v>
      </c>
      <c r="E25" s="188">
        <v>13239.714029653913</v>
      </c>
      <c r="F25" s="188">
        <v>13066.031250716707</v>
      </c>
      <c r="G25" s="188">
        <v>13457.450792751481</v>
      </c>
      <c r="H25" s="188">
        <v>13648.679717508205</v>
      </c>
      <c r="I25" s="188">
        <v>13538.68591071765</v>
      </c>
      <c r="J25" s="188">
        <v>13621.680763903463</v>
      </c>
      <c r="K25" s="188">
        <v>13971.71148189429</v>
      </c>
      <c r="L25" s="193">
        <v>14402</v>
      </c>
      <c r="M25" s="212">
        <v>3.0797123077105745E-2</v>
      </c>
      <c r="N25" s="213">
        <v>7.0187825450365185E-2</v>
      </c>
      <c r="O25" s="188">
        <v>36161.919869994577</v>
      </c>
      <c r="P25" s="188">
        <v>36178.445759306065</v>
      </c>
      <c r="Q25" s="188">
        <v>39040.841412391863</v>
      </c>
      <c r="R25" s="188">
        <v>39738.970267555305</v>
      </c>
      <c r="S25" s="188">
        <v>40244.531094802631</v>
      </c>
      <c r="T25" s="188">
        <v>41093.092805014312</v>
      </c>
      <c r="U25" s="188">
        <v>41611.216048220005</v>
      </c>
      <c r="V25" s="188">
        <v>42327.610417628544</v>
      </c>
      <c r="W25" s="188">
        <v>43839.06815724857</v>
      </c>
      <c r="X25" s="193">
        <v>45410</v>
      </c>
      <c r="Y25" s="212">
        <v>3.5834061005050932E-2</v>
      </c>
      <c r="Z25" s="213">
        <v>0.12835207081998923</v>
      </c>
      <c r="AA25" s="190">
        <v>25108</v>
      </c>
      <c r="AB25" s="191">
        <v>25102</v>
      </c>
      <c r="AC25" s="191">
        <v>25261</v>
      </c>
      <c r="AD25" s="191">
        <v>26096</v>
      </c>
      <c r="AE25" s="190">
        <v>26460</v>
      </c>
      <c r="AF25" s="190">
        <v>26954</v>
      </c>
      <c r="AG25" s="192">
        <v>27228</v>
      </c>
      <c r="AH25" s="192">
        <v>27297</v>
      </c>
      <c r="AI25" s="192">
        <v>27161</v>
      </c>
    </row>
    <row r="26" spans="1:35">
      <c r="A26" s="186" t="s">
        <v>245</v>
      </c>
      <c r="B26" s="187" t="s">
        <v>330</v>
      </c>
      <c r="C26" s="188">
        <v>11420.100888626444</v>
      </c>
      <c r="D26" s="188">
        <v>11633.904629848519</v>
      </c>
      <c r="E26" s="188">
        <v>12612.816699249131</v>
      </c>
      <c r="F26" s="188">
        <v>13470.032892835683</v>
      </c>
      <c r="G26" s="188">
        <v>13870.739609245667</v>
      </c>
      <c r="H26" s="188">
        <v>14137.10792042042</v>
      </c>
      <c r="I26" s="188">
        <v>14029.053776605764</v>
      </c>
      <c r="J26" s="188">
        <v>13763.089284365162</v>
      </c>
      <c r="K26" s="188">
        <v>13905.160315770949</v>
      </c>
      <c r="L26" s="193">
        <v>14142</v>
      </c>
      <c r="M26" s="212">
        <v>1.7032502959382103E-2</v>
      </c>
      <c r="N26" s="213">
        <v>1.9556303297159544E-2</v>
      </c>
      <c r="O26" s="188">
        <v>24856.193284653309</v>
      </c>
      <c r="P26" s="188">
        <v>16010.02072157262</v>
      </c>
      <c r="Q26" s="188">
        <v>17353.099186908814</v>
      </c>
      <c r="R26" s="188">
        <v>18216.500272922007</v>
      </c>
      <c r="S26" s="188">
        <v>19196.626419737786</v>
      </c>
      <c r="T26" s="188">
        <v>19651.619888784131</v>
      </c>
      <c r="U26" s="188">
        <v>20467.707477867771</v>
      </c>
      <c r="V26" s="188">
        <v>21086.030522560337</v>
      </c>
      <c r="W26" s="188">
        <v>22395.475751506365</v>
      </c>
      <c r="X26" s="193">
        <v>23806</v>
      </c>
      <c r="Y26" s="212">
        <v>6.2982553447151535E-2</v>
      </c>
      <c r="Z26" s="213">
        <v>0.24011373037519235</v>
      </c>
      <c r="AA26" s="190">
        <v>26263</v>
      </c>
      <c r="AB26" s="191">
        <v>26146</v>
      </c>
      <c r="AC26" s="191">
        <v>27636</v>
      </c>
      <c r="AD26" s="191">
        <v>28211</v>
      </c>
      <c r="AE26" s="190">
        <v>28227</v>
      </c>
      <c r="AF26" s="190">
        <v>28063</v>
      </c>
      <c r="AG26" s="192">
        <v>27866</v>
      </c>
      <c r="AH26" s="192">
        <v>27943</v>
      </c>
      <c r="AI26" s="192">
        <v>28206</v>
      </c>
    </row>
    <row r="27" spans="1:35">
      <c r="A27" s="186" t="s">
        <v>230</v>
      </c>
      <c r="B27" s="187" t="s">
        <v>293</v>
      </c>
      <c r="C27" s="188">
        <v>9356.7422455220621</v>
      </c>
      <c r="D27" s="188">
        <v>9282.8362595697472</v>
      </c>
      <c r="E27" s="188">
        <v>9499.5618641195069</v>
      </c>
      <c r="F27" s="188">
        <v>9383.6556274683389</v>
      </c>
      <c r="G27" s="188">
        <v>9574.8793079027273</v>
      </c>
      <c r="H27" s="188">
        <v>9723.3975792653109</v>
      </c>
      <c r="I27" s="188">
        <v>10408.985119608213</v>
      </c>
      <c r="J27" s="188">
        <v>10401.606740818468</v>
      </c>
      <c r="K27" s="188">
        <v>10673.395354781398</v>
      </c>
      <c r="L27" s="193">
        <v>10716</v>
      </c>
      <c r="M27" s="212">
        <v>3.9916674874707226E-3</v>
      </c>
      <c r="N27" s="213">
        <v>0.11917859801694176</v>
      </c>
      <c r="O27" s="188">
        <v>21667.576344581586</v>
      </c>
      <c r="P27" s="188">
        <v>21397.019630484985</v>
      </c>
      <c r="Q27" s="188">
        <v>21993.927374379502</v>
      </c>
      <c r="R27" s="188">
        <v>22646.168551128154</v>
      </c>
      <c r="S27" s="188">
        <v>23203.823655952052</v>
      </c>
      <c r="T27" s="188">
        <v>23570.59972763461</v>
      </c>
      <c r="U27" s="188">
        <v>23572.683838764362</v>
      </c>
      <c r="V27" s="188">
        <v>24621.243534102832</v>
      </c>
      <c r="W27" s="188">
        <v>25407.42019408851</v>
      </c>
      <c r="X27" s="193">
        <v>25998</v>
      </c>
      <c r="Y27" s="212">
        <v>2.3244382995204704E-2</v>
      </c>
      <c r="Z27" s="213">
        <v>0.12041878896675762</v>
      </c>
      <c r="AA27" s="190">
        <v>20252</v>
      </c>
      <c r="AB27" s="191">
        <v>21560</v>
      </c>
      <c r="AC27" s="191">
        <v>22325</v>
      </c>
      <c r="AD27" s="191">
        <v>23369</v>
      </c>
      <c r="AE27" s="190">
        <v>24298</v>
      </c>
      <c r="AF27" s="190">
        <v>25046</v>
      </c>
      <c r="AG27" s="192">
        <v>25168</v>
      </c>
      <c r="AH27" s="192">
        <v>25753</v>
      </c>
      <c r="AI27" s="192">
        <v>25909</v>
      </c>
    </row>
    <row r="28" spans="1:35">
      <c r="A28" s="186" t="s">
        <v>213</v>
      </c>
      <c r="B28" s="187" t="s">
        <v>288</v>
      </c>
      <c r="C28" s="188">
        <v>5697.9198363890364</v>
      </c>
      <c r="D28" s="188">
        <v>5587.2062201087447</v>
      </c>
      <c r="E28" s="188">
        <v>5705.7714243258679</v>
      </c>
      <c r="F28" s="188">
        <v>6003.7293209975642</v>
      </c>
      <c r="G28" s="188">
        <v>6169.5072812740673</v>
      </c>
      <c r="H28" s="188">
        <v>6598.5074638592077</v>
      </c>
      <c r="I28" s="188">
        <v>6964.0478432849877</v>
      </c>
      <c r="J28" s="188">
        <v>7167.3918656873029</v>
      </c>
      <c r="K28" s="188">
        <v>7506.1648579114526</v>
      </c>
      <c r="L28" s="193">
        <v>7754</v>
      </c>
      <c r="M28" s="212">
        <v>3.3017545814668682E-2</v>
      </c>
      <c r="N28" s="213">
        <v>0.25682646060492509</v>
      </c>
      <c r="O28" s="188">
        <v>13211.964973427621</v>
      </c>
      <c r="P28" s="188">
        <v>13640.35385790402</v>
      </c>
      <c r="Q28" s="188">
        <v>14578.435958040593</v>
      </c>
      <c r="R28" s="188">
        <v>15336.608785795212</v>
      </c>
      <c r="S28" s="188">
        <v>15761.42942697037</v>
      </c>
      <c r="T28" s="188">
        <v>17085.533652838883</v>
      </c>
      <c r="U28" s="188">
        <v>18263.112450555662</v>
      </c>
      <c r="V28" s="188">
        <v>19336.605112277019</v>
      </c>
      <c r="W28" s="188">
        <v>20846.648612635865</v>
      </c>
      <c r="X28" s="193">
        <v>22022</v>
      </c>
      <c r="Y28" s="212">
        <v>5.6380831720438396E-2</v>
      </c>
      <c r="Z28" s="213">
        <v>0.39720829903389188</v>
      </c>
      <c r="AA28" s="190">
        <v>11484</v>
      </c>
      <c r="AB28" s="191">
        <v>11444</v>
      </c>
      <c r="AC28" s="191">
        <v>11972</v>
      </c>
      <c r="AD28" s="191">
        <v>12971</v>
      </c>
      <c r="AE28" s="190">
        <v>14071</v>
      </c>
      <c r="AF28" s="190">
        <v>14691</v>
      </c>
      <c r="AG28" s="192">
        <v>15411</v>
      </c>
      <c r="AH28" s="192">
        <v>16418</v>
      </c>
      <c r="AI28" s="192">
        <v>17120</v>
      </c>
    </row>
    <row r="29" spans="1:35">
      <c r="A29" s="186" t="s">
        <v>206</v>
      </c>
      <c r="B29" s="187" t="s">
        <v>296</v>
      </c>
      <c r="C29" s="188">
        <v>5939.3766988799753</v>
      </c>
      <c r="D29" s="188">
        <v>5634.2494680947784</v>
      </c>
      <c r="E29" s="188">
        <v>5956.0833708689534</v>
      </c>
      <c r="F29" s="188">
        <v>6044.5710170587718</v>
      </c>
      <c r="G29" s="188">
        <v>6094.9448659271784</v>
      </c>
      <c r="H29" s="188">
        <v>6286.5436439346322</v>
      </c>
      <c r="I29" s="188">
        <v>6227.4658598606138</v>
      </c>
      <c r="J29" s="188">
        <v>6160.3611878279116</v>
      </c>
      <c r="K29" s="188">
        <v>6209.4254695081581</v>
      </c>
      <c r="L29" s="193">
        <v>6215</v>
      </c>
      <c r="M29" s="212">
        <v>8.9775302388538406E-4</v>
      </c>
      <c r="N29" s="213">
        <v>1.9697493039513903E-2</v>
      </c>
      <c r="O29" s="188">
        <v>17911.709072055073</v>
      </c>
      <c r="P29" s="188">
        <v>17969.426701642085</v>
      </c>
      <c r="Q29" s="188">
        <v>19884.15525351635</v>
      </c>
      <c r="R29" s="188">
        <v>21162.621537445357</v>
      </c>
      <c r="S29" s="188">
        <v>21408.999800816211</v>
      </c>
      <c r="T29" s="188">
        <v>22138.927382324182</v>
      </c>
      <c r="U29" s="188">
        <v>22374.579158033528</v>
      </c>
      <c r="V29" s="188">
        <v>22597.081569779642</v>
      </c>
      <c r="W29" s="188">
        <v>23240.47389107243</v>
      </c>
      <c r="X29" s="193">
        <v>23669</v>
      </c>
      <c r="Y29" s="212">
        <v>1.8438785324949247E-2</v>
      </c>
      <c r="Z29" s="213">
        <v>0.10556309123313778</v>
      </c>
      <c r="AA29" s="190">
        <v>9857</v>
      </c>
      <c r="AB29" s="191">
        <v>10061</v>
      </c>
      <c r="AC29" s="191">
        <v>10445</v>
      </c>
      <c r="AD29" s="191">
        <v>10965</v>
      </c>
      <c r="AE29" s="190">
        <v>10637</v>
      </c>
      <c r="AF29" s="190">
        <v>9855</v>
      </c>
      <c r="AG29" s="192">
        <v>9446</v>
      </c>
      <c r="AH29" s="192">
        <v>9166</v>
      </c>
      <c r="AI29" s="192">
        <v>8600</v>
      </c>
    </row>
    <row r="30" spans="1:35">
      <c r="A30" s="186" t="s">
        <v>220</v>
      </c>
      <c r="B30" s="187" t="s">
        <v>286</v>
      </c>
      <c r="C30" s="188">
        <v>6169.280601443118</v>
      </c>
      <c r="D30" s="188">
        <v>5904.4746367587422</v>
      </c>
      <c r="E30" s="188">
        <v>6285.73526475382</v>
      </c>
      <c r="F30" s="188">
        <v>7363.6474168734603</v>
      </c>
      <c r="G30" s="188">
        <v>7464.7629535857504</v>
      </c>
      <c r="H30" s="188">
        <v>8080.5982043089598</v>
      </c>
      <c r="I30" s="188">
        <v>8591.7394989640234</v>
      </c>
      <c r="J30" s="188">
        <v>8419.8673326337885</v>
      </c>
      <c r="K30" s="188">
        <v>8662.7434570549831</v>
      </c>
      <c r="L30" s="193">
        <v>8566</v>
      </c>
      <c r="M30" s="212">
        <v>-1.1167761983785253E-2</v>
      </c>
      <c r="N30" s="213">
        <v>0.14752471756457622</v>
      </c>
      <c r="O30" s="188">
        <v>24247.352296458455</v>
      </c>
      <c r="P30" s="188">
        <v>24391.377066247202</v>
      </c>
      <c r="Q30" s="188">
        <v>26382.208687212966</v>
      </c>
      <c r="R30" s="188">
        <v>27911.435854154148</v>
      </c>
      <c r="S30" s="188">
        <v>28582.969334549089</v>
      </c>
      <c r="T30" s="188">
        <v>29878.151036210627</v>
      </c>
      <c r="U30" s="188">
        <v>31031.220286306274</v>
      </c>
      <c r="V30" s="188">
        <v>33764.314442812174</v>
      </c>
      <c r="W30" s="188">
        <v>33954.203285928583</v>
      </c>
      <c r="X30" s="193">
        <v>33916</v>
      </c>
      <c r="Y30" s="212">
        <v>-1.1251415798766429E-3</v>
      </c>
      <c r="Z30" s="213">
        <v>0.18658070835925078</v>
      </c>
      <c r="AA30" s="190">
        <v>16721</v>
      </c>
      <c r="AB30" s="191">
        <v>17043</v>
      </c>
      <c r="AC30" s="191">
        <v>17267</v>
      </c>
      <c r="AD30" s="191">
        <v>17457</v>
      </c>
      <c r="AE30" s="190">
        <v>17386</v>
      </c>
      <c r="AF30" s="190">
        <v>17506</v>
      </c>
      <c r="AG30" s="192">
        <v>17519</v>
      </c>
      <c r="AH30" s="192">
        <v>17526</v>
      </c>
      <c r="AI30" s="192">
        <v>17606</v>
      </c>
    </row>
    <row r="31" spans="1:35">
      <c r="A31" s="186" t="s">
        <v>214</v>
      </c>
      <c r="B31" s="187" t="s">
        <v>316</v>
      </c>
      <c r="C31" s="188">
        <v>7081.9644357390098</v>
      </c>
      <c r="D31" s="188">
        <v>7125.411026349766</v>
      </c>
      <c r="E31" s="188">
        <v>7516.0631805749681</v>
      </c>
      <c r="F31" s="188">
        <v>7653.954607795019</v>
      </c>
      <c r="G31" s="188">
        <v>7554.2378520020184</v>
      </c>
      <c r="H31" s="188">
        <v>7619.4799654305461</v>
      </c>
      <c r="I31" s="188">
        <v>7734.6259182520253</v>
      </c>
      <c r="J31" s="188">
        <v>7818.8811206715636</v>
      </c>
      <c r="K31" s="188">
        <v>8031.5157298851054</v>
      </c>
      <c r="L31" s="193">
        <v>8137</v>
      </c>
      <c r="M31" s="212">
        <v>1.3133793627819189E-2</v>
      </c>
      <c r="N31" s="213">
        <v>7.7143738311541046E-2</v>
      </c>
      <c r="O31" s="188">
        <v>16778.363703138275</v>
      </c>
      <c r="P31" s="188">
        <v>16765.99477641796</v>
      </c>
      <c r="Q31" s="188">
        <v>17725.214714582238</v>
      </c>
      <c r="R31" s="188">
        <v>18073.002421896144</v>
      </c>
      <c r="S31" s="188">
        <v>17859.828830304265</v>
      </c>
      <c r="T31" s="188">
        <v>18035.080094629513</v>
      </c>
      <c r="U31" s="188">
        <v>18330.074449048785</v>
      </c>
      <c r="V31" s="188">
        <v>18594.210379853095</v>
      </c>
      <c r="W31" s="188">
        <v>19056.825584318718</v>
      </c>
      <c r="X31" s="193">
        <v>19291</v>
      </c>
      <c r="Y31" s="212">
        <v>1.2288217397234069E-2</v>
      </c>
      <c r="Z31" s="213">
        <v>8.0133532258010565E-2</v>
      </c>
      <c r="AA31" s="190">
        <v>8798</v>
      </c>
      <c r="AB31" s="191">
        <v>8741</v>
      </c>
      <c r="AC31" s="191">
        <v>8739</v>
      </c>
      <c r="AD31" s="191">
        <v>9232</v>
      </c>
      <c r="AE31" s="190">
        <v>9334</v>
      </c>
      <c r="AF31" s="190">
        <v>9655</v>
      </c>
      <c r="AG31" s="192">
        <v>9385</v>
      </c>
      <c r="AH31" s="192">
        <v>9039</v>
      </c>
      <c r="AI31" s="192">
        <v>9061</v>
      </c>
    </row>
    <row r="32" spans="1:35">
      <c r="A32" s="186" t="s">
        <v>218</v>
      </c>
      <c r="B32" s="194" t="s">
        <v>292</v>
      </c>
      <c r="C32" s="188">
        <v>7181.3198911180561</v>
      </c>
      <c r="D32" s="188">
        <v>7204.1811160007992</v>
      </c>
      <c r="E32" s="188">
        <v>7662.4509707407906</v>
      </c>
      <c r="F32" s="188">
        <v>7974.0651985450277</v>
      </c>
      <c r="G32" s="188">
        <v>8055.9363895503757</v>
      </c>
      <c r="H32" s="188">
        <v>8294.8763836510934</v>
      </c>
      <c r="I32" s="188">
        <v>8318.7405820305139</v>
      </c>
      <c r="J32" s="188">
        <v>8151.1911437565577</v>
      </c>
      <c r="K32" s="188">
        <v>8348.1379444719132</v>
      </c>
      <c r="L32" s="193">
        <v>8538</v>
      </c>
      <c r="M32" s="212">
        <v>2.2743042435446614E-2</v>
      </c>
      <c r="N32" s="213">
        <v>5.9839550256991246E-2</v>
      </c>
      <c r="O32" s="188">
        <v>18757.38573876975</v>
      </c>
      <c r="P32" s="188">
        <v>18822.769339528284</v>
      </c>
      <c r="Q32" s="188">
        <v>20031.660507729241</v>
      </c>
      <c r="R32" s="188">
        <v>20888.871790872938</v>
      </c>
      <c r="S32" s="188">
        <v>21141.640282929504</v>
      </c>
      <c r="T32" s="188">
        <v>21687.262592534393</v>
      </c>
      <c r="U32" s="188">
        <v>22049.040826897723</v>
      </c>
      <c r="V32" s="188">
        <v>22315.274589716682</v>
      </c>
      <c r="W32" s="188">
        <v>22633.446587947405</v>
      </c>
      <c r="X32" s="193">
        <v>23058</v>
      </c>
      <c r="Y32" s="212">
        <v>1.8757788850358947E-2</v>
      </c>
      <c r="Z32" s="213">
        <v>9.0643852199955965E-2</v>
      </c>
      <c r="AA32" s="190">
        <v>16757</v>
      </c>
      <c r="AB32" s="191">
        <v>17283</v>
      </c>
      <c r="AC32" s="191">
        <v>17737</v>
      </c>
      <c r="AD32" s="191">
        <v>18129</v>
      </c>
      <c r="AE32" s="190">
        <v>18039</v>
      </c>
      <c r="AF32" s="190">
        <v>17766</v>
      </c>
      <c r="AG32" s="192">
        <v>18102</v>
      </c>
      <c r="AH32" s="192">
        <v>18660</v>
      </c>
      <c r="AI32" s="192">
        <v>18817</v>
      </c>
    </row>
    <row r="33" spans="1:35">
      <c r="A33" s="186" t="s">
        <v>250</v>
      </c>
      <c r="B33" s="187" t="s">
        <v>332</v>
      </c>
      <c r="C33" s="188">
        <v>12789.126640070283</v>
      </c>
      <c r="D33" s="188">
        <v>12861.405193577129</v>
      </c>
      <c r="E33" s="188">
        <v>14239.844351779187</v>
      </c>
      <c r="F33" s="188">
        <v>15091.558609427964</v>
      </c>
      <c r="G33" s="188">
        <v>16243.954772000956</v>
      </c>
      <c r="H33" s="188">
        <v>17249.393437041694</v>
      </c>
      <c r="I33" s="188">
        <v>16993.925032962892</v>
      </c>
      <c r="J33" s="188">
        <v>16718.527362014691</v>
      </c>
      <c r="K33" s="188">
        <v>17127.850117743677</v>
      </c>
      <c r="L33" s="193">
        <v>17624</v>
      </c>
      <c r="M33" s="212">
        <v>2.8967434841243374E-2</v>
      </c>
      <c r="N33" s="213">
        <v>8.4957465553756148E-2</v>
      </c>
      <c r="O33" s="188">
        <v>27761.762706494028</v>
      </c>
      <c r="P33" s="188">
        <v>27608.916422687347</v>
      </c>
      <c r="Q33" s="188">
        <v>30162.589558441799</v>
      </c>
      <c r="R33" s="188">
        <v>30512.058446592146</v>
      </c>
      <c r="S33" s="188">
        <v>30432.117235151953</v>
      </c>
      <c r="T33" s="188">
        <v>30337.168508624902</v>
      </c>
      <c r="U33" s="188">
        <v>30097.873045771332</v>
      </c>
      <c r="V33" s="188">
        <v>29829.117330535151</v>
      </c>
      <c r="W33" s="188">
        <v>30508.667912542842</v>
      </c>
      <c r="X33" s="193">
        <v>31424</v>
      </c>
      <c r="Y33" s="212">
        <v>3.0002361626573881E-2</v>
      </c>
      <c r="Z33" s="213">
        <v>3.259328811017892E-2</v>
      </c>
      <c r="AA33" s="190">
        <v>11364</v>
      </c>
      <c r="AB33" s="191">
        <v>11588</v>
      </c>
      <c r="AC33" s="191">
        <v>11958</v>
      </c>
      <c r="AD33" s="191">
        <v>11895</v>
      </c>
      <c r="AE33" s="190">
        <v>12061</v>
      </c>
      <c r="AF33" s="190">
        <v>12282</v>
      </c>
      <c r="AG33" s="192">
        <v>11993</v>
      </c>
      <c r="AH33" s="192">
        <v>12304</v>
      </c>
      <c r="AI33" s="192">
        <v>12585</v>
      </c>
    </row>
    <row r="34" spans="1:35" ht="26.4">
      <c r="A34" s="186" t="s">
        <v>246</v>
      </c>
      <c r="B34" s="187" t="s">
        <v>320</v>
      </c>
      <c r="C34" s="188">
        <v>12345.492978842913</v>
      </c>
      <c r="D34" s="188">
        <v>12625.094924624029</v>
      </c>
      <c r="E34" s="188">
        <v>13282.177663442473</v>
      </c>
      <c r="F34" s="188">
        <v>13888.384320057245</v>
      </c>
      <c r="G34" s="188">
        <v>13585.272076203291</v>
      </c>
      <c r="H34" s="188">
        <v>13731.659992841678</v>
      </c>
      <c r="I34" s="188">
        <v>13906.461810133735</v>
      </c>
      <c r="J34" s="188">
        <v>13951.970665267576</v>
      </c>
      <c r="K34" s="188">
        <v>14249.008007408214</v>
      </c>
      <c r="L34" s="193">
        <v>14372</v>
      </c>
      <c r="M34" s="212">
        <v>8.6316179012490418E-3</v>
      </c>
      <c r="N34" s="213">
        <v>5.7910354638740322E-2</v>
      </c>
      <c r="O34" s="188">
        <v>22937.246640646379</v>
      </c>
      <c r="P34" s="188">
        <v>23508.495644741866</v>
      </c>
      <c r="Q34" s="188">
        <v>25516.174050735775</v>
      </c>
      <c r="R34" s="188">
        <v>26540.479462045492</v>
      </c>
      <c r="S34" s="188">
        <v>27072.547835093526</v>
      </c>
      <c r="T34" s="188">
        <v>27722.764644004466</v>
      </c>
      <c r="U34" s="188">
        <v>28353.770531173479</v>
      </c>
      <c r="V34" s="188">
        <v>28878.65006086044</v>
      </c>
      <c r="W34" s="188">
        <v>29767.529926169263</v>
      </c>
      <c r="X34" s="193">
        <v>30023</v>
      </c>
      <c r="Y34" s="212">
        <v>8.5821724027610458E-3</v>
      </c>
      <c r="Z34" s="213">
        <v>0.10898317302377691</v>
      </c>
      <c r="AA34" s="190">
        <v>24810</v>
      </c>
      <c r="AB34" s="191">
        <v>26382</v>
      </c>
      <c r="AC34" s="191">
        <v>27537</v>
      </c>
      <c r="AD34" s="191">
        <v>28829</v>
      </c>
      <c r="AE34" s="190">
        <v>29662</v>
      </c>
      <c r="AF34" s="190">
        <v>29928</v>
      </c>
      <c r="AG34" s="192">
        <v>31630</v>
      </c>
      <c r="AH34" s="192">
        <v>32272</v>
      </c>
      <c r="AI34" s="192">
        <v>33294</v>
      </c>
    </row>
    <row r="35" spans="1:35">
      <c r="A35" s="186" t="s">
        <v>209</v>
      </c>
      <c r="B35" s="187" t="s">
        <v>284</v>
      </c>
      <c r="C35" s="188">
        <v>5280.8579829955979</v>
      </c>
      <c r="D35" s="188">
        <v>5288.5362968485751</v>
      </c>
      <c r="E35" s="188">
        <v>5700.184104090531</v>
      </c>
      <c r="F35" s="188">
        <v>6077.6859057570491</v>
      </c>
      <c r="G35" s="188">
        <v>6187.6152964297407</v>
      </c>
      <c r="H35" s="188">
        <v>6353.7681707870661</v>
      </c>
      <c r="I35" s="188">
        <v>6641.6000659257861</v>
      </c>
      <c r="J35" s="188">
        <v>6511.8623672612803</v>
      </c>
      <c r="K35" s="188">
        <v>6719.6510764537779</v>
      </c>
      <c r="L35" s="193">
        <v>6950</v>
      </c>
      <c r="M35" s="212">
        <v>3.4279893542893028E-2</v>
      </c>
      <c r="N35" s="213">
        <v>0.12321139357357201</v>
      </c>
      <c r="O35" s="188">
        <v>17262.432724112932</v>
      </c>
      <c r="P35" s="188">
        <v>17185.007892200541</v>
      </c>
      <c r="Q35" s="188">
        <v>19258.375387158638</v>
      </c>
      <c r="R35" s="188">
        <v>20631.679488649654</v>
      </c>
      <c r="S35" s="188">
        <v>21302.482064606367</v>
      </c>
      <c r="T35" s="188">
        <v>21730.328305049235</v>
      </c>
      <c r="U35" s="188">
        <v>21312.458843473349</v>
      </c>
      <c r="V35" s="188">
        <v>20859.776889821616</v>
      </c>
      <c r="W35" s="188">
        <v>21481.909743813219</v>
      </c>
      <c r="X35" s="193">
        <v>21936</v>
      </c>
      <c r="Y35" s="212">
        <v>2.1138262919923045E-2</v>
      </c>
      <c r="Z35" s="213">
        <v>2.9739160604491666E-2</v>
      </c>
      <c r="AA35" s="190">
        <v>14088</v>
      </c>
      <c r="AB35" s="191">
        <v>14855</v>
      </c>
      <c r="AC35" s="191">
        <v>15845</v>
      </c>
      <c r="AD35" s="191">
        <v>15973</v>
      </c>
      <c r="AE35" s="190">
        <v>16060</v>
      </c>
      <c r="AF35" s="190">
        <v>16130</v>
      </c>
      <c r="AG35" s="192">
        <v>16979</v>
      </c>
      <c r="AH35" s="192">
        <v>16121</v>
      </c>
      <c r="AI35" s="192">
        <v>15851</v>
      </c>
    </row>
    <row r="36" spans="1:35">
      <c r="A36" s="186" t="s">
        <v>210</v>
      </c>
      <c r="B36" s="187" t="s">
        <v>290</v>
      </c>
      <c r="C36" s="188">
        <v>4654.6875549090491</v>
      </c>
      <c r="D36" s="188">
        <v>4989.8663735884047</v>
      </c>
      <c r="E36" s="188">
        <v>5476.6912946770617</v>
      </c>
      <c r="F36" s="188">
        <v>6138.3965350372227</v>
      </c>
      <c r="G36" s="188">
        <v>6578.5353883198622</v>
      </c>
      <c r="H36" s="188">
        <v>6935.6804813534463</v>
      </c>
      <c r="I36" s="188">
        <v>6802.3088623092863</v>
      </c>
      <c r="J36" s="188">
        <v>6705.794052465897</v>
      </c>
      <c r="K36" s="188">
        <v>6939.4715948611793</v>
      </c>
      <c r="L36" s="193">
        <v>7143</v>
      </c>
      <c r="M36" s="212">
        <v>2.9329092619895972E-2</v>
      </c>
      <c r="N36" s="213">
        <v>8.5803994105183384E-2</v>
      </c>
      <c r="O36" s="188">
        <v>17143.437236856633</v>
      </c>
      <c r="P36" s="188">
        <v>17128.118383008128</v>
      </c>
      <c r="Q36" s="188">
        <v>19776.878704997886</v>
      </c>
      <c r="R36" s="188">
        <v>20808.292228373797</v>
      </c>
      <c r="S36" s="188">
        <v>21059.621626047927</v>
      </c>
      <c r="T36" s="188">
        <v>21546.51123943711</v>
      </c>
      <c r="U36" s="188">
        <v>21132.176539838012</v>
      </c>
      <c r="V36" s="188">
        <v>20755.740621196222</v>
      </c>
      <c r="W36" s="188">
        <v>20965.634030856385</v>
      </c>
      <c r="X36" s="193">
        <v>21053</v>
      </c>
      <c r="Y36" s="212">
        <v>4.1671036046433407E-3</v>
      </c>
      <c r="Z36" s="213">
        <v>-3.1442284032956458E-4</v>
      </c>
      <c r="AA36" s="190">
        <v>10331</v>
      </c>
      <c r="AB36" s="191">
        <v>10528</v>
      </c>
      <c r="AC36" s="191">
        <v>10637</v>
      </c>
      <c r="AD36" s="191">
        <v>11429</v>
      </c>
      <c r="AE36" s="190">
        <v>11980</v>
      </c>
      <c r="AF36" s="190">
        <v>12399</v>
      </c>
      <c r="AG36" s="192">
        <v>12919</v>
      </c>
      <c r="AH36" s="192">
        <v>13856</v>
      </c>
      <c r="AI36" s="192">
        <v>14844</v>
      </c>
    </row>
    <row r="37" spans="1:35">
      <c r="A37" s="186" t="s">
        <v>451</v>
      </c>
      <c r="B37" s="187" t="s">
        <v>328</v>
      </c>
      <c r="C37" s="188">
        <v>7183.630483103615</v>
      </c>
      <c r="D37" s="188">
        <v>6875.9724091214921</v>
      </c>
      <c r="E37" s="188">
        <v>7836.7753620832964</v>
      </c>
      <c r="F37" s="188">
        <v>7876.9281916967493</v>
      </c>
      <c r="G37" s="188">
        <v>7969.6570232204031</v>
      </c>
      <c r="H37" s="188">
        <v>8391.5116410014653</v>
      </c>
      <c r="I37" s="188">
        <v>8680.3353738933893</v>
      </c>
      <c r="J37" s="188">
        <v>8960.2498929695703</v>
      </c>
      <c r="K37" s="188">
        <v>9540.0088286808514</v>
      </c>
      <c r="L37" s="193">
        <v>9574</v>
      </c>
      <c r="M37" s="212">
        <v>3.5630125641978863E-3</v>
      </c>
      <c r="N37" s="213">
        <v>0.201306401530854</v>
      </c>
      <c r="O37" s="188">
        <v>14415.783397903973</v>
      </c>
      <c r="P37" s="188">
        <v>13724.594092669709</v>
      </c>
      <c r="Q37" s="188">
        <v>16802.18941170461</v>
      </c>
      <c r="R37" s="188">
        <v>17160.135323446983</v>
      </c>
      <c r="S37" s="188">
        <v>18035.583095050504</v>
      </c>
      <c r="T37" s="188">
        <v>19546.581565577206</v>
      </c>
      <c r="U37" s="188">
        <v>20980.73940478433</v>
      </c>
      <c r="V37" s="188">
        <v>22515.266640083944</v>
      </c>
      <c r="W37" s="188">
        <v>24745.941936862571</v>
      </c>
      <c r="X37" s="193">
        <v>26814</v>
      </c>
      <c r="Y37" s="212">
        <v>8.3571604120543208E-2</v>
      </c>
      <c r="Z37" s="213">
        <v>0.48672764604758201</v>
      </c>
      <c r="AA37" s="190">
        <v>17417</v>
      </c>
      <c r="AB37" s="191">
        <v>17686</v>
      </c>
      <c r="AC37" s="191">
        <v>17917</v>
      </c>
      <c r="AD37" s="191">
        <v>17913</v>
      </c>
      <c r="AE37" s="190">
        <v>17507</v>
      </c>
      <c r="AF37" s="190">
        <v>17604</v>
      </c>
      <c r="AG37" s="192">
        <v>17793</v>
      </c>
      <c r="AH37" s="192">
        <v>17990</v>
      </c>
      <c r="AI37" s="192">
        <v>18336</v>
      </c>
    </row>
    <row r="38" spans="1:35">
      <c r="A38" s="186" t="s">
        <v>228</v>
      </c>
      <c r="B38" s="187" t="s">
        <v>322</v>
      </c>
      <c r="C38" s="188">
        <v>10023.348033355896</v>
      </c>
      <c r="D38" s="188">
        <v>9495.0778900183668</v>
      </c>
      <c r="E38" s="188">
        <v>9750.9912747096587</v>
      </c>
      <c r="F38" s="188">
        <v>10398.075051258882</v>
      </c>
      <c r="G38" s="188">
        <v>10369.501620028152</v>
      </c>
      <c r="H38" s="188">
        <v>10542.696500279348</v>
      </c>
      <c r="I38" s="188">
        <v>10339.962751930683</v>
      </c>
      <c r="J38" s="188">
        <v>10137.980856243441</v>
      </c>
      <c r="K38" s="188">
        <v>10120.819005757288</v>
      </c>
      <c r="L38" s="193">
        <v>10037</v>
      </c>
      <c r="M38" s="212">
        <v>-8.2818402057785422E-3</v>
      </c>
      <c r="N38" s="213">
        <v>-3.2065342406229248E-2</v>
      </c>
      <c r="O38" s="188">
        <v>25321.777569743492</v>
      </c>
      <c r="P38" s="188">
        <v>24394.659153315995</v>
      </c>
      <c r="Q38" s="188">
        <v>25035.664510496816</v>
      </c>
      <c r="R38" s="188">
        <v>26054.794427804103</v>
      </c>
      <c r="S38" s="188">
        <v>26235.318428484166</v>
      </c>
      <c r="T38" s="188">
        <v>26727.001340002793</v>
      </c>
      <c r="U38" s="188">
        <v>26534.464541344885</v>
      </c>
      <c r="V38" s="188">
        <v>26803.985053515215</v>
      </c>
      <c r="W38" s="188">
        <v>27593.525166140102</v>
      </c>
      <c r="X38" s="193">
        <v>29229</v>
      </c>
      <c r="Y38" s="212">
        <v>5.9270239087348742E-2</v>
      </c>
      <c r="Z38" s="213">
        <v>0.11410883308607134</v>
      </c>
      <c r="AA38" s="190">
        <v>35462</v>
      </c>
      <c r="AB38" s="191">
        <v>36333</v>
      </c>
      <c r="AC38" s="191">
        <v>37629</v>
      </c>
      <c r="AD38" s="191">
        <v>38300</v>
      </c>
      <c r="AE38" s="190">
        <v>39053</v>
      </c>
      <c r="AF38" s="190">
        <v>38708</v>
      </c>
      <c r="AG38" s="192">
        <v>39877</v>
      </c>
      <c r="AH38" s="192">
        <v>40452</v>
      </c>
      <c r="AI38" s="192">
        <v>40898</v>
      </c>
    </row>
    <row r="39" spans="1:35">
      <c r="A39" s="186" t="s">
        <v>222</v>
      </c>
      <c r="B39" s="187" t="s">
        <v>304</v>
      </c>
      <c r="C39" s="188">
        <v>7517.5110250169228</v>
      </c>
      <c r="D39" s="188">
        <v>8120.9774372169986</v>
      </c>
      <c r="E39" s="188">
        <v>8361.9834642049482</v>
      </c>
      <c r="F39" s="188">
        <v>8680.5161574415961</v>
      </c>
      <c r="G39" s="188">
        <v>8867.6015394693732</v>
      </c>
      <c r="H39" s="188">
        <v>9144.6364183951391</v>
      </c>
      <c r="I39" s="188">
        <v>9184.0956394801287</v>
      </c>
      <c r="J39" s="188">
        <v>9590.5278698845741</v>
      </c>
      <c r="K39" s="188">
        <v>10174.261608856335</v>
      </c>
      <c r="L39" s="193">
        <v>10881</v>
      </c>
      <c r="M39" s="212">
        <v>6.9463359437157951E-2</v>
      </c>
      <c r="N39" s="213">
        <v>0.22705107481082265</v>
      </c>
      <c r="O39" s="188">
        <v>18046.878703210288</v>
      </c>
      <c r="P39" s="188">
        <v>19040.481115091559</v>
      </c>
      <c r="Q39" s="188">
        <v>19783.583489280289</v>
      </c>
      <c r="R39" s="188">
        <v>20194.562957832404</v>
      </c>
      <c r="S39" s="188">
        <v>20534.489186533403</v>
      </c>
      <c r="T39" s="188">
        <v>21367.946089985333</v>
      </c>
      <c r="U39" s="188">
        <v>21741.015633829345</v>
      </c>
      <c r="V39" s="188">
        <v>22493.045301154249</v>
      </c>
      <c r="W39" s="188">
        <v>23672.048119872281</v>
      </c>
      <c r="X39" s="193">
        <v>25203</v>
      </c>
      <c r="Y39" s="212">
        <v>6.4673401827132659E-2</v>
      </c>
      <c r="Z39" s="213">
        <v>0.22734974174708111</v>
      </c>
      <c r="AA39" s="190">
        <v>17695</v>
      </c>
      <c r="AB39" s="191">
        <v>17747</v>
      </c>
      <c r="AC39" s="191">
        <v>17990</v>
      </c>
      <c r="AD39" s="191">
        <v>18063</v>
      </c>
      <c r="AE39" s="190">
        <v>18503</v>
      </c>
      <c r="AF39" s="190">
        <v>18780</v>
      </c>
      <c r="AG39" s="192">
        <v>18164</v>
      </c>
      <c r="AH39" s="192">
        <v>18469</v>
      </c>
      <c r="AI39" s="192">
        <v>18670</v>
      </c>
    </row>
    <row r="40" spans="1:35">
      <c r="A40" s="186" t="s">
        <v>227</v>
      </c>
      <c r="B40" s="187" t="s">
        <v>325</v>
      </c>
      <c r="C40" s="188">
        <v>7125.8656834646345</v>
      </c>
      <c r="D40" s="188">
        <v>7040.0767625611461</v>
      </c>
      <c r="E40" s="188">
        <v>8300.5229416162456</v>
      </c>
      <c r="F40" s="188">
        <v>9040.3646146295378</v>
      </c>
      <c r="G40" s="188">
        <v>9361.8438354830414</v>
      </c>
      <c r="H40" s="188">
        <v>9779.0678905649838</v>
      </c>
      <c r="I40" s="188">
        <v>10057.692173667358</v>
      </c>
      <c r="J40" s="188">
        <v>10017.783613850997</v>
      </c>
      <c r="K40" s="188">
        <v>10374.92345822823</v>
      </c>
      <c r="L40" s="193">
        <v>10762</v>
      </c>
      <c r="M40" s="212">
        <v>3.7308857586297123E-2</v>
      </c>
      <c r="N40" s="213">
        <v>0.14955987187161993</v>
      </c>
      <c r="O40" s="188">
        <v>22334.182132415423</v>
      </c>
      <c r="P40" s="188">
        <v>21871.82822643705</v>
      </c>
      <c r="Q40" s="188">
        <v>26517.421836908117</v>
      </c>
      <c r="R40" s="188">
        <v>28511.919169216231</v>
      </c>
      <c r="S40" s="188">
        <v>29455.349594107698</v>
      </c>
      <c r="T40" s="188">
        <v>30103.983431105524</v>
      </c>
      <c r="U40" s="188">
        <v>30687.138632510832</v>
      </c>
      <c r="V40" s="188">
        <v>31198.75985729276</v>
      </c>
      <c r="W40" s="188">
        <v>32291.432483846907</v>
      </c>
      <c r="X40" s="193">
        <v>33442</v>
      </c>
      <c r="Y40" s="212">
        <v>3.5630736317710188E-2</v>
      </c>
      <c r="Z40" s="213">
        <v>0.13534554710190227</v>
      </c>
      <c r="AA40" s="190">
        <v>15056</v>
      </c>
      <c r="AB40" s="191">
        <v>16107</v>
      </c>
      <c r="AC40" s="191">
        <v>16942</v>
      </c>
      <c r="AD40" s="191">
        <v>17798</v>
      </c>
      <c r="AE40" s="190">
        <v>18710</v>
      </c>
      <c r="AF40" s="190">
        <v>18820</v>
      </c>
      <c r="AG40" s="192">
        <v>18872</v>
      </c>
      <c r="AH40" s="192">
        <v>18654</v>
      </c>
      <c r="AI40" s="192">
        <v>18604</v>
      </c>
    </row>
    <row r="41" spans="1:35">
      <c r="A41" s="186" t="s">
        <v>251</v>
      </c>
      <c r="B41" s="187" t="s">
        <v>327</v>
      </c>
      <c r="C41" s="188">
        <v>15757.082045521101</v>
      </c>
      <c r="D41" s="188">
        <v>14994.761788292628</v>
      </c>
      <c r="E41" s="188">
        <v>16109.361702522858</v>
      </c>
      <c r="F41" s="188">
        <v>16833.401754957318</v>
      </c>
      <c r="G41" s="188">
        <v>17025.794955781199</v>
      </c>
      <c r="H41" s="188">
        <v>17272.501868147217</v>
      </c>
      <c r="I41" s="188">
        <v>17504.896590695047</v>
      </c>
      <c r="J41" s="188">
        <v>17678.085179433368</v>
      </c>
      <c r="K41" s="188">
        <v>17660.259446730412</v>
      </c>
      <c r="L41" s="193">
        <v>17900</v>
      </c>
      <c r="M41" s="212">
        <v>1.3575143331995247E-2</v>
      </c>
      <c r="N41" s="213">
        <v>5.1345916386826923E-2</v>
      </c>
      <c r="O41" s="188">
        <v>27394.378580790115</v>
      </c>
      <c r="P41" s="188">
        <v>27285.083831899763</v>
      </c>
      <c r="Q41" s="188">
        <v>29022.776230433105</v>
      </c>
      <c r="R41" s="188">
        <v>29929.236405502474</v>
      </c>
      <c r="S41" s="188">
        <v>29895.267844654347</v>
      </c>
      <c r="T41" s="188">
        <v>30194.316389063482</v>
      </c>
      <c r="U41" s="188">
        <v>30458.437653042005</v>
      </c>
      <c r="V41" s="188">
        <v>30758.373322140607</v>
      </c>
      <c r="W41" s="188">
        <v>31607.77050457985</v>
      </c>
      <c r="X41" s="193">
        <v>32382</v>
      </c>
      <c r="Y41" s="212">
        <v>2.4494910050930851E-2</v>
      </c>
      <c r="Z41" s="213">
        <v>8.318146431293183E-2</v>
      </c>
      <c r="AA41" s="190">
        <v>34998</v>
      </c>
      <c r="AB41" s="191">
        <v>36329</v>
      </c>
      <c r="AC41" s="191">
        <v>37077</v>
      </c>
      <c r="AD41" s="191">
        <v>36954</v>
      </c>
      <c r="AE41" s="190">
        <v>37360</v>
      </c>
      <c r="AF41" s="190">
        <v>37619</v>
      </c>
      <c r="AG41" s="192">
        <v>38543</v>
      </c>
      <c r="AH41" s="192">
        <v>39077</v>
      </c>
      <c r="AI41" s="192">
        <v>39294</v>
      </c>
    </row>
    <row r="42" spans="1:35">
      <c r="A42" s="186" t="s">
        <v>240</v>
      </c>
      <c r="B42" s="187" t="s">
        <v>312</v>
      </c>
      <c r="C42" s="188">
        <v>9454.9424049083282</v>
      </c>
      <c r="D42" s="188">
        <v>9493.983860995435</v>
      </c>
      <c r="E42" s="188">
        <v>10647.19744045767</v>
      </c>
      <c r="F42" s="188">
        <v>11563.719133438221</v>
      </c>
      <c r="G42" s="188">
        <v>12106.805897610679</v>
      </c>
      <c r="H42" s="188">
        <v>13077.271239262518</v>
      </c>
      <c r="I42" s="188">
        <v>12825.798172913919</v>
      </c>
      <c r="J42" s="188">
        <v>12631.821120671564</v>
      </c>
      <c r="K42" s="188">
        <v>12969.410586036689</v>
      </c>
      <c r="L42" s="193">
        <v>12884</v>
      </c>
      <c r="M42" s="212">
        <v>-6.5855410675828971E-3</v>
      </c>
      <c r="N42" s="213">
        <v>6.4194809841851302E-2</v>
      </c>
      <c r="O42" s="188">
        <v>26615.709081656656</v>
      </c>
      <c r="P42" s="188">
        <v>27105.663072139076</v>
      </c>
      <c r="Q42" s="188">
        <v>29275.323105070325</v>
      </c>
      <c r="R42" s="188">
        <v>30004.296819885236</v>
      </c>
      <c r="S42" s="188">
        <v>29243.379299050113</v>
      </c>
      <c r="T42" s="188">
        <v>29427.536629652906</v>
      </c>
      <c r="U42" s="188">
        <v>28861.651535129025</v>
      </c>
      <c r="V42" s="188">
        <v>28354.428474291712</v>
      </c>
      <c r="W42" s="188">
        <v>29092.943105919028</v>
      </c>
      <c r="X42" s="193">
        <v>28874</v>
      </c>
      <c r="Y42" s="212">
        <v>-7.5256430785266559E-3</v>
      </c>
      <c r="Z42" s="213">
        <v>-1.2631211163140477E-2</v>
      </c>
      <c r="AA42" s="190">
        <v>10794</v>
      </c>
      <c r="AB42" s="191">
        <v>11123</v>
      </c>
      <c r="AC42" s="191">
        <v>11686</v>
      </c>
      <c r="AD42" s="191">
        <v>11469</v>
      </c>
      <c r="AE42" s="190">
        <v>11586</v>
      </c>
      <c r="AF42" s="190">
        <v>11863</v>
      </c>
      <c r="AG42" s="192">
        <v>11728</v>
      </c>
      <c r="AH42" s="192">
        <v>12025</v>
      </c>
      <c r="AI42" s="192">
        <v>12213</v>
      </c>
    </row>
    <row r="43" spans="1:35">
      <c r="A43" s="186" t="s">
        <v>453</v>
      </c>
      <c r="B43" s="187" t="s">
        <v>326</v>
      </c>
      <c r="C43" s="188">
        <v>9642.1003557386248</v>
      </c>
      <c r="D43" s="188">
        <v>9669.0285046643985</v>
      </c>
      <c r="E43" s="188">
        <v>10231.500814948618</v>
      </c>
      <c r="F43" s="188">
        <v>10802.076693377858</v>
      </c>
      <c r="G43" s="188">
        <v>10830.723417816767</v>
      </c>
      <c r="H43" s="188">
        <v>11016.419337942592</v>
      </c>
      <c r="I43" s="188">
        <v>11142.47654925598</v>
      </c>
      <c r="J43" s="188">
        <v>11270.259080797481</v>
      </c>
      <c r="K43" s="188">
        <v>11577.886203457725</v>
      </c>
      <c r="L43" s="193">
        <v>11854</v>
      </c>
      <c r="M43" s="212">
        <v>2.384837712948101E-2</v>
      </c>
      <c r="N43" s="213">
        <v>9.447906134320827E-2</v>
      </c>
      <c r="O43" s="188">
        <v>24991.362915808524</v>
      </c>
      <c r="P43" s="188">
        <v>25062.016857303919</v>
      </c>
      <c r="Q43" s="188">
        <v>26519.656765002252</v>
      </c>
      <c r="R43" s="188">
        <v>27995.326905523114</v>
      </c>
      <c r="S43" s="188">
        <v>28069.55384601765</v>
      </c>
      <c r="T43" s="188">
        <v>29036.794067323135</v>
      </c>
      <c r="U43" s="188">
        <v>29389.106046336408</v>
      </c>
      <c r="V43" s="188">
        <v>29736.191731374605</v>
      </c>
      <c r="W43" s="188">
        <v>30551.018654621334</v>
      </c>
      <c r="X43" s="193">
        <v>31282</v>
      </c>
      <c r="Y43" s="212">
        <v>2.3926578476560767E-2</v>
      </c>
      <c r="Z43" s="213">
        <v>0.11444592855322888</v>
      </c>
      <c r="AA43" s="190">
        <v>17150</v>
      </c>
      <c r="AB43" s="191">
        <v>18188</v>
      </c>
      <c r="AC43" s="191">
        <v>18880</v>
      </c>
      <c r="AD43" s="191">
        <v>19723</v>
      </c>
      <c r="AE43" s="190">
        <v>20589</v>
      </c>
      <c r="AF43" s="190">
        <v>21527</v>
      </c>
      <c r="AG43" s="192">
        <v>22408</v>
      </c>
      <c r="AH43" s="192">
        <v>22942</v>
      </c>
      <c r="AI43" s="192">
        <v>23626</v>
      </c>
    </row>
    <row r="44" spans="1:35">
      <c r="A44" s="186" t="s">
        <v>216</v>
      </c>
      <c r="B44" s="187" t="s">
        <v>331</v>
      </c>
      <c r="C44" s="188">
        <v>6230.5112890604369</v>
      </c>
      <c r="D44" s="188">
        <v>6376.0011456420134</v>
      </c>
      <c r="E44" s="188">
        <v>7227.7574564315928</v>
      </c>
      <c r="F44" s="188">
        <v>7464.095912591566</v>
      </c>
      <c r="G44" s="188">
        <v>7678.8636033675339</v>
      </c>
      <c r="H44" s="188">
        <v>8092.1524198617217</v>
      </c>
      <c r="I44" s="188">
        <v>8264.1407986438116</v>
      </c>
      <c r="J44" s="188">
        <v>8102.7082224554042</v>
      </c>
      <c r="K44" s="188">
        <v>8527.6244228045616</v>
      </c>
      <c r="L44" s="193">
        <v>8457</v>
      </c>
      <c r="M44" s="212">
        <v>-8.2818402057785144E-3</v>
      </c>
      <c r="N44" s="213">
        <v>0.10133483765634509</v>
      </c>
      <c r="O44" s="188">
        <v>7660.7677281215938</v>
      </c>
      <c r="P44" s="188">
        <v>7820.1194559109663</v>
      </c>
      <c r="Q44" s="188">
        <v>8819.0262594554933</v>
      </c>
      <c r="R44" s="188">
        <v>9116.5288586355728</v>
      </c>
      <c r="S44" s="188">
        <v>9505.6427793663297</v>
      </c>
      <c r="T44" s="188">
        <v>10136.198189468538</v>
      </c>
      <c r="U44" s="188">
        <v>10408.985119608213</v>
      </c>
      <c r="V44" s="188">
        <v>10205.654933892969</v>
      </c>
      <c r="W44" s="188">
        <v>11431.675308186746</v>
      </c>
      <c r="X44" s="193">
        <v>11688</v>
      </c>
      <c r="Y44" s="212">
        <v>2.2422320867501178E-2</v>
      </c>
      <c r="Z44" s="213">
        <v>0.22958544427641026</v>
      </c>
      <c r="AA44" s="190">
        <v>4435</v>
      </c>
      <c r="AB44" s="191">
        <v>4381</v>
      </c>
      <c r="AC44" s="191">
        <v>4350</v>
      </c>
      <c r="AD44" s="191">
        <v>4399</v>
      </c>
      <c r="AE44" s="190">
        <v>4484</v>
      </c>
      <c r="AF44" s="190">
        <v>4597</v>
      </c>
      <c r="AG44" s="192">
        <v>4700</v>
      </c>
      <c r="AH44" s="192">
        <v>4853</v>
      </c>
      <c r="AI44" s="192">
        <v>4853</v>
      </c>
    </row>
    <row r="45" spans="1:35">
      <c r="A45" s="186" t="s">
        <v>229</v>
      </c>
      <c r="B45" s="187" t="s">
        <v>311</v>
      </c>
      <c r="C45" s="188">
        <v>6853.2158291686465</v>
      </c>
      <c r="D45" s="188">
        <v>6837.681393318906</v>
      </c>
      <c r="E45" s="188">
        <v>7660.2160426466553</v>
      </c>
      <c r="F45" s="188">
        <v>8148.4702790226183</v>
      </c>
      <c r="G45" s="188">
        <v>8943.2291321783614</v>
      </c>
      <c r="H45" s="188">
        <v>9550.0843459738808</v>
      </c>
      <c r="I45" s="188">
        <v>11531.886325108308</v>
      </c>
      <c r="J45" s="188">
        <v>11995.482778593914</v>
      </c>
      <c r="K45" s="188">
        <v>12539.853059240573</v>
      </c>
      <c r="L45" s="193">
        <v>12724</v>
      </c>
      <c r="M45" s="212">
        <v>1.468493609051739E-2</v>
      </c>
      <c r="N45" s="213">
        <v>0.42275232043626854</v>
      </c>
      <c r="O45" s="188">
        <v>20649.760574942749</v>
      </c>
      <c r="P45" s="188">
        <v>20685.90076557982</v>
      </c>
      <c r="Q45" s="188">
        <v>23071.16271575242</v>
      </c>
      <c r="R45" s="188">
        <v>24747.86015384545</v>
      </c>
      <c r="S45" s="188">
        <v>26882.946264640006</v>
      </c>
      <c r="T45" s="188">
        <v>28656.555337314057</v>
      </c>
      <c r="U45" s="188">
        <v>30270.944057261255</v>
      </c>
      <c r="V45" s="188">
        <v>30368.489830010494</v>
      </c>
      <c r="W45" s="188">
        <v>30881.757783234305</v>
      </c>
      <c r="X45" s="193">
        <v>30914</v>
      </c>
      <c r="Y45" s="212">
        <v>1.0440538065226157E-3</v>
      </c>
      <c r="Z45" s="213">
        <v>0.14994836115348598</v>
      </c>
      <c r="AA45" s="190">
        <v>19781</v>
      </c>
      <c r="AB45" s="191">
        <v>20252</v>
      </c>
      <c r="AC45" s="191">
        <v>19686</v>
      </c>
      <c r="AD45" s="191">
        <v>20122</v>
      </c>
      <c r="AE45" s="190">
        <v>19838</v>
      </c>
      <c r="AF45" s="190">
        <v>19480</v>
      </c>
      <c r="AG45" s="192">
        <v>19685</v>
      </c>
      <c r="AH45" s="192">
        <v>20178</v>
      </c>
      <c r="AI45" s="192">
        <v>20467</v>
      </c>
    </row>
    <row r="46" spans="1:35">
      <c r="A46" s="186" t="s">
        <v>225</v>
      </c>
      <c r="B46" s="187" t="s">
        <v>285</v>
      </c>
      <c r="C46" s="188">
        <v>8861.1202646196089</v>
      </c>
      <c r="D46" s="188">
        <v>9334.2556236475048</v>
      </c>
      <c r="E46" s="188">
        <v>9978.9539403113977</v>
      </c>
      <c r="F46" s="188">
        <v>10393.659732765778</v>
      </c>
      <c r="G46" s="188">
        <v>10430.216729667762</v>
      </c>
      <c r="H46" s="188">
        <v>10283.251841958237</v>
      </c>
      <c r="I46" s="188">
        <v>10085.50715765681</v>
      </c>
      <c r="J46" s="188">
        <v>9896.5763105981114</v>
      </c>
      <c r="K46" s="188">
        <v>9912.0903483704442</v>
      </c>
      <c r="L46" s="193">
        <v>10110</v>
      </c>
      <c r="M46" s="212">
        <v>1.9966489879916432E-2</v>
      </c>
      <c r="N46" s="213">
        <v>-3.0700870170505237E-2</v>
      </c>
      <c r="O46" s="188">
        <v>28355.584846782749</v>
      </c>
      <c r="P46" s="188">
        <v>30370.245676565253</v>
      </c>
      <c r="Q46" s="188">
        <v>33530.626196302779</v>
      </c>
      <c r="R46" s="188">
        <v>34512.337001343971</v>
      </c>
      <c r="S46" s="188">
        <v>34489.377807384844</v>
      </c>
      <c r="T46" s="188">
        <v>34725.669652210345</v>
      </c>
      <c r="U46" s="188">
        <v>34844.963646637785</v>
      </c>
      <c r="V46" s="188">
        <v>35071.333196222455</v>
      </c>
      <c r="W46" s="188">
        <v>35126.915501102012</v>
      </c>
      <c r="X46" s="193">
        <v>35906</v>
      </c>
      <c r="Y46" s="212">
        <v>2.2179132092413401E-2</v>
      </c>
      <c r="Z46" s="213">
        <v>4.1074159137536759E-2</v>
      </c>
      <c r="AA46" s="190">
        <v>34408</v>
      </c>
      <c r="AB46" s="191">
        <v>34372</v>
      </c>
      <c r="AC46" s="191">
        <v>35107</v>
      </c>
      <c r="AD46" s="191">
        <v>35267</v>
      </c>
      <c r="AE46" s="190">
        <v>35320</v>
      </c>
      <c r="AF46" s="190">
        <v>36724</v>
      </c>
      <c r="AG46" s="192">
        <v>36597</v>
      </c>
      <c r="AH46" s="192">
        <v>36072</v>
      </c>
      <c r="AI46" s="192">
        <v>36357</v>
      </c>
    </row>
    <row r="47" spans="1:35">
      <c r="A47" s="186" t="s">
        <v>215</v>
      </c>
      <c r="B47" s="187" t="s">
        <v>299</v>
      </c>
      <c r="C47" s="188">
        <v>5761.461115991915</v>
      </c>
      <c r="D47" s="188">
        <v>5781.9433861904672</v>
      </c>
      <c r="E47" s="188">
        <v>6420.9484144489688</v>
      </c>
      <c r="F47" s="188">
        <v>6925.4270564329327</v>
      </c>
      <c r="G47" s="188">
        <v>7203.7944998716366</v>
      </c>
      <c r="H47" s="188">
        <v>7498.6858937425795</v>
      </c>
      <c r="I47" s="188">
        <v>7682.0865040497265</v>
      </c>
      <c r="J47" s="188">
        <v>8014.8329275970618</v>
      </c>
      <c r="K47" s="188">
        <v>8265.4531623186704</v>
      </c>
      <c r="L47" s="193">
        <v>8518</v>
      </c>
      <c r="M47" s="212">
        <v>3.0554505932314038E-2</v>
      </c>
      <c r="N47" s="213">
        <v>0.18243239728059718</v>
      </c>
      <c r="O47" s="188">
        <v>18094.245838914252</v>
      </c>
      <c r="P47" s="188">
        <v>18161.975809677944</v>
      </c>
      <c r="Q47" s="188">
        <v>20330.023408296223</v>
      </c>
      <c r="R47" s="188">
        <v>21901.083555416928</v>
      </c>
      <c r="S47" s="188">
        <v>22783.078597923177</v>
      </c>
      <c r="T47" s="188">
        <v>23782.777140512604</v>
      </c>
      <c r="U47" s="188">
        <v>24452.461480504804</v>
      </c>
      <c r="V47" s="188">
        <v>25521.207760755507</v>
      </c>
      <c r="W47" s="188">
        <v>26239.309770630283</v>
      </c>
      <c r="X47" s="193">
        <v>27039</v>
      </c>
      <c r="Y47" s="212">
        <v>3.0476801271076548E-2</v>
      </c>
      <c r="Z47" s="213">
        <v>0.18680185751827127</v>
      </c>
      <c r="AA47" s="190">
        <v>14398</v>
      </c>
      <c r="AB47" s="191">
        <v>14359</v>
      </c>
      <c r="AC47" s="191">
        <v>14953</v>
      </c>
      <c r="AD47" s="191">
        <v>16139</v>
      </c>
      <c r="AE47" s="190">
        <v>16846</v>
      </c>
      <c r="AF47" s="190">
        <v>17297</v>
      </c>
      <c r="AG47" s="192">
        <v>17035</v>
      </c>
      <c r="AH47" s="192">
        <v>16912</v>
      </c>
      <c r="AI47" s="192">
        <v>16787</v>
      </c>
    </row>
    <row r="48" spans="1:35">
      <c r="A48" s="186" t="s">
        <v>243</v>
      </c>
      <c r="B48" s="187" t="s">
        <v>324</v>
      </c>
      <c r="C48" s="188">
        <v>9820.015938626686</v>
      </c>
      <c r="D48" s="188">
        <v>10398.745862959393</v>
      </c>
      <c r="E48" s="188">
        <v>10808.112263235369</v>
      </c>
      <c r="F48" s="188">
        <v>11731.501236176156</v>
      </c>
      <c r="G48" s="188">
        <v>12330.493143651347</v>
      </c>
      <c r="H48" s="188">
        <v>12610.901084223759</v>
      </c>
      <c r="I48" s="188">
        <v>12834.039649651535</v>
      </c>
      <c r="J48" s="188">
        <v>13128.771064008395</v>
      </c>
      <c r="K48" s="188">
        <v>14588.822295038004</v>
      </c>
      <c r="L48" s="193">
        <v>15714</v>
      </c>
      <c r="M48" s="212">
        <v>7.7126013478462541E-2</v>
      </c>
      <c r="N48" s="213">
        <v>0.27440158450521773</v>
      </c>
      <c r="O48" s="188">
        <v>31787.969241330971</v>
      </c>
      <c r="P48" s="188">
        <v>32599.876825298681</v>
      </c>
      <c r="Q48" s="188">
        <v>35005.678738431678</v>
      </c>
      <c r="R48" s="188">
        <v>36318.202265023327</v>
      </c>
      <c r="S48" s="188">
        <v>38237.736944609198</v>
      </c>
      <c r="T48" s="188">
        <v>39217.108352538584</v>
      </c>
      <c r="U48" s="188">
        <v>41046.67489169335</v>
      </c>
      <c r="V48" s="188">
        <v>42608.407336831056</v>
      </c>
      <c r="W48" s="188">
        <v>43441.777862512252</v>
      </c>
      <c r="X48" s="193">
        <v>45058</v>
      </c>
      <c r="Y48" s="212">
        <v>3.7204327654427161E-2</v>
      </c>
      <c r="Z48" s="213">
        <v>0.17836471507899554</v>
      </c>
      <c r="AA48" s="190">
        <v>13493</v>
      </c>
      <c r="AB48" s="191">
        <v>13617</v>
      </c>
      <c r="AC48" s="191">
        <v>13848</v>
      </c>
      <c r="AD48" s="191">
        <v>13835</v>
      </c>
      <c r="AE48" s="190">
        <v>14051</v>
      </c>
      <c r="AF48" s="190">
        <v>14137</v>
      </c>
      <c r="AG48" s="192">
        <v>14414</v>
      </c>
      <c r="AH48" s="192">
        <v>14922</v>
      </c>
      <c r="AI48" s="192">
        <v>15198</v>
      </c>
    </row>
    <row r="49" spans="1:35">
      <c r="A49" s="186" t="s">
        <v>249</v>
      </c>
      <c r="B49" s="187" t="s">
        <v>333</v>
      </c>
      <c r="C49" s="188">
        <v>13925.937896965419</v>
      </c>
      <c r="D49" s="188">
        <v>14051.708770526086</v>
      </c>
      <c r="E49" s="188">
        <v>15146.107693950806</v>
      </c>
      <c r="F49" s="188">
        <v>15526.467480998665</v>
      </c>
      <c r="G49" s="188">
        <v>15747.582121263089</v>
      </c>
      <c r="H49" s="188">
        <v>16054.057318946852</v>
      </c>
      <c r="I49" s="188">
        <v>16192.441420229798</v>
      </c>
      <c r="J49" s="188">
        <v>16358.945695697796</v>
      </c>
      <c r="K49" s="188">
        <v>16877.779069280212</v>
      </c>
      <c r="L49" s="193">
        <v>17300</v>
      </c>
      <c r="M49" s="212">
        <v>2.5016379761024721E-2</v>
      </c>
      <c r="N49" s="213">
        <v>9.8581348348123043E-2</v>
      </c>
      <c r="O49" s="188">
        <v>32276.659446276746</v>
      </c>
      <c r="P49" s="188">
        <v>32472.969458638683</v>
      </c>
      <c r="Q49" s="188">
        <v>35148.714136456292</v>
      </c>
      <c r="R49" s="188">
        <v>36017.960607492285</v>
      </c>
      <c r="S49" s="188">
        <v>36667.665512876127</v>
      </c>
      <c r="T49" s="188">
        <v>37406.247660451147</v>
      </c>
      <c r="U49" s="188">
        <v>37752.144565831608</v>
      </c>
      <c r="V49" s="188">
        <v>38224.743202518366</v>
      </c>
      <c r="W49" s="188">
        <v>39456.774703126699</v>
      </c>
      <c r="X49" s="193">
        <v>40364</v>
      </c>
      <c r="Y49" s="212">
        <v>2.2992890414872402E-2</v>
      </c>
      <c r="Z49" s="213">
        <v>0.10080637628337352</v>
      </c>
      <c r="AA49" s="190">
        <v>9136</v>
      </c>
      <c r="AB49" s="191">
        <v>9513</v>
      </c>
      <c r="AC49" s="191">
        <v>10034</v>
      </c>
      <c r="AD49" s="191">
        <v>10125</v>
      </c>
      <c r="AE49" s="190">
        <v>10086</v>
      </c>
      <c r="AF49" s="190">
        <v>9803</v>
      </c>
      <c r="AG49" s="192">
        <v>9621</v>
      </c>
      <c r="AH49" s="192">
        <v>9601</v>
      </c>
      <c r="AI49" s="192">
        <v>9718</v>
      </c>
    </row>
    <row r="50" spans="1:35">
      <c r="A50" s="186" t="s">
        <v>239</v>
      </c>
      <c r="B50" s="187" t="s">
        <v>318</v>
      </c>
      <c r="C50" s="188">
        <v>7376.5649138978097</v>
      </c>
      <c r="D50" s="188">
        <v>7556.45846138459</v>
      </c>
      <c r="E50" s="188">
        <v>8899.4836708443418</v>
      </c>
      <c r="F50" s="188">
        <v>9904.6632096545582</v>
      </c>
      <c r="G50" s="188">
        <v>11531.610122077531</v>
      </c>
      <c r="H50" s="188">
        <v>13006.895562713877</v>
      </c>
      <c r="I50" s="188">
        <v>12771.198389527219</v>
      </c>
      <c r="J50" s="188">
        <v>12518.694304302204</v>
      </c>
      <c r="K50" s="188">
        <v>11937.867511124892</v>
      </c>
      <c r="L50" s="193">
        <v>10753</v>
      </c>
      <c r="M50" s="212">
        <v>-9.9252861536678547E-2</v>
      </c>
      <c r="N50" s="213">
        <v>-6.751963635909472E-2</v>
      </c>
      <c r="O50" s="188">
        <v>25567.85561620555</v>
      </c>
      <c r="P50" s="188">
        <v>25517.132930843229</v>
      </c>
      <c r="Q50" s="188">
        <v>27533.196655692333</v>
      </c>
      <c r="R50" s="188">
        <v>28259.142185486053</v>
      </c>
      <c r="S50" s="188">
        <v>30155.171121006362</v>
      </c>
      <c r="T50" s="188">
        <v>32578.686325860745</v>
      </c>
      <c r="U50" s="188">
        <v>32936.031597287627</v>
      </c>
      <c r="V50" s="188">
        <v>33850.169615949635</v>
      </c>
      <c r="W50" s="188">
        <v>34428.128256806922</v>
      </c>
      <c r="X50" s="193">
        <v>34791</v>
      </c>
      <c r="Y50" s="212">
        <v>1.0539978836094033E-2</v>
      </c>
      <c r="Z50" s="213">
        <v>0.15373246798670226</v>
      </c>
      <c r="AA50" s="190">
        <v>24144</v>
      </c>
      <c r="AB50" s="191">
        <v>24968</v>
      </c>
      <c r="AC50" s="191">
        <v>28052</v>
      </c>
      <c r="AD50" s="191">
        <v>26509</v>
      </c>
      <c r="AE50" s="190">
        <v>25798</v>
      </c>
      <c r="AF50" s="190">
        <v>25995</v>
      </c>
      <c r="AG50" s="192">
        <v>27013</v>
      </c>
      <c r="AH50" s="192">
        <v>27733</v>
      </c>
      <c r="AI50" s="192">
        <v>28327</v>
      </c>
    </row>
    <row r="51" spans="1:35">
      <c r="A51" s="186" t="s">
        <v>232</v>
      </c>
      <c r="B51" s="187" t="s">
        <v>319</v>
      </c>
      <c r="C51" s="188">
        <v>8304.2675960998367</v>
      </c>
      <c r="D51" s="188">
        <v>8279.6116455419979</v>
      </c>
      <c r="E51" s="188">
        <v>9286.1262311296432</v>
      </c>
      <c r="F51" s="188">
        <v>9915.7015058873167</v>
      </c>
      <c r="G51" s="188">
        <v>10301.330268853852</v>
      </c>
      <c r="H51" s="188">
        <v>10907.179481807389</v>
      </c>
      <c r="I51" s="188">
        <v>10717.010312676586</v>
      </c>
      <c r="J51" s="188">
        <v>10514.733557187828</v>
      </c>
      <c r="K51" s="188">
        <v>10501.9756844637</v>
      </c>
      <c r="L51" s="193">
        <v>10488</v>
      </c>
      <c r="M51" s="212">
        <v>-1.3307671702548986E-3</v>
      </c>
      <c r="N51" s="213">
        <v>1.8120934507899995E-2</v>
      </c>
      <c r="O51" s="188">
        <v>24767.235493209279</v>
      </c>
      <c r="P51" s="188">
        <v>23869.525222309105</v>
      </c>
      <c r="Q51" s="188">
        <v>25807.832167020351</v>
      </c>
      <c r="R51" s="188">
        <v>26749.103260844637</v>
      </c>
      <c r="S51" s="188">
        <v>27077.873721904019</v>
      </c>
      <c r="T51" s="188">
        <v>27975.907002933163</v>
      </c>
      <c r="U51" s="188">
        <v>27457.509935957809</v>
      </c>
      <c r="V51" s="188">
        <v>26928.222539349423</v>
      </c>
      <c r="W51" s="188">
        <v>29912.732470438372</v>
      </c>
      <c r="X51" s="193">
        <v>32738</v>
      </c>
      <c r="Y51" s="212">
        <v>9.4450332558342343E-2</v>
      </c>
      <c r="Z51" s="213">
        <v>0.20903141569485029</v>
      </c>
      <c r="AA51" s="190">
        <v>27680</v>
      </c>
      <c r="AB51" s="191">
        <v>27802</v>
      </c>
      <c r="AC51" s="191">
        <v>27558</v>
      </c>
      <c r="AD51" s="191">
        <v>27746</v>
      </c>
      <c r="AE51" s="190">
        <v>27475</v>
      </c>
      <c r="AF51" s="190">
        <v>27883</v>
      </c>
      <c r="AG51" s="192">
        <v>28183</v>
      </c>
      <c r="AH51" s="192">
        <v>27867</v>
      </c>
      <c r="AI51" s="192">
        <v>28158</v>
      </c>
    </row>
    <row r="52" spans="1:35">
      <c r="A52" s="186" t="s">
        <v>212</v>
      </c>
      <c r="B52" s="187" t="s">
        <v>300</v>
      </c>
      <c r="C52" s="188">
        <v>5455.307677905319</v>
      </c>
      <c r="D52" s="188">
        <v>5579.5480169482271</v>
      </c>
      <c r="E52" s="188">
        <v>5927.0293056452019</v>
      </c>
      <c r="F52" s="188">
        <v>5967.3029434294604</v>
      </c>
      <c r="G52" s="188">
        <v>6043.8163525464533</v>
      </c>
      <c r="H52" s="188">
        <v>6396.8338833019061</v>
      </c>
      <c r="I52" s="188">
        <v>6650.8717272556041</v>
      </c>
      <c r="J52" s="188">
        <v>7030.0235886673663</v>
      </c>
      <c r="K52" s="188">
        <v>7695.7348462627897</v>
      </c>
      <c r="L52" s="193">
        <v>7992</v>
      </c>
      <c r="M52" s="212">
        <v>3.8497318275081016E-2</v>
      </c>
      <c r="N52" s="213">
        <v>0.32234329003605716</v>
      </c>
      <c r="O52" s="188">
        <v>16867.321494582306</v>
      </c>
      <c r="P52" s="188">
        <v>17252.837691622266</v>
      </c>
      <c r="Q52" s="188">
        <v>18328.645299998607</v>
      </c>
      <c r="R52" s="188">
        <v>18767.311254936678</v>
      </c>
      <c r="S52" s="188">
        <v>19007.024849284266</v>
      </c>
      <c r="T52" s="188">
        <v>19818.630822683146</v>
      </c>
      <c r="U52" s="188">
        <v>20224.58391410812</v>
      </c>
      <c r="V52" s="188">
        <v>20629.483013641133</v>
      </c>
      <c r="W52" s="188">
        <v>21610.978672052424</v>
      </c>
      <c r="X52" s="193">
        <v>22488</v>
      </c>
      <c r="Y52" s="212">
        <v>4.0582212460454237E-2</v>
      </c>
      <c r="Z52" s="213">
        <v>0.18314150574948163</v>
      </c>
      <c r="AA52" s="190">
        <v>19748</v>
      </c>
      <c r="AB52" s="190">
        <v>20533</v>
      </c>
      <c r="AC52" s="190">
        <v>20260</v>
      </c>
      <c r="AD52" s="190">
        <v>20809</v>
      </c>
      <c r="AE52" s="190">
        <v>21139</v>
      </c>
      <c r="AF52" s="190">
        <v>21118</v>
      </c>
      <c r="AG52" s="192">
        <v>21027</v>
      </c>
      <c r="AH52" s="192">
        <v>20863</v>
      </c>
      <c r="AI52" s="192">
        <v>20532</v>
      </c>
    </row>
    <row r="53" spans="1:35">
      <c r="A53" s="195" t="s">
        <v>205</v>
      </c>
      <c r="B53" s="196" t="s">
        <v>291</v>
      </c>
      <c r="C53" s="188">
        <v>4105.9219583387339</v>
      </c>
      <c r="D53" s="188">
        <v>3961.4790920332416</v>
      </c>
      <c r="E53" s="188">
        <v>4163.6710393729309</v>
      </c>
      <c r="F53" s="188">
        <v>4334.7389306044188</v>
      </c>
      <c r="G53" s="188">
        <v>4393.8566186559965</v>
      </c>
      <c r="H53" s="188">
        <v>4493.5394667923738</v>
      </c>
      <c r="I53" s="188">
        <v>4536.932944057261</v>
      </c>
      <c r="J53" s="188">
        <v>4692.7427576075552</v>
      </c>
      <c r="K53" s="188">
        <v>4931.8447501403707</v>
      </c>
      <c r="L53" s="197">
        <v>5055</v>
      </c>
      <c r="M53" s="212">
        <v>2.4971436875851381E-2</v>
      </c>
      <c r="N53" s="213">
        <v>0.15046994900489849</v>
      </c>
      <c r="O53" s="188">
        <v>12008.146548951267</v>
      </c>
      <c r="P53" s="188">
        <v>12068.234151952136</v>
      </c>
      <c r="Q53" s="188">
        <v>13070.976958546744</v>
      </c>
      <c r="R53" s="188">
        <v>13507.563100027062</v>
      </c>
      <c r="S53" s="188">
        <v>13692.854989775231</v>
      </c>
      <c r="T53" s="188">
        <v>14104.546040226272</v>
      </c>
      <c r="U53" s="188">
        <v>14550.327180259936</v>
      </c>
      <c r="V53" s="188">
        <v>15025.665359916055</v>
      </c>
      <c r="W53" s="188">
        <v>15761.534510211435</v>
      </c>
      <c r="X53" s="197">
        <v>16215</v>
      </c>
      <c r="Y53" s="212">
        <v>2.8770389678414832E-2</v>
      </c>
      <c r="Z53" s="213">
        <v>0.18419423941231483</v>
      </c>
      <c r="AA53" s="198">
        <v>7763</v>
      </c>
      <c r="AB53" s="198">
        <v>7911</v>
      </c>
      <c r="AC53" s="198">
        <v>8124</v>
      </c>
      <c r="AD53" s="198">
        <v>8352</v>
      </c>
      <c r="AE53" s="198">
        <v>8346</v>
      </c>
      <c r="AF53" s="198">
        <v>8309</v>
      </c>
      <c r="AG53" s="199">
        <v>8254</v>
      </c>
      <c r="AH53" s="199">
        <v>8272</v>
      </c>
      <c r="AI53" s="199">
        <v>8392</v>
      </c>
    </row>
    <row r="54" spans="1:35" ht="30.75" customHeight="1">
      <c r="A54" s="183"/>
      <c r="B54" s="61"/>
      <c r="C54" s="678" t="s">
        <v>203</v>
      </c>
      <c r="D54" s="679"/>
      <c r="E54" s="679"/>
      <c r="F54" s="679"/>
      <c r="G54" s="679"/>
      <c r="H54" s="679"/>
      <c r="I54" s="679"/>
      <c r="J54" s="679"/>
      <c r="K54" s="679"/>
      <c r="L54" s="680"/>
      <c r="M54" s="208" t="s">
        <v>446</v>
      </c>
      <c r="N54" s="209"/>
      <c r="O54" s="684" t="s">
        <v>447</v>
      </c>
      <c r="P54" s="685"/>
      <c r="Q54" s="685"/>
      <c r="R54" s="685"/>
      <c r="S54" s="685"/>
      <c r="T54" s="685"/>
      <c r="U54" s="685"/>
      <c r="V54" s="685"/>
      <c r="W54" s="685"/>
      <c r="X54" s="686"/>
      <c r="Y54" s="208" t="s">
        <v>446</v>
      </c>
      <c r="Z54" s="209"/>
      <c r="AA54" s="401"/>
      <c r="AB54" s="401"/>
      <c r="AC54" s="401"/>
      <c r="AD54" s="401"/>
      <c r="AE54" s="401"/>
      <c r="AF54" s="401"/>
      <c r="AG54" s="401"/>
      <c r="AH54" s="401"/>
      <c r="AI54" s="401"/>
    </row>
    <row r="55" spans="1:35">
      <c r="A55" s="183" t="s">
        <v>427</v>
      </c>
      <c r="B55" s="184" t="s">
        <v>448</v>
      </c>
      <c r="C55" s="88" t="s">
        <v>25</v>
      </c>
      <c r="D55" s="88" t="s">
        <v>26</v>
      </c>
      <c r="E55" s="88" t="s">
        <v>27</v>
      </c>
      <c r="F55" s="88" t="s">
        <v>28</v>
      </c>
      <c r="G55" s="88" t="s">
        <v>29</v>
      </c>
      <c r="H55" s="185" t="s">
        <v>30</v>
      </c>
      <c r="I55" s="185" t="s">
        <v>31</v>
      </c>
      <c r="J55" s="367" t="s">
        <v>156</v>
      </c>
      <c r="K55" s="367" t="s">
        <v>469</v>
      </c>
      <c r="L55" s="368" t="s">
        <v>638</v>
      </c>
      <c r="M55" s="210" t="s">
        <v>449</v>
      </c>
      <c r="N55" s="211" t="s">
        <v>450</v>
      </c>
      <c r="O55" s="88" t="s">
        <v>25</v>
      </c>
      <c r="P55" s="88" t="s">
        <v>26</v>
      </c>
      <c r="Q55" s="88" t="s">
        <v>27</v>
      </c>
      <c r="R55" s="88" t="s">
        <v>28</v>
      </c>
      <c r="S55" s="88" t="s">
        <v>29</v>
      </c>
      <c r="T55" s="185" t="s">
        <v>30</v>
      </c>
      <c r="U55" s="185" t="s">
        <v>31</v>
      </c>
      <c r="V55" s="367" t="s">
        <v>156</v>
      </c>
      <c r="W55" s="367" t="s">
        <v>469</v>
      </c>
      <c r="X55" s="368" t="s">
        <v>638</v>
      </c>
      <c r="Y55" s="210" t="s">
        <v>449</v>
      </c>
      <c r="Z55" s="211" t="s">
        <v>450</v>
      </c>
      <c r="AA55" s="401"/>
      <c r="AB55" s="401"/>
      <c r="AC55" s="401"/>
      <c r="AD55" s="401"/>
      <c r="AE55" s="401"/>
      <c r="AF55" s="401"/>
      <c r="AG55" s="401"/>
      <c r="AH55" s="401"/>
      <c r="AI55" s="401"/>
    </row>
    <row r="56" spans="1:35">
      <c r="A56" s="201" t="s">
        <v>207</v>
      </c>
      <c r="B56" s="127" t="s">
        <v>313</v>
      </c>
      <c r="C56" s="402">
        <v>4496</v>
      </c>
      <c r="D56" s="402">
        <v>4828</v>
      </c>
      <c r="E56" s="402">
        <v>5133</v>
      </c>
      <c r="F56" s="402">
        <v>5316</v>
      </c>
      <c r="G56" s="402">
        <v>5570</v>
      </c>
      <c r="H56" s="402">
        <v>5898</v>
      </c>
      <c r="I56" s="402">
        <v>5988</v>
      </c>
      <c r="J56" s="402">
        <v>6182</v>
      </c>
      <c r="K56" s="402">
        <v>6804</v>
      </c>
      <c r="L56" s="202">
        <v>7184</v>
      </c>
      <c r="M56" s="212">
        <v>5.5849500293944754E-2</v>
      </c>
      <c r="N56" s="213">
        <v>0.28976660682226218</v>
      </c>
      <c r="O56" s="203">
        <v>13466</v>
      </c>
      <c r="P56" s="203">
        <v>14248</v>
      </c>
      <c r="Q56" s="203">
        <v>15036</v>
      </c>
      <c r="R56" s="203">
        <v>15906</v>
      </c>
      <c r="S56" s="203">
        <v>17210</v>
      </c>
      <c r="T56" s="402">
        <v>18348</v>
      </c>
      <c r="U56" s="402">
        <v>18948</v>
      </c>
      <c r="V56" s="402">
        <v>19502</v>
      </c>
      <c r="W56" s="402">
        <v>20784</v>
      </c>
      <c r="X56" s="202">
        <v>21854</v>
      </c>
      <c r="Y56" s="212">
        <v>5.1481909160892902E-2</v>
      </c>
      <c r="Z56" s="213">
        <v>0.26984311446833242</v>
      </c>
      <c r="AA56" s="401"/>
      <c r="AB56" s="401"/>
      <c r="AC56" s="401"/>
      <c r="AD56" s="401"/>
      <c r="AE56" s="401"/>
      <c r="AF56" s="401"/>
      <c r="AG56" s="401"/>
      <c r="AH56" s="401"/>
      <c r="AI56" s="401"/>
    </row>
    <row r="57" spans="1:35">
      <c r="A57" s="201" t="s">
        <v>226</v>
      </c>
      <c r="B57" s="127" t="s">
        <v>317</v>
      </c>
      <c r="C57" s="402">
        <v>5700</v>
      </c>
      <c r="D57" s="402">
        <v>6400</v>
      </c>
      <c r="E57" s="402">
        <v>7000</v>
      </c>
      <c r="F57" s="402">
        <v>7900</v>
      </c>
      <c r="G57" s="402">
        <v>8600</v>
      </c>
      <c r="H57" s="402">
        <v>9200</v>
      </c>
      <c r="I57" s="402">
        <v>9450</v>
      </c>
      <c r="J57" s="402">
        <v>9826</v>
      </c>
      <c r="K57" s="402">
        <v>10170</v>
      </c>
      <c r="L57" s="202">
        <v>10470</v>
      </c>
      <c r="M57" s="212">
        <v>2.9498525073746285E-2</v>
      </c>
      <c r="N57" s="213">
        <v>0.21744186046511627</v>
      </c>
      <c r="O57" s="204">
        <v>16518</v>
      </c>
      <c r="P57" s="204">
        <v>18000</v>
      </c>
      <c r="Q57" s="204">
        <v>19200</v>
      </c>
      <c r="R57" s="204">
        <v>20500</v>
      </c>
      <c r="S57" s="204">
        <v>21900</v>
      </c>
      <c r="T57" s="402">
        <v>22950</v>
      </c>
      <c r="U57" s="402">
        <v>23950</v>
      </c>
      <c r="V57" s="402">
        <v>24950</v>
      </c>
      <c r="W57" s="402">
        <v>25950</v>
      </c>
      <c r="X57" s="202">
        <v>26950</v>
      </c>
      <c r="Y57" s="212">
        <v>3.8535645472061564E-2</v>
      </c>
      <c r="Z57" s="213">
        <v>0.23059360730593603</v>
      </c>
      <c r="AA57" s="401"/>
      <c r="AB57" s="401"/>
      <c r="AC57" s="401"/>
      <c r="AD57" s="401"/>
      <c r="AE57" s="401"/>
      <c r="AF57" s="401"/>
      <c r="AG57" s="401"/>
      <c r="AH57" s="401"/>
      <c r="AI57" s="401"/>
    </row>
    <row r="58" spans="1:35">
      <c r="A58" s="201" t="s">
        <v>219</v>
      </c>
      <c r="B58" s="127" t="s">
        <v>294</v>
      </c>
      <c r="C58" s="402">
        <v>6038</v>
      </c>
      <c r="D58" s="402">
        <v>6400</v>
      </c>
      <c r="E58" s="402">
        <v>6459</v>
      </c>
      <c r="F58" s="402">
        <v>6768</v>
      </c>
      <c r="G58" s="402">
        <v>7174</v>
      </c>
      <c r="H58" s="402">
        <v>7553</v>
      </c>
      <c r="I58" s="402">
        <v>7818</v>
      </c>
      <c r="J58" s="402">
        <v>8210</v>
      </c>
      <c r="K58" s="402">
        <v>8522</v>
      </c>
      <c r="L58" s="202">
        <v>8820</v>
      </c>
      <c r="M58" s="212">
        <v>3.4968317296409257E-2</v>
      </c>
      <c r="N58" s="213">
        <v>0.22943964315584053</v>
      </c>
      <c r="O58" s="204">
        <v>14492</v>
      </c>
      <c r="P58" s="204">
        <v>15278</v>
      </c>
      <c r="Q58" s="204">
        <v>15445</v>
      </c>
      <c r="R58" s="204">
        <v>16000</v>
      </c>
      <c r="S58" s="204">
        <v>17606</v>
      </c>
      <c r="T58" s="402">
        <v>18434</v>
      </c>
      <c r="U58" s="402">
        <v>19075</v>
      </c>
      <c r="V58" s="402">
        <v>20302</v>
      </c>
      <c r="W58" s="402">
        <v>21826</v>
      </c>
      <c r="X58" s="202">
        <v>23168</v>
      </c>
      <c r="Y58" s="212">
        <v>6.1486300742233935E-2</v>
      </c>
      <c r="Z58" s="213">
        <v>0.31591502896739754</v>
      </c>
      <c r="AA58" s="401"/>
      <c r="AB58" s="401"/>
      <c r="AC58" s="401"/>
      <c r="AD58" s="401"/>
      <c r="AE58" s="401"/>
      <c r="AF58" s="401"/>
      <c r="AG58" s="401"/>
      <c r="AH58" s="401"/>
      <c r="AI58" s="401"/>
    </row>
    <row r="59" spans="1:35">
      <c r="A59" s="201" t="s">
        <v>237</v>
      </c>
      <c r="B59" s="127" t="s">
        <v>287</v>
      </c>
      <c r="C59" s="402">
        <v>5037</v>
      </c>
      <c r="D59" s="402">
        <v>5531</v>
      </c>
      <c r="E59" s="402">
        <v>6855</v>
      </c>
      <c r="F59" s="402">
        <v>8237</v>
      </c>
      <c r="G59" s="402">
        <v>9299</v>
      </c>
      <c r="H59" s="402">
        <v>10035</v>
      </c>
      <c r="I59" s="402">
        <v>10391</v>
      </c>
      <c r="J59" s="402">
        <v>10957</v>
      </c>
      <c r="K59" s="402">
        <v>11403</v>
      </c>
      <c r="L59" s="202">
        <v>11769</v>
      </c>
      <c r="M59" s="212">
        <v>3.2096816627203317E-2</v>
      </c>
      <c r="N59" s="213">
        <v>0.26561995913539094</v>
      </c>
      <c r="O59" s="204">
        <v>16271</v>
      </c>
      <c r="P59" s="204">
        <v>18665</v>
      </c>
      <c r="Q59" s="204">
        <v>22572</v>
      </c>
      <c r="R59" s="204">
        <v>24597</v>
      </c>
      <c r="S59" s="204">
        <v>25509</v>
      </c>
      <c r="T59" s="402">
        <v>26231</v>
      </c>
      <c r="U59" s="402">
        <v>27073</v>
      </c>
      <c r="V59" s="402">
        <v>29421</v>
      </c>
      <c r="W59" s="402">
        <v>32600</v>
      </c>
      <c r="X59" s="202">
        <v>36017</v>
      </c>
      <c r="Y59" s="212">
        <v>0.10481595092024532</v>
      </c>
      <c r="Z59" s="213">
        <v>0.41193304323964086</v>
      </c>
      <c r="AA59" s="401"/>
      <c r="AB59" s="401"/>
      <c r="AC59" s="401"/>
      <c r="AD59" s="401"/>
      <c r="AE59" s="401"/>
      <c r="AF59" s="401"/>
      <c r="AG59" s="401"/>
      <c r="AH59" s="401"/>
      <c r="AI59" s="401"/>
    </row>
    <row r="60" spans="1:35">
      <c r="A60" s="201" t="s">
        <v>242</v>
      </c>
      <c r="B60" s="127" t="s">
        <v>283</v>
      </c>
      <c r="C60" s="402">
        <v>7164</v>
      </c>
      <c r="D60" s="402">
        <v>7656</v>
      </c>
      <c r="E60" s="402">
        <v>9749</v>
      </c>
      <c r="F60" s="402">
        <v>10940</v>
      </c>
      <c r="G60" s="402">
        <v>12835</v>
      </c>
      <c r="H60" s="402">
        <v>12874</v>
      </c>
      <c r="I60" s="402">
        <v>12864</v>
      </c>
      <c r="J60" s="402">
        <v>12972</v>
      </c>
      <c r="K60" s="402">
        <v>13431</v>
      </c>
      <c r="L60" s="202">
        <v>13485</v>
      </c>
      <c r="M60" s="212">
        <v>4.0205494750948922E-3</v>
      </c>
      <c r="N60" s="213">
        <v>5.0642773665757757E-2</v>
      </c>
      <c r="O60" s="204">
        <v>26784</v>
      </c>
      <c r="P60" s="204">
        <v>28264</v>
      </c>
      <c r="Q60" s="204">
        <v>32418</v>
      </c>
      <c r="R60" s="204">
        <v>33819</v>
      </c>
      <c r="S60" s="204">
        <v>35713</v>
      </c>
      <c r="T60" s="402">
        <v>35752</v>
      </c>
      <c r="U60" s="402">
        <v>35742</v>
      </c>
      <c r="V60" s="402">
        <v>35850</v>
      </c>
      <c r="W60" s="402">
        <v>38139</v>
      </c>
      <c r="X60" s="202">
        <v>40167</v>
      </c>
      <c r="Y60" s="212">
        <v>5.3173916463462589E-2</v>
      </c>
      <c r="Z60" s="213">
        <v>0.12471648979363259</v>
      </c>
      <c r="AA60" s="401"/>
      <c r="AB60" s="401"/>
      <c r="AC60" s="401"/>
      <c r="AD60" s="401"/>
      <c r="AE60" s="401"/>
      <c r="AF60" s="401"/>
      <c r="AG60" s="401"/>
      <c r="AH60" s="401"/>
      <c r="AI60" s="401"/>
    </row>
    <row r="61" spans="1:35">
      <c r="A61" s="201" t="s">
        <v>452</v>
      </c>
      <c r="B61" s="127" t="s">
        <v>310</v>
      </c>
      <c r="C61" s="402">
        <v>6635</v>
      </c>
      <c r="D61" s="402">
        <v>7278</v>
      </c>
      <c r="E61" s="402">
        <v>7932</v>
      </c>
      <c r="F61" s="402">
        <v>8511</v>
      </c>
      <c r="G61" s="402">
        <v>9152</v>
      </c>
      <c r="H61" s="402">
        <v>9482</v>
      </c>
      <c r="I61" s="402">
        <v>10529</v>
      </c>
      <c r="J61" s="402">
        <v>10789</v>
      </c>
      <c r="K61" s="402">
        <v>11091</v>
      </c>
      <c r="L61" s="202">
        <v>11531</v>
      </c>
      <c r="M61" s="212">
        <v>3.9671805968803486E-2</v>
      </c>
      <c r="N61" s="213">
        <v>0.25994318181818188</v>
      </c>
      <c r="O61" s="204">
        <v>24797</v>
      </c>
      <c r="P61" s="204">
        <v>26756</v>
      </c>
      <c r="Q61" s="204">
        <v>28193</v>
      </c>
      <c r="R61" s="204">
        <v>29493</v>
      </c>
      <c r="S61" s="204">
        <v>30330</v>
      </c>
      <c r="T61" s="402">
        <v>31378</v>
      </c>
      <c r="U61" s="402">
        <v>32297</v>
      </c>
      <c r="V61" s="402">
        <v>33151</v>
      </c>
      <c r="W61" s="402">
        <v>34125</v>
      </c>
      <c r="X61" s="202">
        <v>35079</v>
      </c>
      <c r="Y61" s="212">
        <v>2.7956043956044008E-2</v>
      </c>
      <c r="Z61" s="213">
        <v>0.15657764589515333</v>
      </c>
      <c r="AA61" s="401"/>
      <c r="AB61" s="401"/>
      <c r="AC61" s="401"/>
      <c r="AD61" s="401"/>
      <c r="AE61" s="401"/>
      <c r="AF61" s="401"/>
      <c r="AG61" s="401"/>
      <c r="AH61" s="401"/>
      <c r="AI61" s="401"/>
    </row>
    <row r="62" spans="1:35">
      <c r="A62" s="201" t="s">
        <v>241</v>
      </c>
      <c r="B62" s="127" t="s">
        <v>309</v>
      </c>
      <c r="C62" s="402">
        <v>8842</v>
      </c>
      <c r="D62" s="402">
        <v>9338</v>
      </c>
      <c r="E62" s="402">
        <v>9886</v>
      </c>
      <c r="F62" s="402">
        <v>10416</v>
      </c>
      <c r="G62" s="402">
        <v>10670</v>
      </c>
      <c r="H62" s="402">
        <v>11242</v>
      </c>
      <c r="I62" s="402">
        <v>12022</v>
      </c>
      <c r="J62" s="402">
        <v>12700</v>
      </c>
      <c r="K62" s="402">
        <v>13364</v>
      </c>
      <c r="L62" s="202">
        <v>14066</v>
      </c>
      <c r="M62" s="212">
        <v>5.2529182879377467E-2</v>
      </c>
      <c r="N62" s="213">
        <v>0.31827553889409566</v>
      </c>
      <c r="O62" s="204">
        <v>22786</v>
      </c>
      <c r="P62" s="204">
        <v>24050</v>
      </c>
      <c r="Q62" s="204">
        <v>25584</v>
      </c>
      <c r="R62" s="204">
        <v>26880</v>
      </c>
      <c r="S62" s="204">
        <v>27566</v>
      </c>
      <c r="T62" s="402">
        <v>29074</v>
      </c>
      <c r="U62" s="402">
        <v>30970</v>
      </c>
      <c r="V62" s="402">
        <v>32880</v>
      </c>
      <c r="W62" s="402">
        <v>34908</v>
      </c>
      <c r="X62" s="202">
        <v>35858</v>
      </c>
      <c r="Y62" s="212">
        <v>2.7214392116420294E-2</v>
      </c>
      <c r="Z62" s="213">
        <v>0.30080533991148517</v>
      </c>
      <c r="AA62" s="401"/>
      <c r="AB62" s="401"/>
      <c r="AC62" s="401"/>
      <c r="AD62" s="401"/>
      <c r="AE62" s="401"/>
      <c r="AF62" s="401"/>
      <c r="AG62" s="401"/>
      <c r="AH62" s="401"/>
      <c r="AI62" s="401"/>
    </row>
    <row r="63" spans="1:35">
      <c r="A63" s="201" t="s">
        <v>238</v>
      </c>
      <c r="B63" s="127" t="s">
        <v>301</v>
      </c>
      <c r="C63" s="402">
        <v>8150</v>
      </c>
      <c r="D63" s="402">
        <v>8646</v>
      </c>
      <c r="E63" s="402">
        <v>9486</v>
      </c>
      <c r="F63" s="402">
        <v>10208</v>
      </c>
      <c r="G63" s="402">
        <v>11192</v>
      </c>
      <c r="H63" s="402">
        <v>11682</v>
      </c>
      <c r="I63" s="402">
        <v>12112</v>
      </c>
      <c r="J63" s="402">
        <v>12342</v>
      </c>
      <c r="K63" s="402">
        <v>12520</v>
      </c>
      <c r="L63" s="202">
        <v>12830</v>
      </c>
      <c r="M63" s="212">
        <v>2.4760383386581486E-2</v>
      </c>
      <c r="N63" s="213">
        <v>0.14635453895639738</v>
      </c>
      <c r="O63" s="204">
        <v>19400</v>
      </c>
      <c r="P63" s="204">
        <v>21126</v>
      </c>
      <c r="Q63" s="204">
        <v>23408</v>
      </c>
      <c r="R63" s="204">
        <v>25408</v>
      </c>
      <c r="S63" s="204">
        <v>27462</v>
      </c>
      <c r="T63" s="402">
        <v>28772</v>
      </c>
      <c r="U63" s="402">
        <v>29932</v>
      </c>
      <c r="V63" s="402">
        <v>30692</v>
      </c>
      <c r="W63" s="402">
        <v>31420</v>
      </c>
      <c r="X63" s="202">
        <v>32250</v>
      </c>
      <c r="Y63" s="212">
        <v>2.6416295353278274E-2</v>
      </c>
      <c r="Z63" s="213">
        <v>0.17435001092418623</v>
      </c>
      <c r="AA63" s="401"/>
      <c r="AB63" s="401"/>
      <c r="AC63" s="401"/>
      <c r="AD63" s="401"/>
      <c r="AE63" s="401"/>
      <c r="AF63" s="401"/>
      <c r="AG63" s="401"/>
      <c r="AH63" s="401"/>
      <c r="AI63" s="401"/>
    </row>
    <row r="64" spans="1:35">
      <c r="A64" s="201" t="s">
        <v>208</v>
      </c>
      <c r="B64" s="127" t="s">
        <v>295</v>
      </c>
      <c r="C64" s="402">
        <v>3370</v>
      </c>
      <c r="D64" s="402">
        <v>3790</v>
      </c>
      <c r="E64" s="402">
        <v>4373</v>
      </c>
      <c r="F64" s="402">
        <v>5045</v>
      </c>
      <c r="G64" s="402">
        <v>5657</v>
      </c>
      <c r="H64" s="402">
        <v>6143</v>
      </c>
      <c r="I64" s="402">
        <v>6263</v>
      </c>
      <c r="J64" s="402">
        <v>6313</v>
      </c>
      <c r="K64" s="402">
        <v>6381</v>
      </c>
      <c r="L64" s="202">
        <v>6381</v>
      </c>
      <c r="M64" s="212">
        <v>0</v>
      </c>
      <c r="N64" s="213">
        <v>0.12798302987449173</v>
      </c>
      <c r="O64" s="204">
        <v>17791</v>
      </c>
      <c r="P64" s="204">
        <v>20640</v>
      </c>
      <c r="Q64" s="204">
        <v>23744</v>
      </c>
      <c r="R64" s="204">
        <v>27322</v>
      </c>
      <c r="S64" s="204">
        <v>27934</v>
      </c>
      <c r="T64" s="402">
        <v>28420</v>
      </c>
      <c r="U64" s="402">
        <v>28540</v>
      </c>
      <c r="V64" s="402">
        <v>28590</v>
      </c>
      <c r="W64" s="402">
        <v>28658</v>
      </c>
      <c r="X64" s="202">
        <v>28658</v>
      </c>
      <c r="Y64" s="212">
        <v>0</v>
      </c>
      <c r="Z64" s="213">
        <v>2.591823584162678E-2</v>
      </c>
      <c r="AA64" s="401"/>
      <c r="AB64" s="401"/>
      <c r="AC64" s="401"/>
      <c r="AD64" s="401"/>
      <c r="AE64" s="401"/>
      <c r="AF64" s="401"/>
      <c r="AG64" s="401"/>
      <c r="AH64" s="401"/>
      <c r="AI64" s="401"/>
    </row>
    <row r="65" spans="1:35">
      <c r="A65" s="201" t="s">
        <v>236</v>
      </c>
      <c r="B65" s="127" t="s">
        <v>306</v>
      </c>
      <c r="C65" s="402">
        <v>5259</v>
      </c>
      <c r="D65" s="402">
        <v>5532</v>
      </c>
      <c r="E65" s="402">
        <v>6172</v>
      </c>
      <c r="F65" s="402">
        <v>7338</v>
      </c>
      <c r="G65" s="402">
        <v>9472</v>
      </c>
      <c r="H65" s="402">
        <v>9842</v>
      </c>
      <c r="I65" s="402">
        <v>10262</v>
      </c>
      <c r="J65" s="402">
        <v>10836</v>
      </c>
      <c r="K65" s="402">
        <v>11622</v>
      </c>
      <c r="L65" s="202">
        <v>11634</v>
      </c>
      <c r="M65" s="212">
        <v>1.0325245224573898E-3</v>
      </c>
      <c r="N65" s="213">
        <v>0.22825168918918926</v>
      </c>
      <c r="O65" s="204">
        <v>20726</v>
      </c>
      <c r="P65" s="204">
        <v>22343</v>
      </c>
      <c r="Q65" s="204">
        <v>25946</v>
      </c>
      <c r="R65" s="204">
        <v>26946</v>
      </c>
      <c r="S65" s="204">
        <v>27682</v>
      </c>
      <c r="T65" s="402">
        <v>28052</v>
      </c>
      <c r="U65" s="402">
        <v>28472</v>
      </c>
      <c r="V65" s="402">
        <v>29046</v>
      </c>
      <c r="W65" s="402">
        <v>29832</v>
      </c>
      <c r="X65" s="202">
        <v>29844</v>
      </c>
      <c r="Y65" s="212">
        <v>4.0225261464188478E-4</v>
      </c>
      <c r="Z65" s="213">
        <v>7.81012932591576E-2</v>
      </c>
      <c r="AA65" s="401"/>
      <c r="AB65" s="401"/>
      <c r="AC65" s="401"/>
      <c r="AD65" s="401"/>
      <c r="AE65" s="401"/>
      <c r="AF65" s="401"/>
      <c r="AG65" s="401"/>
      <c r="AH65" s="401"/>
      <c r="AI65" s="401"/>
    </row>
    <row r="66" spans="1:35">
      <c r="A66" s="201" t="s">
        <v>235</v>
      </c>
      <c r="B66" s="127" t="s">
        <v>303</v>
      </c>
      <c r="C66" s="402">
        <v>5390</v>
      </c>
      <c r="D66" s="402">
        <v>6259</v>
      </c>
      <c r="E66" s="402">
        <v>7168</v>
      </c>
      <c r="F66" s="402">
        <v>8096</v>
      </c>
      <c r="G66" s="402">
        <v>9100</v>
      </c>
      <c r="H66" s="402">
        <v>9404</v>
      </c>
      <c r="I66" s="402">
        <v>9904</v>
      </c>
      <c r="J66" s="402">
        <v>10620</v>
      </c>
      <c r="K66" s="402">
        <v>11164</v>
      </c>
      <c r="L66" s="202">
        <v>11732</v>
      </c>
      <c r="M66" s="212">
        <v>5.0877821569329962E-2</v>
      </c>
      <c r="N66" s="213">
        <v>0.28923076923076918</v>
      </c>
      <c r="O66" s="204">
        <v>14654</v>
      </c>
      <c r="P66" s="204">
        <v>16915</v>
      </c>
      <c r="Q66" s="204">
        <v>19328</v>
      </c>
      <c r="R66" s="204">
        <v>21536</v>
      </c>
      <c r="S66" s="204">
        <v>23932</v>
      </c>
      <c r="T66" s="402">
        <v>25652</v>
      </c>
      <c r="U66" s="402">
        <v>27472</v>
      </c>
      <c r="V66" s="402">
        <v>29412</v>
      </c>
      <c r="W66" s="402">
        <v>31516</v>
      </c>
      <c r="X66" s="202">
        <v>33764</v>
      </c>
      <c r="Y66" s="212">
        <v>7.1328848838685177E-2</v>
      </c>
      <c r="Z66" s="213">
        <v>0.41083068694634806</v>
      </c>
      <c r="AA66" s="401"/>
      <c r="AB66" s="401"/>
      <c r="AC66" s="401"/>
      <c r="AD66" s="401"/>
      <c r="AE66" s="401"/>
      <c r="AF66" s="401"/>
      <c r="AG66" s="401"/>
      <c r="AH66" s="401"/>
      <c r="AI66" s="401"/>
    </row>
    <row r="67" spans="1:35">
      <c r="A67" s="201" t="s">
        <v>217</v>
      </c>
      <c r="B67" s="127" t="s">
        <v>323</v>
      </c>
      <c r="C67" s="402">
        <v>6293</v>
      </c>
      <c r="D67" s="402">
        <v>6544</v>
      </c>
      <c r="E67" s="402">
        <v>6824</v>
      </c>
      <c r="F67" s="402">
        <v>7417</v>
      </c>
      <c r="G67" s="402">
        <v>7765</v>
      </c>
      <c r="H67" s="402">
        <v>8057</v>
      </c>
      <c r="I67" s="402">
        <v>8061</v>
      </c>
      <c r="J67" s="402">
        <v>8079</v>
      </c>
      <c r="K67" s="402">
        <v>8104</v>
      </c>
      <c r="L67" s="202">
        <v>8325</v>
      </c>
      <c r="M67" s="212">
        <v>2.7270483711747229E-2</v>
      </c>
      <c r="N67" s="213">
        <v>7.2118480360592319E-2</v>
      </c>
      <c r="O67" s="204">
        <v>19465</v>
      </c>
      <c r="P67" s="204">
        <v>20658</v>
      </c>
      <c r="Q67" s="204">
        <v>22445</v>
      </c>
      <c r="R67" s="204">
        <v>23713</v>
      </c>
      <c r="S67" s="204">
        <v>25099</v>
      </c>
      <c r="T67" s="402">
        <v>26279</v>
      </c>
      <c r="U67" s="402">
        <v>26931</v>
      </c>
      <c r="V67" s="402">
        <v>27409</v>
      </c>
      <c r="W67" s="402">
        <v>27890</v>
      </c>
      <c r="X67" s="202">
        <v>28413</v>
      </c>
      <c r="Y67" s="212">
        <v>1.8752240946575904E-2</v>
      </c>
      <c r="Z67" s="213">
        <v>0.13203713295350417</v>
      </c>
      <c r="AA67" s="401"/>
      <c r="AB67" s="401"/>
      <c r="AC67" s="401"/>
      <c r="AD67" s="401"/>
      <c r="AE67" s="401"/>
      <c r="AF67" s="401"/>
      <c r="AG67" s="401"/>
      <c r="AH67" s="401"/>
      <c r="AI67" s="401"/>
    </row>
    <row r="68" spans="1:35">
      <c r="A68" s="201" t="s">
        <v>211</v>
      </c>
      <c r="B68" s="127" t="s">
        <v>308</v>
      </c>
      <c r="C68" s="402">
        <v>4410</v>
      </c>
      <c r="D68" s="402">
        <v>4632</v>
      </c>
      <c r="E68" s="402">
        <v>4932</v>
      </c>
      <c r="F68" s="402">
        <v>5402</v>
      </c>
      <c r="G68" s="402">
        <v>5856</v>
      </c>
      <c r="H68" s="402">
        <v>6212</v>
      </c>
      <c r="I68" s="402">
        <v>6524</v>
      </c>
      <c r="J68" s="402">
        <v>6784</v>
      </c>
      <c r="K68" s="402">
        <v>7020</v>
      </c>
      <c r="L68" s="202">
        <v>7232</v>
      </c>
      <c r="M68" s="212">
        <v>3.0199430199430166E-2</v>
      </c>
      <c r="N68" s="213">
        <v>0.23497267759562845</v>
      </c>
      <c r="O68" s="204">
        <v>14490</v>
      </c>
      <c r="P68" s="204">
        <v>14712</v>
      </c>
      <c r="Q68" s="204">
        <v>15111</v>
      </c>
      <c r="R68" s="204">
        <v>16994</v>
      </c>
      <c r="S68" s="204">
        <v>18376</v>
      </c>
      <c r="T68" s="402">
        <v>19000</v>
      </c>
      <c r="U68" s="402">
        <v>19600</v>
      </c>
      <c r="V68" s="402">
        <v>20314</v>
      </c>
      <c r="W68" s="402">
        <v>21024</v>
      </c>
      <c r="X68" s="202">
        <v>22040</v>
      </c>
      <c r="Y68" s="212">
        <v>4.8325722983257213E-2</v>
      </c>
      <c r="Z68" s="213">
        <v>0.19939050936003477</v>
      </c>
      <c r="AA68" s="401"/>
      <c r="AB68" s="401"/>
      <c r="AC68" s="401"/>
      <c r="AD68" s="401"/>
      <c r="AE68" s="401"/>
      <c r="AF68" s="401"/>
      <c r="AG68" s="401"/>
      <c r="AH68" s="401"/>
      <c r="AI68" s="401"/>
    </row>
    <row r="69" spans="1:35">
      <c r="A69" s="201" t="s">
        <v>247</v>
      </c>
      <c r="B69" s="127" t="s">
        <v>305</v>
      </c>
      <c r="C69" s="402">
        <v>11130</v>
      </c>
      <c r="D69" s="402">
        <v>12240</v>
      </c>
      <c r="E69" s="402">
        <v>12528</v>
      </c>
      <c r="F69" s="402">
        <v>13096</v>
      </c>
      <c r="G69" s="402">
        <v>13838</v>
      </c>
      <c r="H69" s="402">
        <v>14522</v>
      </c>
      <c r="I69" s="402">
        <v>14750</v>
      </c>
      <c r="J69" s="402">
        <v>15020</v>
      </c>
      <c r="K69" s="402">
        <v>15626</v>
      </c>
      <c r="L69" s="202">
        <v>15698</v>
      </c>
      <c r="M69" s="212">
        <v>4.6077051068731389E-3</v>
      </c>
      <c r="N69" s="213">
        <v>0.13441248735366385</v>
      </c>
      <c r="O69" s="204">
        <v>25216</v>
      </c>
      <c r="P69" s="204">
        <v>26024</v>
      </c>
      <c r="Q69" s="204">
        <v>26336</v>
      </c>
      <c r="R69" s="204">
        <v>27238</v>
      </c>
      <c r="S69" s="204">
        <v>27980</v>
      </c>
      <c r="T69" s="402">
        <v>28664</v>
      </c>
      <c r="U69" s="402">
        <v>29132</v>
      </c>
      <c r="V69" s="402">
        <v>29646</v>
      </c>
      <c r="W69" s="402">
        <v>30786</v>
      </c>
      <c r="X69" s="202">
        <v>31320</v>
      </c>
      <c r="Y69" s="212">
        <v>1.7345546677060897E-2</v>
      </c>
      <c r="Z69" s="213">
        <v>0.1193709792709079</v>
      </c>
      <c r="AA69" s="401"/>
      <c r="AB69" s="401"/>
      <c r="AC69" s="401"/>
      <c r="AD69" s="401"/>
      <c r="AE69" s="401"/>
      <c r="AF69" s="401"/>
      <c r="AG69" s="401"/>
      <c r="AH69" s="401"/>
      <c r="AI69" s="401"/>
    </row>
    <row r="70" spans="1:35">
      <c r="A70" s="201" t="s">
        <v>231</v>
      </c>
      <c r="B70" s="127" t="s">
        <v>315</v>
      </c>
      <c r="C70" s="402">
        <v>7837</v>
      </c>
      <c r="D70" s="402">
        <v>8231</v>
      </c>
      <c r="E70" s="402">
        <v>8613</v>
      </c>
      <c r="F70" s="402">
        <v>9028</v>
      </c>
      <c r="G70" s="402">
        <v>9524</v>
      </c>
      <c r="H70" s="402">
        <v>10033</v>
      </c>
      <c r="I70" s="402">
        <v>10209</v>
      </c>
      <c r="J70" s="402">
        <v>10388</v>
      </c>
      <c r="K70" s="402">
        <v>10388</v>
      </c>
      <c r="L70" s="202">
        <v>10388</v>
      </c>
      <c r="M70" s="212">
        <v>0</v>
      </c>
      <c r="N70" s="213">
        <v>9.0718185636287307E-2</v>
      </c>
      <c r="O70" s="204">
        <v>22316</v>
      </c>
      <c r="P70" s="204">
        <v>24769</v>
      </c>
      <c r="Q70" s="204">
        <v>26173</v>
      </c>
      <c r="R70" s="204">
        <v>27689</v>
      </c>
      <c r="S70" s="204">
        <v>29540</v>
      </c>
      <c r="T70" s="402">
        <v>31483</v>
      </c>
      <c r="U70" s="402">
        <v>32350</v>
      </c>
      <c r="V70" s="402">
        <v>33241</v>
      </c>
      <c r="W70" s="402">
        <v>33741</v>
      </c>
      <c r="X70" s="202">
        <v>34246</v>
      </c>
      <c r="Y70" s="212">
        <v>1.4966954150736456E-2</v>
      </c>
      <c r="Z70" s="213">
        <v>0.15930941096817874</v>
      </c>
      <c r="AA70" s="401"/>
      <c r="AB70" s="401"/>
      <c r="AC70" s="401"/>
      <c r="AD70" s="401"/>
      <c r="AE70" s="401"/>
      <c r="AF70" s="401"/>
      <c r="AG70" s="401"/>
      <c r="AH70" s="401"/>
      <c r="AI70" s="401"/>
    </row>
    <row r="71" spans="1:35">
      <c r="A71" s="201" t="s">
        <v>224</v>
      </c>
      <c r="B71" s="127" t="s">
        <v>289</v>
      </c>
      <c r="C71" s="402">
        <v>7146</v>
      </c>
      <c r="D71" s="402">
        <v>7705</v>
      </c>
      <c r="E71" s="402">
        <v>8206</v>
      </c>
      <c r="F71" s="402">
        <v>8733</v>
      </c>
      <c r="G71" s="402">
        <v>9222</v>
      </c>
      <c r="H71" s="402">
        <v>9678</v>
      </c>
      <c r="I71" s="402">
        <v>10107</v>
      </c>
      <c r="J71" s="402">
        <v>10448</v>
      </c>
      <c r="K71" s="402">
        <v>10802</v>
      </c>
      <c r="L71" s="202">
        <v>11455</v>
      </c>
      <c r="M71" s="212">
        <v>6.0451768191075672E-2</v>
      </c>
      <c r="N71" s="213">
        <v>0.24213836477987427</v>
      </c>
      <c r="O71" s="204">
        <v>17556</v>
      </c>
      <c r="P71" s="204">
        <v>18909</v>
      </c>
      <c r="Q71" s="204">
        <v>20185</v>
      </c>
      <c r="R71" s="204">
        <v>21538</v>
      </c>
      <c r="S71" s="204">
        <v>22608</v>
      </c>
      <c r="T71" s="402">
        <v>23748</v>
      </c>
      <c r="U71" s="402">
        <v>24873</v>
      </c>
      <c r="V71" s="402">
        <v>25731</v>
      </c>
      <c r="W71" s="402">
        <v>26640</v>
      </c>
      <c r="X71" s="202">
        <v>28239</v>
      </c>
      <c r="Y71" s="212">
        <v>6.0022522522522603E-2</v>
      </c>
      <c r="Z71" s="213">
        <v>0.24907112526539277</v>
      </c>
      <c r="AA71" s="401"/>
      <c r="AB71" s="401"/>
      <c r="AC71" s="401"/>
      <c r="AD71" s="401"/>
      <c r="AE71" s="401"/>
      <c r="AF71" s="401"/>
      <c r="AG71" s="401"/>
      <c r="AH71" s="401"/>
      <c r="AI71" s="401"/>
    </row>
    <row r="72" spans="1:35">
      <c r="A72" s="201" t="s">
        <v>233</v>
      </c>
      <c r="B72" s="127" t="s">
        <v>321</v>
      </c>
      <c r="C72" s="402">
        <v>7096</v>
      </c>
      <c r="D72" s="402">
        <v>7736</v>
      </c>
      <c r="E72" s="402">
        <v>8123</v>
      </c>
      <c r="F72" s="402">
        <v>8610</v>
      </c>
      <c r="G72" s="402">
        <v>9128</v>
      </c>
      <c r="H72" s="402">
        <v>9676</v>
      </c>
      <c r="I72" s="402">
        <v>9966</v>
      </c>
      <c r="J72" s="402">
        <v>10464</v>
      </c>
      <c r="K72" s="402">
        <v>10936</v>
      </c>
      <c r="L72" s="202">
        <v>11320</v>
      </c>
      <c r="M72" s="212">
        <v>3.5113386978785632E-2</v>
      </c>
      <c r="N72" s="213">
        <v>0.24014022787028932</v>
      </c>
      <c r="O72" s="204">
        <v>14896</v>
      </c>
      <c r="P72" s="204">
        <v>15884</v>
      </c>
      <c r="Q72" s="204">
        <v>16723</v>
      </c>
      <c r="R72" s="204">
        <v>17678</v>
      </c>
      <c r="S72" s="204">
        <v>18740</v>
      </c>
      <c r="T72" s="402">
        <v>19864</v>
      </c>
      <c r="U72" s="402">
        <v>21052</v>
      </c>
      <c r="V72" s="402">
        <v>22734</v>
      </c>
      <c r="W72" s="402">
        <v>24268</v>
      </c>
      <c r="X72" s="202">
        <v>26156</v>
      </c>
      <c r="Y72" s="212">
        <v>7.7797923191033513E-2</v>
      </c>
      <c r="Z72" s="213">
        <v>0.3957310565635006</v>
      </c>
      <c r="AA72" s="401"/>
      <c r="AB72" s="401"/>
      <c r="AC72" s="401"/>
      <c r="AD72" s="401"/>
      <c r="AE72" s="401"/>
      <c r="AF72" s="401"/>
      <c r="AG72" s="401"/>
      <c r="AH72" s="401"/>
      <c r="AI72" s="401"/>
    </row>
    <row r="73" spans="1:35" ht="27">
      <c r="A73" s="201" t="s">
        <v>221</v>
      </c>
      <c r="B73" s="127" t="s">
        <v>307</v>
      </c>
      <c r="C73" s="402">
        <v>4543</v>
      </c>
      <c r="D73" s="402">
        <v>5086</v>
      </c>
      <c r="E73" s="402">
        <v>5233</v>
      </c>
      <c r="F73" s="402">
        <v>5764</v>
      </c>
      <c r="G73" s="402">
        <v>6354</v>
      </c>
      <c r="H73" s="402">
        <v>7003</v>
      </c>
      <c r="I73" s="402">
        <v>7880</v>
      </c>
      <c r="J73" s="402">
        <v>8750</v>
      </c>
      <c r="K73" s="402">
        <v>9842</v>
      </c>
      <c r="L73" s="202">
        <v>10814</v>
      </c>
      <c r="M73" s="212">
        <v>9.8760414549888154E-2</v>
      </c>
      <c r="N73" s="213">
        <v>0.70192005036197669</v>
      </c>
      <c r="O73" s="204">
        <v>12843</v>
      </c>
      <c r="P73" s="204">
        <v>13800</v>
      </c>
      <c r="Q73" s="204">
        <v>14415</v>
      </c>
      <c r="R73" s="204">
        <v>16549</v>
      </c>
      <c r="S73" s="204">
        <v>19362</v>
      </c>
      <c r="T73" s="402">
        <v>22279</v>
      </c>
      <c r="U73" s="402">
        <v>25798</v>
      </c>
      <c r="V73" s="402">
        <v>26467</v>
      </c>
      <c r="W73" s="402">
        <v>27005</v>
      </c>
      <c r="X73" s="202">
        <v>27491</v>
      </c>
      <c r="Y73" s="212">
        <v>1.799666728383631E-2</v>
      </c>
      <c r="Z73" s="213">
        <v>0.41984299142650561</v>
      </c>
      <c r="AA73" s="401"/>
      <c r="AB73" s="401"/>
      <c r="AC73" s="401"/>
      <c r="AD73" s="401"/>
      <c r="AE73" s="401"/>
      <c r="AF73" s="401"/>
      <c r="AG73" s="401"/>
      <c r="AH73" s="401"/>
      <c r="AI73" s="401"/>
    </row>
    <row r="74" spans="1:35">
      <c r="A74" s="201" t="s">
        <v>244</v>
      </c>
      <c r="B74" s="127" t="s">
        <v>329</v>
      </c>
      <c r="C74" s="402">
        <v>9924</v>
      </c>
      <c r="D74" s="402">
        <v>10417</v>
      </c>
      <c r="E74" s="402">
        <v>11917</v>
      </c>
      <c r="F74" s="402">
        <v>11917</v>
      </c>
      <c r="G74" s="402">
        <v>12797</v>
      </c>
      <c r="H74" s="402">
        <v>13230</v>
      </c>
      <c r="I74" s="402">
        <v>13415</v>
      </c>
      <c r="J74" s="402">
        <v>13443</v>
      </c>
      <c r="K74" s="402">
        <v>14356</v>
      </c>
      <c r="L74" s="202">
        <v>15156</v>
      </c>
      <c r="M74" s="212">
        <v>5.57258289217053E-2</v>
      </c>
      <c r="N74" s="213">
        <v>0.18434007970618116</v>
      </c>
      <c r="O74" s="204">
        <v>20499</v>
      </c>
      <c r="P74" s="204">
        <v>21914</v>
      </c>
      <c r="Q74" s="204">
        <v>23414</v>
      </c>
      <c r="R74" s="204">
        <v>23813</v>
      </c>
      <c r="S74" s="204">
        <v>25585</v>
      </c>
      <c r="T74" s="402">
        <v>26645</v>
      </c>
      <c r="U74" s="402">
        <v>26830</v>
      </c>
      <c r="V74" s="402">
        <v>27812</v>
      </c>
      <c r="W74" s="402">
        <v>30689</v>
      </c>
      <c r="X74" s="202">
        <v>32389</v>
      </c>
      <c r="Y74" s="212">
        <v>5.5394441004920303E-2</v>
      </c>
      <c r="Z74" s="213">
        <v>0.26593707250342002</v>
      </c>
      <c r="AA74" s="401"/>
      <c r="AB74" s="401"/>
      <c r="AC74" s="401"/>
      <c r="AD74" s="401"/>
      <c r="AE74" s="401"/>
      <c r="AF74" s="401"/>
      <c r="AG74" s="401"/>
      <c r="AH74" s="401"/>
      <c r="AI74" s="401"/>
    </row>
    <row r="75" spans="1:35">
      <c r="A75" s="201" t="s">
        <v>223</v>
      </c>
      <c r="B75" s="127" t="s">
        <v>314</v>
      </c>
      <c r="C75" s="402">
        <v>7969</v>
      </c>
      <c r="D75" s="402">
        <v>8005</v>
      </c>
      <c r="E75" s="402">
        <v>8053</v>
      </c>
      <c r="F75" s="402">
        <v>8416</v>
      </c>
      <c r="G75" s="402">
        <v>8655</v>
      </c>
      <c r="H75" s="402">
        <v>8908</v>
      </c>
      <c r="I75" s="402">
        <v>9161</v>
      </c>
      <c r="J75" s="402">
        <v>9427</v>
      </c>
      <c r="K75" s="402">
        <v>9996</v>
      </c>
      <c r="L75" s="202">
        <v>10182</v>
      </c>
      <c r="M75" s="212">
        <v>1.8607442977190969E-2</v>
      </c>
      <c r="N75" s="213">
        <v>0.17642980935875219</v>
      </c>
      <c r="O75" s="204">
        <v>22208</v>
      </c>
      <c r="P75" s="204">
        <v>23076</v>
      </c>
      <c r="Q75" s="204">
        <v>24156</v>
      </c>
      <c r="R75" s="204">
        <v>24831</v>
      </c>
      <c r="S75" s="204">
        <v>26026</v>
      </c>
      <c r="T75" s="402">
        <v>27287</v>
      </c>
      <c r="U75" s="402">
        <v>28347</v>
      </c>
      <c r="V75" s="402">
        <v>29720</v>
      </c>
      <c r="W75" s="402">
        <v>31144</v>
      </c>
      <c r="X75" s="202">
        <v>32045</v>
      </c>
      <c r="Y75" s="212">
        <v>2.893013100436681E-2</v>
      </c>
      <c r="Z75" s="213">
        <v>0.23126873126873138</v>
      </c>
      <c r="AA75" s="401"/>
      <c r="AB75" s="401"/>
      <c r="AC75" s="401"/>
      <c r="AD75" s="401"/>
      <c r="AE75" s="401"/>
      <c r="AF75" s="401"/>
      <c r="AG75" s="401"/>
      <c r="AH75" s="401"/>
      <c r="AI75" s="401"/>
    </row>
    <row r="76" spans="1:35">
      <c r="A76" s="201" t="s">
        <v>234</v>
      </c>
      <c r="B76" s="127" t="s">
        <v>302</v>
      </c>
      <c r="C76" s="402">
        <v>8330</v>
      </c>
      <c r="D76" s="402">
        <v>9100</v>
      </c>
      <c r="E76" s="402">
        <v>9626</v>
      </c>
      <c r="F76" s="402">
        <v>10142</v>
      </c>
      <c r="G76" s="402">
        <v>10588</v>
      </c>
      <c r="H76" s="402">
        <v>10594</v>
      </c>
      <c r="I76" s="402">
        <v>10600</v>
      </c>
      <c r="J76" s="402">
        <v>10606</v>
      </c>
      <c r="K76" s="402">
        <v>10610</v>
      </c>
      <c r="L76" s="202">
        <v>10628</v>
      </c>
      <c r="M76" s="212">
        <v>1.6965127238455224E-3</v>
      </c>
      <c r="N76" s="213">
        <v>3.7778617302606232E-3</v>
      </c>
      <c r="O76" s="204">
        <v>20540</v>
      </c>
      <c r="P76" s="204">
        <v>22510</v>
      </c>
      <c r="Q76" s="204">
        <v>23972</v>
      </c>
      <c r="R76" s="204">
        <v>25172</v>
      </c>
      <c r="S76" s="204">
        <v>26308</v>
      </c>
      <c r="T76" s="402">
        <v>27454</v>
      </c>
      <c r="U76" s="402">
        <v>27970</v>
      </c>
      <c r="V76" s="402">
        <v>28486</v>
      </c>
      <c r="W76" s="402">
        <v>28880</v>
      </c>
      <c r="X76" s="202">
        <v>29498</v>
      </c>
      <c r="Y76" s="212">
        <v>2.1398891966758926E-2</v>
      </c>
      <c r="Z76" s="213">
        <v>0.12125589174395612</v>
      </c>
      <c r="AA76" s="401"/>
      <c r="AB76" s="401"/>
      <c r="AC76" s="401"/>
      <c r="AD76" s="401"/>
      <c r="AE76" s="401"/>
      <c r="AF76" s="401"/>
      <c r="AG76" s="401"/>
      <c r="AH76" s="401"/>
      <c r="AI76" s="401"/>
    </row>
    <row r="77" spans="1:35">
      <c r="A77" s="201" t="s">
        <v>248</v>
      </c>
      <c r="B77" s="127" t="s">
        <v>298</v>
      </c>
      <c r="C77" s="402">
        <v>10447</v>
      </c>
      <c r="D77" s="402">
        <v>11037</v>
      </c>
      <c r="E77" s="402">
        <v>11848</v>
      </c>
      <c r="F77" s="402">
        <v>11837</v>
      </c>
      <c r="G77" s="402">
        <v>12634</v>
      </c>
      <c r="H77" s="402">
        <v>12994</v>
      </c>
      <c r="I77" s="402">
        <v>13142</v>
      </c>
      <c r="J77" s="402">
        <v>13486</v>
      </c>
      <c r="K77" s="402">
        <v>13856</v>
      </c>
      <c r="L77" s="202">
        <v>14402</v>
      </c>
      <c r="M77" s="212">
        <v>3.9405311778291097E-2</v>
      </c>
      <c r="N77" s="213">
        <v>0.13993984486306799</v>
      </c>
      <c r="O77" s="204">
        <v>31301</v>
      </c>
      <c r="P77" s="204">
        <v>33069</v>
      </c>
      <c r="Q77" s="204">
        <v>34937</v>
      </c>
      <c r="R77" s="204">
        <v>36001</v>
      </c>
      <c r="S77" s="204">
        <v>37782</v>
      </c>
      <c r="T77" s="402">
        <v>39122</v>
      </c>
      <c r="U77" s="402">
        <v>40392</v>
      </c>
      <c r="V77" s="402">
        <v>41906</v>
      </c>
      <c r="W77" s="402">
        <v>43476</v>
      </c>
      <c r="X77" s="202">
        <v>45410</v>
      </c>
      <c r="Y77" s="212">
        <v>4.4484313184285584E-2</v>
      </c>
      <c r="Z77" s="213">
        <v>0.20189508231432951</v>
      </c>
      <c r="AA77" s="401"/>
      <c r="AB77" s="401"/>
      <c r="AC77" s="401"/>
      <c r="AD77" s="401"/>
      <c r="AE77" s="401"/>
      <c r="AF77" s="401"/>
      <c r="AG77" s="401"/>
      <c r="AH77" s="401"/>
      <c r="AI77" s="401"/>
    </row>
    <row r="78" spans="1:35">
      <c r="A78" s="201" t="s">
        <v>245</v>
      </c>
      <c r="B78" s="127" t="s">
        <v>330</v>
      </c>
      <c r="C78" s="402">
        <v>9885</v>
      </c>
      <c r="D78" s="402">
        <v>10634</v>
      </c>
      <c r="E78" s="402">
        <v>11287</v>
      </c>
      <c r="F78" s="402">
        <v>12203</v>
      </c>
      <c r="G78" s="402">
        <v>13022</v>
      </c>
      <c r="H78" s="402">
        <v>13459</v>
      </c>
      <c r="I78" s="402">
        <v>13618</v>
      </c>
      <c r="J78" s="402">
        <v>13626</v>
      </c>
      <c r="K78" s="402">
        <v>13790</v>
      </c>
      <c r="L78" s="202">
        <v>14142</v>
      </c>
      <c r="M78" s="212">
        <v>2.5525743292240666E-2</v>
      </c>
      <c r="N78" s="213">
        <v>8.6008293656888446E-2</v>
      </c>
      <c r="O78" s="204">
        <v>21515</v>
      </c>
      <c r="P78" s="204">
        <v>14634</v>
      </c>
      <c r="Q78" s="204">
        <v>15529</v>
      </c>
      <c r="R78" s="204">
        <v>16503</v>
      </c>
      <c r="S78" s="204">
        <v>18022</v>
      </c>
      <c r="T78" s="402">
        <v>18709</v>
      </c>
      <c r="U78" s="402">
        <v>19868</v>
      </c>
      <c r="V78" s="402">
        <v>20876</v>
      </c>
      <c r="W78" s="402">
        <v>22210</v>
      </c>
      <c r="X78" s="202">
        <v>23806</v>
      </c>
      <c r="Y78" s="212">
        <v>7.1859522737505621E-2</v>
      </c>
      <c r="Z78" s="213">
        <v>0.32094107202308297</v>
      </c>
      <c r="AA78" s="401"/>
      <c r="AB78" s="401"/>
      <c r="AC78" s="401"/>
      <c r="AD78" s="401"/>
      <c r="AE78" s="401"/>
      <c r="AF78" s="401"/>
      <c r="AG78" s="401"/>
      <c r="AH78" s="401"/>
      <c r="AI78" s="401"/>
    </row>
    <row r="79" spans="1:35">
      <c r="A79" s="201" t="s">
        <v>230</v>
      </c>
      <c r="B79" s="127" t="s">
        <v>293</v>
      </c>
      <c r="C79" s="402">
        <v>8099</v>
      </c>
      <c r="D79" s="402">
        <v>8485</v>
      </c>
      <c r="E79" s="402">
        <v>8501</v>
      </c>
      <c r="F79" s="402">
        <v>8501</v>
      </c>
      <c r="G79" s="402">
        <v>8989</v>
      </c>
      <c r="H79" s="402">
        <v>9257</v>
      </c>
      <c r="I79" s="402">
        <v>10104</v>
      </c>
      <c r="J79" s="402">
        <v>10298</v>
      </c>
      <c r="K79" s="402">
        <v>10585</v>
      </c>
      <c r="L79" s="202">
        <v>10716</v>
      </c>
      <c r="M79" s="212">
        <v>1.2376003778932443E-2</v>
      </c>
      <c r="N79" s="213">
        <v>0.19212370675269774</v>
      </c>
      <c r="O79" s="204">
        <v>18755</v>
      </c>
      <c r="P79" s="204">
        <v>19558</v>
      </c>
      <c r="Q79" s="204">
        <v>19682</v>
      </c>
      <c r="R79" s="204">
        <v>20516</v>
      </c>
      <c r="S79" s="204">
        <v>21784</v>
      </c>
      <c r="T79" s="402">
        <v>22440</v>
      </c>
      <c r="U79" s="402">
        <v>22882</v>
      </c>
      <c r="V79" s="402">
        <v>24376</v>
      </c>
      <c r="W79" s="402">
        <v>25197</v>
      </c>
      <c r="X79" s="202">
        <v>25998</v>
      </c>
      <c r="Y79" s="212">
        <v>3.1789498749851264E-2</v>
      </c>
      <c r="Z79" s="213">
        <v>0.19344473007712093</v>
      </c>
      <c r="AA79" s="401"/>
      <c r="AB79" s="401"/>
      <c r="AC79" s="401"/>
      <c r="AD79" s="401"/>
      <c r="AE79" s="401"/>
      <c r="AF79" s="401"/>
      <c r="AG79" s="401"/>
      <c r="AH79" s="401"/>
      <c r="AI79" s="401"/>
    </row>
    <row r="80" spans="1:35">
      <c r="A80" s="201" t="s">
        <v>213</v>
      </c>
      <c r="B80" s="127" t="s">
        <v>288</v>
      </c>
      <c r="C80" s="402">
        <v>4932</v>
      </c>
      <c r="D80" s="402">
        <v>5107</v>
      </c>
      <c r="E80" s="402">
        <v>5106</v>
      </c>
      <c r="F80" s="402">
        <v>5439</v>
      </c>
      <c r="G80" s="402">
        <v>5792</v>
      </c>
      <c r="H80" s="402">
        <v>6282</v>
      </c>
      <c r="I80" s="402">
        <v>6760</v>
      </c>
      <c r="J80" s="402">
        <v>7096</v>
      </c>
      <c r="K80" s="402">
        <v>7444</v>
      </c>
      <c r="L80" s="202">
        <v>7754</v>
      </c>
      <c r="M80" s="212">
        <v>4.1644277270284746E-2</v>
      </c>
      <c r="N80" s="213">
        <v>0.33874309392265189</v>
      </c>
      <c r="O80" s="204">
        <v>11436</v>
      </c>
      <c r="P80" s="204">
        <v>12468</v>
      </c>
      <c r="Q80" s="204">
        <v>13046</v>
      </c>
      <c r="R80" s="204">
        <v>13894</v>
      </c>
      <c r="S80" s="204">
        <v>14797</v>
      </c>
      <c r="T80" s="402">
        <v>16266</v>
      </c>
      <c r="U80" s="402">
        <v>17728</v>
      </c>
      <c r="V80" s="402">
        <v>19144</v>
      </c>
      <c r="W80" s="402">
        <v>20674</v>
      </c>
      <c r="X80" s="202">
        <v>22022</v>
      </c>
      <c r="Y80" s="212">
        <v>6.5202670020315434E-2</v>
      </c>
      <c r="Z80" s="213">
        <v>0.48827465026694594</v>
      </c>
      <c r="AA80" s="401"/>
      <c r="AB80" s="401"/>
      <c r="AC80" s="401"/>
      <c r="AD80" s="401"/>
      <c r="AE80" s="401"/>
      <c r="AF80" s="401"/>
      <c r="AG80" s="401"/>
      <c r="AH80" s="401"/>
      <c r="AI80" s="401"/>
    </row>
    <row r="81" spans="1:35">
      <c r="A81" s="201" t="s">
        <v>206</v>
      </c>
      <c r="B81" s="127" t="s">
        <v>296</v>
      </c>
      <c r="C81" s="402">
        <v>5141</v>
      </c>
      <c r="D81" s="402">
        <v>5150</v>
      </c>
      <c r="E81" s="402">
        <v>5330</v>
      </c>
      <c r="F81" s="402">
        <v>5476</v>
      </c>
      <c r="G81" s="402">
        <v>5722</v>
      </c>
      <c r="H81" s="402">
        <v>5985</v>
      </c>
      <c r="I81" s="402">
        <v>6045</v>
      </c>
      <c r="J81" s="402">
        <v>6099</v>
      </c>
      <c r="K81" s="402">
        <v>6158</v>
      </c>
      <c r="L81" s="202">
        <v>6215</v>
      </c>
      <c r="M81" s="212">
        <v>9.2562520298797857E-3</v>
      </c>
      <c r="N81" s="213">
        <v>8.6158685774204713E-2</v>
      </c>
      <c r="O81" s="204">
        <v>15504</v>
      </c>
      <c r="P81" s="204">
        <v>16425</v>
      </c>
      <c r="Q81" s="204">
        <v>17794</v>
      </c>
      <c r="R81" s="204">
        <v>19172</v>
      </c>
      <c r="S81" s="204">
        <v>20099</v>
      </c>
      <c r="T81" s="402">
        <v>21077</v>
      </c>
      <c r="U81" s="402">
        <v>21719</v>
      </c>
      <c r="V81" s="402">
        <v>22372</v>
      </c>
      <c r="W81" s="402">
        <v>23048</v>
      </c>
      <c r="X81" s="202">
        <v>23669</v>
      </c>
      <c r="Y81" s="212">
        <v>2.6943769524470751E-2</v>
      </c>
      <c r="Z81" s="213">
        <v>0.17762077715309221</v>
      </c>
      <c r="AA81" s="401"/>
      <c r="AB81" s="401"/>
      <c r="AC81" s="401"/>
      <c r="AD81" s="401"/>
      <c r="AE81" s="401"/>
      <c r="AF81" s="401"/>
      <c r="AG81" s="401"/>
      <c r="AH81" s="401"/>
      <c r="AI81" s="401"/>
    </row>
    <row r="82" spans="1:35">
      <c r="A82" s="201" t="s">
        <v>220</v>
      </c>
      <c r="B82" s="127" t="s">
        <v>286</v>
      </c>
      <c r="C82" s="402">
        <v>5340</v>
      </c>
      <c r="D82" s="402">
        <v>5397</v>
      </c>
      <c r="E82" s="402">
        <v>5625</v>
      </c>
      <c r="F82" s="402">
        <v>6671</v>
      </c>
      <c r="G82" s="402">
        <v>7008</v>
      </c>
      <c r="H82" s="402">
        <v>7693</v>
      </c>
      <c r="I82" s="402">
        <v>8340</v>
      </c>
      <c r="J82" s="402">
        <v>8336</v>
      </c>
      <c r="K82" s="402">
        <v>8591</v>
      </c>
      <c r="L82" s="202">
        <v>8566</v>
      </c>
      <c r="M82" s="212">
        <v>-2.9100221161680873E-3</v>
      </c>
      <c r="N82" s="213">
        <v>0.22231735159817356</v>
      </c>
      <c r="O82" s="204">
        <v>20988</v>
      </c>
      <c r="P82" s="204">
        <v>22295</v>
      </c>
      <c r="Q82" s="204">
        <v>23609</v>
      </c>
      <c r="R82" s="204">
        <v>25286</v>
      </c>
      <c r="S82" s="204">
        <v>26834</v>
      </c>
      <c r="T82" s="402">
        <v>28445</v>
      </c>
      <c r="U82" s="402">
        <v>30122</v>
      </c>
      <c r="V82" s="402">
        <v>33428</v>
      </c>
      <c r="W82" s="402">
        <v>33673</v>
      </c>
      <c r="X82" s="202">
        <v>33916</v>
      </c>
      <c r="Y82" s="212">
        <v>7.2164642295013959E-3</v>
      </c>
      <c r="Z82" s="213">
        <v>0.2639189088469851</v>
      </c>
      <c r="AA82" s="401"/>
      <c r="AB82" s="401"/>
      <c r="AC82" s="401"/>
      <c r="AD82" s="401"/>
      <c r="AE82" s="401"/>
      <c r="AF82" s="401"/>
      <c r="AG82" s="401"/>
      <c r="AH82" s="401"/>
      <c r="AI82" s="401"/>
    </row>
    <row r="83" spans="1:35">
      <c r="A83" s="201" t="s">
        <v>214</v>
      </c>
      <c r="B83" s="127" t="s">
        <v>316</v>
      </c>
      <c r="C83" s="402">
        <v>6130</v>
      </c>
      <c r="D83" s="402">
        <v>6513</v>
      </c>
      <c r="E83" s="402">
        <v>6726</v>
      </c>
      <c r="F83" s="402">
        <v>6934</v>
      </c>
      <c r="G83" s="402">
        <v>7092</v>
      </c>
      <c r="H83" s="402">
        <v>7254</v>
      </c>
      <c r="I83" s="402">
        <v>7508</v>
      </c>
      <c r="J83" s="402">
        <v>7741</v>
      </c>
      <c r="K83" s="402">
        <v>7965</v>
      </c>
      <c r="L83" s="202">
        <v>8137</v>
      </c>
      <c r="M83" s="212">
        <v>2.1594475831763882E-2</v>
      </c>
      <c r="N83" s="213">
        <v>0.14734912577552173</v>
      </c>
      <c r="O83" s="204">
        <v>14523</v>
      </c>
      <c r="P83" s="204">
        <v>15325</v>
      </c>
      <c r="Q83" s="204">
        <v>15862</v>
      </c>
      <c r="R83" s="204">
        <v>16373</v>
      </c>
      <c r="S83" s="204">
        <v>16767</v>
      </c>
      <c r="T83" s="402">
        <v>17170</v>
      </c>
      <c r="U83" s="402">
        <v>17793</v>
      </c>
      <c r="V83" s="402">
        <v>18409</v>
      </c>
      <c r="W83" s="402">
        <v>18899</v>
      </c>
      <c r="X83" s="202">
        <v>19291</v>
      </c>
      <c r="Y83" s="212">
        <v>2.0741838192496864E-2</v>
      </c>
      <c r="Z83" s="213">
        <v>0.15053378660464012</v>
      </c>
      <c r="AA83" s="401"/>
      <c r="AB83" s="401"/>
      <c r="AC83" s="401"/>
      <c r="AD83" s="401"/>
      <c r="AE83" s="401"/>
      <c r="AF83" s="401"/>
      <c r="AG83" s="401"/>
      <c r="AH83" s="401"/>
      <c r="AI83" s="401"/>
    </row>
    <row r="84" spans="1:35">
      <c r="A84" s="201" t="s">
        <v>218</v>
      </c>
      <c r="B84" s="127" t="s">
        <v>292</v>
      </c>
      <c r="C84" s="402">
        <v>6216</v>
      </c>
      <c r="D84" s="402">
        <v>6585</v>
      </c>
      <c r="E84" s="402">
        <v>6857</v>
      </c>
      <c r="F84" s="402">
        <v>7224</v>
      </c>
      <c r="G84" s="402">
        <v>7563</v>
      </c>
      <c r="H84" s="402">
        <v>7897</v>
      </c>
      <c r="I84" s="402">
        <v>8075</v>
      </c>
      <c r="J84" s="402">
        <v>8070</v>
      </c>
      <c r="K84" s="402">
        <v>8279</v>
      </c>
      <c r="L84" s="202">
        <v>8538</v>
      </c>
      <c r="M84" s="212">
        <v>3.1283971494141749E-2</v>
      </c>
      <c r="N84" s="213">
        <v>0.12891709639032123</v>
      </c>
      <c r="O84" s="204">
        <v>16236</v>
      </c>
      <c r="P84" s="204">
        <v>17205</v>
      </c>
      <c r="Q84" s="204">
        <v>17926</v>
      </c>
      <c r="R84" s="204">
        <v>18924</v>
      </c>
      <c r="S84" s="204">
        <v>19848</v>
      </c>
      <c r="T84" s="402">
        <v>20647</v>
      </c>
      <c r="U84" s="402">
        <v>21403</v>
      </c>
      <c r="V84" s="402">
        <v>22093</v>
      </c>
      <c r="W84" s="402">
        <v>22446</v>
      </c>
      <c r="X84" s="202">
        <v>23058</v>
      </c>
      <c r="Y84" s="212">
        <v>2.7265437048917374E-2</v>
      </c>
      <c r="Z84" s="213">
        <v>0.16172914147521156</v>
      </c>
      <c r="AA84" s="401"/>
      <c r="AB84" s="401"/>
      <c r="AC84" s="401"/>
      <c r="AD84" s="401"/>
      <c r="AE84" s="401"/>
      <c r="AF84" s="401"/>
      <c r="AG84" s="401"/>
      <c r="AH84" s="401"/>
      <c r="AI84" s="401"/>
    </row>
    <row r="85" spans="1:35">
      <c r="A85" s="201" t="s">
        <v>250</v>
      </c>
      <c r="B85" s="127" t="s">
        <v>332</v>
      </c>
      <c r="C85" s="402">
        <v>11070</v>
      </c>
      <c r="D85" s="402">
        <v>11756</v>
      </c>
      <c r="E85" s="402">
        <v>12743</v>
      </c>
      <c r="F85" s="402">
        <v>13672</v>
      </c>
      <c r="G85" s="402">
        <v>15250</v>
      </c>
      <c r="H85" s="402">
        <v>16422</v>
      </c>
      <c r="I85" s="402">
        <v>16496</v>
      </c>
      <c r="J85" s="402">
        <v>16552</v>
      </c>
      <c r="K85" s="402">
        <v>16986</v>
      </c>
      <c r="L85" s="202">
        <v>17624</v>
      </c>
      <c r="M85" s="212">
        <v>3.7560343812551578E-2</v>
      </c>
      <c r="N85" s="213">
        <v>0.15567213114754108</v>
      </c>
      <c r="O85" s="204">
        <v>24030</v>
      </c>
      <c r="P85" s="204">
        <v>25236</v>
      </c>
      <c r="Q85" s="204">
        <v>26992</v>
      </c>
      <c r="R85" s="204">
        <v>27642</v>
      </c>
      <c r="S85" s="204">
        <v>28570</v>
      </c>
      <c r="T85" s="402">
        <v>28882</v>
      </c>
      <c r="U85" s="402">
        <v>29216</v>
      </c>
      <c r="V85" s="402">
        <v>29532</v>
      </c>
      <c r="W85" s="402">
        <v>30256</v>
      </c>
      <c r="X85" s="202">
        <v>31424</v>
      </c>
      <c r="Y85" s="212">
        <v>3.8603913273400403E-2</v>
      </c>
      <c r="Z85" s="213">
        <v>9.9894994749737398E-2</v>
      </c>
      <c r="AA85" s="401"/>
      <c r="AB85" s="401"/>
      <c r="AC85" s="401"/>
      <c r="AD85" s="401"/>
      <c r="AE85" s="401"/>
      <c r="AF85" s="401"/>
      <c r="AG85" s="401"/>
      <c r="AH85" s="401"/>
      <c r="AI85" s="401"/>
    </row>
    <row r="86" spans="1:35" ht="27">
      <c r="A86" s="201" t="s">
        <v>246</v>
      </c>
      <c r="B86" s="127" t="s">
        <v>320</v>
      </c>
      <c r="C86" s="402">
        <v>10686</v>
      </c>
      <c r="D86" s="402">
        <v>11540</v>
      </c>
      <c r="E86" s="402">
        <v>11886</v>
      </c>
      <c r="F86" s="402">
        <v>12582</v>
      </c>
      <c r="G86" s="402">
        <v>12754</v>
      </c>
      <c r="H86" s="402">
        <v>13073</v>
      </c>
      <c r="I86" s="402">
        <v>13499</v>
      </c>
      <c r="J86" s="402">
        <v>13813</v>
      </c>
      <c r="K86" s="402">
        <v>14131</v>
      </c>
      <c r="L86" s="202">
        <v>14372</v>
      </c>
      <c r="M86" s="212">
        <v>1.7054702427287571E-2</v>
      </c>
      <c r="N86" s="213">
        <v>0.12686216089070101</v>
      </c>
      <c r="O86" s="204">
        <v>19854</v>
      </c>
      <c r="P86" s="204">
        <v>21488</v>
      </c>
      <c r="Q86" s="204">
        <v>22834</v>
      </c>
      <c r="R86" s="204">
        <v>24044</v>
      </c>
      <c r="S86" s="204">
        <v>25416</v>
      </c>
      <c r="T86" s="402">
        <v>26393</v>
      </c>
      <c r="U86" s="402">
        <v>27523</v>
      </c>
      <c r="V86" s="402">
        <v>28591</v>
      </c>
      <c r="W86" s="402">
        <v>29521</v>
      </c>
      <c r="X86" s="202">
        <v>30023</v>
      </c>
      <c r="Y86" s="212">
        <v>1.7004844009349318E-2</v>
      </c>
      <c r="Z86" s="213">
        <v>0.18126377085300605</v>
      </c>
      <c r="AA86" s="401"/>
      <c r="AB86" s="401"/>
      <c r="AC86" s="401"/>
      <c r="AD86" s="401"/>
      <c r="AE86" s="401"/>
      <c r="AF86" s="401"/>
      <c r="AG86" s="401"/>
      <c r="AH86" s="401"/>
      <c r="AI86" s="401"/>
    </row>
    <row r="87" spans="1:35">
      <c r="A87" s="201" t="s">
        <v>209</v>
      </c>
      <c r="B87" s="127" t="s">
        <v>284</v>
      </c>
      <c r="C87" s="402">
        <v>4571</v>
      </c>
      <c r="D87" s="402">
        <v>4834</v>
      </c>
      <c r="E87" s="402">
        <v>5101</v>
      </c>
      <c r="F87" s="402">
        <v>5506</v>
      </c>
      <c r="G87" s="402">
        <v>5809</v>
      </c>
      <c r="H87" s="402">
        <v>6049</v>
      </c>
      <c r="I87" s="402">
        <v>6447</v>
      </c>
      <c r="J87" s="402">
        <v>6447</v>
      </c>
      <c r="K87" s="402">
        <v>6664</v>
      </c>
      <c r="L87" s="202">
        <v>6950</v>
      </c>
      <c r="M87" s="212">
        <v>4.2917166866746737E-2</v>
      </c>
      <c r="N87" s="213">
        <v>0.19641934928559124</v>
      </c>
      <c r="O87" s="204">
        <v>14942</v>
      </c>
      <c r="P87" s="204">
        <v>15708</v>
      </c>
      <c r="Q87" s="204">
        <v>17234</v>
      </c>
      <c r="R87" s="204">
        <v>18691</v>
      </c>
      <c r="S87" s="204">
        <v>19999</v>
      </c>
      <c r="T87" s="402">
        <v>20688</v>
      </c>
      <c r="U87" s="402">
        <v>20688</v>
      </c>
      <c r="V87" s="402">
        <v>20652</v>
      </c>
      <c r="W87" s="402">
        <v>21304</v>
      </c>
      <c r="X87" s="202">
        <v>21936</v>
      </c>
      <c r="Y87" s="212">
        <v>2.9665790461885111E-2</v>
      </c>
      <c r="Z87" s="213">
        <v>9.6854842742137182E-2</v>
      </c>
      <c r="AA87" s="401"/>
      <c r="AB87" s="401"/>
      <c r="AC87" s="401"/>
      <c r="AD87" s="401"/>
      <c r="AE87" s="401"/>
      <c r="AF87" s="401"/>
      <c r="AG87" s="401"/>
      <c r="AH87" s="401"/>
      <c r="AI87" s="401"/>
    </row>
    <row r="88" spans="1:35">
      <c r="A88" s="201" t="s">
        <v>210</v>
      </c>
      <c r="B88" s="127" t="s">
        <v>290</v>
      </c>
      <c r="C88" s="402">
        <v>4029</v>
      </c>
      <c r="D88" s="402">
        <v>4561</v>
      </c>
      <c r="E88" s="402">
        <v>4901</v>
      </c>
      <c r="F88" s="402">
        <v>5561</v>
      </c>
      <c r="G88" s="402">
        <v>6176</v>
      </c>
      <c r="H88" s="402">
        <v>6603</v>
      </c>
      <c r="I88" s="402">
        <v>6603</v>
      </c>
      <c r="J88" s="402">
        <v>6639</v>
      </c>
      <c r="K88" s="402">
        <v>6882</v>
      </c>
      <c r="L88" s="202">
        <v>7143</v>
      </c>
      <c r="M88" s="212">
        <v>3.7925021795989444E-2</v>
      </c>
      <c r="N88" s="213">
        <v>0.15657383419689119</v>
      </c>
      <c r="O88" s="204">
        <v>14839</v>
      </c>
      <c r="P88" s="204">
        <v>15656</v>
      </c>
      <c r="Q88" s="204">
        <v>17698</v>
      </c>
      <c r="R88" s="204">
        <v>18851</v>
      </c>
      <c r="S88" s="204">
        <v>19771</v>
      </c>
      <c r="T88" s="402">
        <v>20513</v>
      </c>
      <c r="U88" s="402">
        <v>20513</v>
      </c>
      <c r="V88" s="402">
        <v>20549</v>
      </c>
      <c r="W88" s="402">
        <v>20792</v>
      </c>
      <c r="X88" s="202">
        <v>21053</v>
      </c>
      <c r="Y88" s="212">
        <v>1.2552904963447409E-2</v>
      </c>
      <c r="Z88" s="213">
        <v>6.4842446006777577E-2</v>
      </c>
      <c r="AA88" s="401"/>
      <c r="AB88" s="401"/>
      <c r="AC88" s="401"/>
      <c r="AD88" s="401"/>
      <c r="AE88" s="401"/>
      <c r="AF88" s="401"/>
      <c r="AG88" s="401"/>
      <c r="AH88" s="401"/>
      <c r="AI88" s="401"/>
    </row>
    <row r="89" spans="1:35">
      <c r="A89" s="201" t="s">
        <v>451</v>
      </c>
      <c r="B89" s="127" t="s">
        <v>328</v>
      </c>
      <c r="C89" s="402">
        <v>6218</v>
      </c>
      <c r="D89" s="402">
        <v>6285</v>
      </c>
      <c r="E89" s="402">
        <v>7013</v>
      </c>
      <c r="F89" s="402">
        <v>7136</v>
      </c>
      <c r="G89" s="402">
        <v>7482</v>
      </c>
      <c r="H89" s="402">
        <v>7989</v>
      </c>
      <c r="I89" s="402">
        <v>8426</v>
      </c>
      <c r="J89" s="402">
        <v>8871</v>
      </c>
      <c r="K89" s="402">
        <v>9461</v>
      </c>
      <c r="L89" s="202">
        <v>9574</v>
      </c>
      <c r="M89" s="212">
        <v>1.1943769157594319E-2</v>
      </c>
      <c r="N89" s="213">
        <v>0.2796043838545843</v>
      </c>
      <c r="O89" s="204">
        <v>12478</v>
      </c>
      <c r="P89" s="204">
        <v>12545</v>
      </c>
      <c r="Q89" s="204">
        <v>15036</v>
      </c>
      <c r="R89" s="204">
        <v>15546</v>
      </c>
      <c r="S89" s="204">
        <v>16932</v>
      </c>
      <c r="T89" s="402">
        <v>18609</v>
      </c>
      <c r="U89" s="402">
        <v>20366</v>
      </c>
      <c r="V89" s="402">
        <v>22291</v>
      </c>
      <c r="W89" s="402">
        <v>24541</v>
      </c>
      <c r="X89" s="202">
        <v>26814</v>
      </c>
      <c r="Y89" s="212">
        <v>9.2620512611548023E-2</v>
      </c>
      <c r="Z89" s="213">
        <v>0.58362863217576177</v>
      </c>
      <c r="AA89" s="401"/>
      <c r="AB89" s="401"/>
      <c r="AC89" s="401"/>
      <c r="AD89" s="401"/>
      <c r="AE89" s="401"/>
      <c r="AF89" s="401"/>
      <c r="AG89" s="401"/>
      <c r="AH89" s="401"/>
      <c r="AI89" s="401"/>
    </row>
    <row r="90" spans="1:35">
      <c r="A90" s="201" t="s">
        <v>228</v>
      </c>
      <c r="B90" s="127" t="s">
        <v>322</v>
      </c>
      <c r="C90" s="402">
        <v>8676</v>
      </c>
      <c r="D90" s="402">
        <v>8679</v>
      </c>
      <c r="E90" s="402">
        <v>8726</v>
      </c>
      <c r="F90" s="402">
        <v>9420</v>
      </c>
      <c r="G90" s="402">
        <v>9735</v>
      </c>
      <c r="H90" s="402">
        <v>10037</v>
      </c>
      <c r="I90" s="402">
        <v>10037</v>
      </c>
      <c r="J90" s="402">
        <v>10037</v>
      </c>
      <c r="K90" s="402">
        <v>10037</v>
      </c>
      <c r="L90" s="202">
        <v>10037</v>
      </c>
      <c r="M90" s="212">
        <v>0</v>
      </c>
      <c r="N90" s="213">
        <v>3.1022085259373444E-2</v>
      </c>
      <c r="O90" s="204">
        <v>21918</v>
      </c>
      <c r="P90" s="204">
        <v>22298</v>
      </c>
      <c r="Q90" s="204">
        <v>22404</v>
      </c>
      <c r="R90" s="204">
        <v>23604</v>
      </c>
      <c r="S90" s="204">
        <v>24630</v>
      </c>
      <c r="T90" s="402">
        <v>25445</v>
      </c>
      <c r="U90" s="402">
        <v>25757</v>
      </c>
      <c r="V90" s="402">
        <v>26537</v>
      </c>
      <c r="W90" s="402">
        <v>27365</v>
      </c>
      <c r="X90" s="202">
        <v>29229</v>
      </c>
      <c r="Y90" s="212">
        <v>6.8116206833546578E-2</v>
      </c>
      <c r="Z90" s="213">
        <v>0.18672350791717407</v>
      </c>
      <c r="AA90" s="401"/>
      <c r="AB90" s="401"/>
      <c r="AC90" s="401"/>
      <c r="AD90" s="401"/>
      <c r="AE90" s="401"/>
      <c r="AF90" s="401"/>
      <c r="AG90" s="401"/>
      <c r="AH90" s="401"/>
      <c r="AI90" s="401"/>
    </row>
    <row r="91" spans="1:35">
      <c r="A91" s="201" t="s">
        <v>222</v>
      </c>
      <c r="B91" s="127" t="s">
        <v>304</v>
      </c>
      <c r="C91" s="402">
        <v>6507</v>
      </c>
      <c r="D91" s="402">
        <v>7423</v>
      </c>
      <c r="E91" s="402">
        <v>7483</v>
      </c>
      <c r="F91" s="402">
        <v>7864</v>
      </c>
      <c r="G91" s="402">
        <v>8325</v>
      </c>
      <c r="H91" s="402">
        <v>8706</v>
      </c>
      <c r="I91" s="402">
        <v>8915</v>
      </c>
      <c r="J91" s="402">
        <v>9495</v>
      </c>
      <c r="K91" s="402">
        <v>10090</v>
      </c>
      <c r="L91" s="202">
        <v>10881</v>
      </c>
      <c r="M91" s="212">
        <v>7.8394449950446088E-2</v>
      </c>
      <c r="N91" s="213">
        <v>0.307027027027027</v>
      </c>
      <c r="O91" s="204">
        <v>15621</v>
      </c>
      <c r="P91" s="204">
        <v>17404</v>
      </c>
      <c r="Q91" s="204">
        <v>17704</v>
      </c>
      <c r="R91" s="204">
        <v>18295</v>
      </c>
      <c r="S91" s="204">
        <v>19278</v>
      </c>
      <c r="T91" s="402">
        <v>20343</v>
      </c>
      <c r="U91" s="402">
        <v>21104</v>
      </c>
      <c r="V91" s="402">
        <v>22269</v>
      </c>
      <c r="W91" s="402">
        <v>23476</v>
      </c>
      <c r="X91" s="202">
        <v>25203</v>
      </c>
      <c r="Y91" s="212">
        <v>7.3564491395467613E-2</v>
      </c>
      <c r="Z91" s="213">
        <v>0.30734516028633685</v>
      </c>
      <c r="AA91" s="401"/>
      <c r="AB91" s="401"/>
      <c r="AC91" s="401"/>
      <c r="AD91" s="401"/>
      <c r="AE91" s="401"/>
      <c r="AF91" s="401"/>
      <c r="AG91" s="401"/>
      <c r="AH91" s="401"/>
      <c r="AI91" s="401"/>
    </row>
    <row r="92" spans="1:35">
      <c r="A92" s="201" t="s">
        <v>227</v>
      </c>
      <c r="B92" s="127" t="s">
        <v>325</v>
      </c>
      <c r="C92" s="402">
        <v>6168</v>
      </c>
      <c r="D92" s="402">
        <v>6435</v>
      </c>
      <c r="E92" s="402">
        <v>7428</v>
      </c>
      <c r="F92" s="402">
        <v>8190</v>
      </c>
      <c r="G92" s="402">
        <v>8789</v>
      </c>
      <c r="H92" s="402">
        <v>9310</v>
      </c>
      <c r="I92" s="402">
        <v>9763</v>
      </c>
      <c r="J92" s="402">
        <v>9918</v>
      </c>
      <c r="K92" s="402">
        <v>10289</v>
      </c>
      <c r="L92" s="202">
        <v>10762</v>
      </c>
      <c r="M92" s="212">
        <v>4.5971425794537835E-2</v>
      </c>
      <c r="N92" s="213">
        <v>0.22448515189441354</v>
      </c>
      <c r="O92" s="204">
        <v>19332</v>
      </c>
      <c r="P92" s="204">
        <v>19992</v>
      </c>
      <c r="Q92" s="204">
        <v>23730</v>
      </c>
      <c r="R92" s="204">
        <v>25830</v>
      </c>
      <c r="S92" s="204">
        <v>27653</v>
      </c>
      <c r="T92" s="402">
        <v>28660</v>
      </c>
      <c r="U92" s="402">
        <v>29788</v>
      </c>
      <c r="V92" s="402">
        <v>30888</v>
      </c>
      <c r="W92" s="402">
        <v>32024</v>
      </c>
      <c r="X92" s="202">
        <v>33442</v>
      </c>
      <c r="Y92" s="212">
        <v>4.4279290532101001E-2</v>
      </c>
      <c r="Z92" s="213">
        <v>0.20934437493219549</v>
      </c>
      <c r="AA92" s="401"/>
      <c r="AB92" s="401"/>
      <c r="AC92" s="401"/>
      <c r="AD92" s="401"/>
      <c r="AE92" s="401"/>
      <c r="AF92" s="401"/>
      <c r="AG92" s="401"/>
      <c r="AH92" s="401"/>
      <c r="AI92" s="401"/>
    </row>
    <row r="93" spans="1:35">
      <c r="A93" s="201" t="s">
        <v>251</v>
      </c>
      <c r="B93" s="127" t="s">
        <v>327</v>
      </c>
      <c r="C93" s="402">
        <v>13639</v>
      </c>
      <c r="D93" s="402">
        <v>13706</v>
      </c>
      <c r="E93" s="402">
        <v>14416</v>
      </c>
      <c r="F93" s="402">
        <v>15250</v>
      </c>
      <c r="G93" s="402">
        <v>15984</v>
      </c>
      <c r="H93" s="402">
        <v>16444</v>
      </c>
      <c r="I93" s="402">
        <v>16992</v>
      </c>
      <c r="J93" s="402">
        <v>17502</v>
      </c>
      <c r="K93" s="402">
        <v>17514</v>
      </c>
      <c r="L93" s="202">
        <v>17900</v>
      </c>
      <c r="M93" s="212">
        <v>2.2039511248144406E-2</v>
      </c>
      <c r="N93" s="213">
        <v>0.11986986986986992</v>
      </c>
      <c r="O93" s="204">
        <v>23712</v>
      </c>
      <c r="P93" s="204">
        <v>24940</v>
      </c>
      <c r="Q93" s="204">
        <v>25972</v>
      </c>
      <c r="R93" s="204">
        <v>27114</v>
      </c>
      <c r="S93" s="204">
        <v>28066</v>
      </c>
      <c r="T93" s="402">
        <v>28746</v>
      </c>
      <c r="U93" s="402">
        <v>29566</v>
      </c>
      <c r="V93" s="402">
        <v>30452</v>
      </c>
      <c r="W93" s="402">
        <v>31346</v>
      </c>
      <c r="X93" s="202">
        <v>32382</v>
      </c>
      <c r="Y93" s="212">
        <v>3.3050468959356927E-2</v>
      </c>
      <c r="Z93" s="213">
        <v>0.15378037483075602</v>
      </c>
      <c r="AA93" s="401"/>
      <c r="AB93" s="401"/>
      <c r="AC93" s="401"/>
      <c r="AD93" s="401"/>
      <c r="AE93" s="401"/>
      <c r="AF93" s="401"/>
      <c r="AG93" s="401"/>
      <c r="AH93" s="401"/>
      <c r="AI93" s="401"/>
    </row>
    <row r="94" spans="1:35">
      <c r="A94" s="201" t="s">
        <v>240</v>
      </c>
      <c r="B94" s="127" t="s">
        <v>312</v>
      </c>
      <c r="C94" s="402">
        <v>8184</v>
      </c>
      <c r="D94" s="402">
        <v>8678</v>
      </c>
      <c r="E94" s="402">
        <v>9528</v>
      </c>
      <c r="F94" s="402">
        <v>10476</v>
      </c>
      <c r="G94" s="402">
        <v>11366</v>
      </c>
      <c r="H94" s="402">
        <v>12450</v>
      </c>
      <c r="I94" s="402">
        <v>12450</v>
      </c>
      <c r="J94" s="402">
        <v>12506</v>
      </c>
      <c r="K94" s="402">
        <v>12862</v>
      </c>
      <c r="L94" s="202">
        <v>12884</v>
      </c>
      <c r="M94" s="212">
        <v>1.7104649354688917E-3</v>
      </c>
      <c r="N94" s="213">
        <v>0.13355622030617642</v>
      </c>
      <c r="O94" s="204">
        <v>23038</v>
      </c>
      <c r="P94" s="204">
        <v>24776</v>
      </c>
      <c r="Q94" s="204">
        <v>26198</v>
      </c>
      <c r="R94" s="204">
        <v>27182</v>
      </c>
      <c r="S94" s="204">
        <v>27454</v>
      </c>
      <c r="T94" s="402">
        <v>28016</v>
      </c>
      <c r="U94" s="402">
        <v>28016</v>
      </c>
      <c r="V94" s="402">
        <v>28072</v>
      </c>
      <c r="W94" s="402">
        <v>28852</v>
      </c>
      <c r="X94" s="202">
        <v>28874</v>
      </c>
      <c r="Y94" s="212">
        <v>7.6251213087474845E-4</v>
      </c>
      <c r="Z94" s="213">
        <v>5.1722881911561158E-2</v>
      </c>
      <c r="AA94" s="401"/>
      <c r="AB94" s="401"/>
      <c r="AC94" s="401"/>
      <c r="AD94" s="401"/>
      <c r="AE94" s="401"/>
      <c r="AF94" s="401"/>
      <c r="AG94" s="401"/>
      <c r="AH94" s="401"/>
      <c r="AI94" s="401"/>
    </row>
    <row r="95" spans="1:35">
      <c r="A95" s="201" t="s">
        <v>453</v>
      </c>
      <c r="B95" s="127" t="s">
        <v>326</v>
      </c>
      <c r="C95" s="402">
        <v>8346</v>
      </c>
      <c r="D95" s="402">
        <v>8838</v>
      </c>
      <c r="E95" s="402">
        <v>9156</v>
      </c>
      <c r="F95" s="402">
        <v>9786</v>
      </c>
      <c r="G95" s="402">
        <v>10168</v>
      </c>
      <c r="H95" s="402">
        <v>10488</v>
      </c>
      <c r="I95" s="402">
        <v>10816</v>
      </c>
      <c r="J95" s="402">
        <v>11158</v>
      </c>
      <c r="K95" s="402">
        <v>11482</v>
      </c>
      <c r="L95" s="202">
        <v>11854</v>
      </c>
      <c r="M95" s="212">
        <v>3.2398536840271719E-2</v>
      </c>
      <c r="N95" s="213">
        <v>0.16581431943351688</v>
      </c>
      <c r="O95" s="204">
        <v>21632</v>
      </c>
      <c r="P95" s="204">
        <v>22908</v>
      </c>
      <c r="Q95" s="204">
        <v>23732</v>
      </c>
      <c r="R95" s="204">
        <v>25362</v>
      </c>
      <c r="S95" s="204">
        <v>26352</v>
      </c>
      <c r="T95" s="402">
        <v>27644</v>
      </c>
      <c r="U95" s="402">
        <v>28528</v>
      </c>
      <c r="V95" s="402">
        <v>29440</v>
      </c>
      <c r="W95" s="402">
        <v>30298</v>
      </c>
      <c r="X95" s="202">
        <v>31282</v>
      </c>
      <c r="Y95" s="212">
        <v>3.2477391246946929E-2</v>
      </c>
      <c r="Z95" s="213">
        <v>0.1870825743776563</v>
      </c>
      <c r="AA95" s="401"/>
      <c r="AB95" s="401"/>
      <c r="AC95" s="401"/>
      <c r="AD95" s="401"/>
      <c r="AE95" s="401"/>
      <c r="AF95" s="401"/>
      <c r="AG95" s="401"/>
      <c r="AH95" s="401"/>
      <c r="AI95" s="401"/>
    </row>
    <row r="96" spans="1:35">
      <c r="A96" s="201" t="s">
        <v>216</v>
      </c>
      <c r="B96" s="127" t="s">
        <v>331</v>
      </c>
      <c r="C96" s="402">
        <v>5393</v>
      </c>
      <c r="D96" s="402">
        <v>5828</v>
      </c>
      <c r="E96" s="402">
        <v>6468</v>
      </c>
      <c r="F96" s="402">
        <v>6762</v>
      </c>
      <c r="G96" s="402">
        <v>7209</v>
      </c>
      <c r="H96" s="402">
        <v>7704</v>
      </c>
      <c r="I96" s="402">
        <v>8022</v>
      </c>
      <c r="J96" s="402">
        <v>8022</v>
      </c>
      <c r="K96" s="402">
        <v>8457</v>
      </c>
      <c r="L96" s="202">
        <v>8457</v>
      </c>
      <c r="M96" s="212">
        <v>0</v>
      </c>
      <c r="N96" s="213">
        <v>0.17311693716188103</v>
      </c>
      <c r="O96" s="204">
        <v>6631</v>
      </c>
      <c r="P96" s="204">
        <v>7148</v>
      </c>
      <c r="Q96" s="204">
        <v>7892</v>
      </c>
      <c r="R96" s="204">
        <v>8259</v>
      </c>
      <c r="S96" s="204">
        <v>8924</v>
      </c>
      <c r="T96" s="402">
        <v>9650</v>
      </c>
      <c r="U96" s="402">
        <v>10104</v>
      </c>
      <c r="V96" s="402">
        <v>10104</v>
      </c>
      <c r="W96" s="402">
        <v>11337</v>
      </c>
      <c r="X96" s="202">
        <v>11688</v>
      </c>
      <c r="Y96" s="212">
        <v>3.0960571579782936E-2</v>
      </c>
      <c r="Z96" s="213">
        <v>0.30972658000896458</v>
      </c>
      <c r="AA96" s="401"/>
      <c r="AB96" s="401"/>
      <c r="AC96" s="401"/>
      <c r="AD96" s="401"/>
      <c r="AE96" s="401"/>
      <c r="AF96" s="401"/>
      <c r="AG96" s="401"/>
      <c r="AH96" s="401"/>
      <c r="AI96" s="401"/>
    </row>
    <row r="97" spans="1:35">
      <c r="A97" s="201" t="s">
        <v>229</v>
      </c>
      <c r="B97" s="127" t="s">
        <v>311</v>
      </c>
      <c r="C97" s="402">
        <v>5932</v>
      </c>
      <c r="D97" s="402">
        <v>6250</v>
      </c>
      <c r="E97" s="402">
        <v>6855</v>
      </c>
      <c r="F97" s="402">
        <v>7382</v>
      </c>
      <c r="G97" s="402">
        <v>8396</v>
      </c>
      <c r="H97" s="402">
        <v>9092</v>
      </c>
      <c r="I97" s="402">
        <v>11194</v>
      </c>
      <c r="J97" s="402">
        <v>11876</v>
      </c>
      <c r="K97" s="402">
        <v>12436</v>
      </c>
      <c r="L97" s="202">
        <v>12724</v>
      </c>
      <c r="M97" s="212">
        <v>2.3158571888066914E-2</v>
      </c>
      <c r="N97" s="213">
        <v>0.51548356360171521</v>
      </c>
      <c r="O97" s="204">
        <v>17874</v>
      </c>
      <c r="P97" s="204">
        <v>18908</v>
      </c>
      <c r="Q97" s="204">
        <v>20646</v>
      </c>
      <c r="R97" s="204">
        <v>22420</v>
      </c>
      <c r="S97" s="204">
        <v>25238</v>
      </c>
      <c r="T97" s="402">
        <v>27282</v>
      </c>
      <c r="U97" s="402">
        <v>29384</v>
      </c>
      <c r="V97" s="402">
        <v>30066</v>
      </c>
      <c r="W97" s="402">
        <v>30626</v>
      </c>
      <c r="X97" s="202">
        <v>30914</v>
      </c>
      <c r="Y97" s="212">
        <v>9.4037745706263554E-3</v>
      </c>
      <c r="Z97" s="213">
        <v>0.22489896188287495</v>
      </c>
      <c r="AA97" s="401"/>
      <c r="AB97" s="401"/>
      <c r="AC97" s="401"/>
      <c r="AD97" s="401"/>
      <c r="AE97" s="401"/>
      <c r="AF97" s="401"/>
      <c r="AG97" s="401"/>
      <c r="AH97" s="401"/>
      <c r="AI97" s="401"/>
    </row>
    <row r="98" spans="1:35">
      <c r="A98" s="201" t="s">
        <v>225</v>
      </c>
      <c r="B98" s="127" t="s">
        <v>285</v>
      </c>
      <c r="C98" s="402">
        <v>7670</v>
      </c>
      <c r="D98" s="402">
        <v>8532</v>
      </c>
      <c r="E98" s="402">
        <v>8930</v>
      </c>
      <c r="F98" s="402">
        <v>9416</v>
      </c>
      <c r="G98" s="402">
        <v>9792</v>
      </c>
      <c r="H98" s="402">
        <v>9790</v>
      </c>
      <c r="I98" s="402">
        <v>9790</v>
      </c>
      <c r="J98" s="402">
        <v>9798</v>
      </c>
      <c r="K98" s="402">
        <v>9830</v>
      </c>
      <c r="L98" s="202">
        <v>10110</v>
      </c>
      <c r="M98" s="212">
        <v>2.8484231943031624E-2</v>
      </c>
      <c r="N98" s="213">
        <v>3.2475490196078427E-2</v>
      </c>
      <c r="O98" s="204">
        <v>24544</v>
      </c>
      <c r="P98" s="204">
        <v>27760</v>
      </c>
      <c r="Q98" s="204">
        <v>30006</v>
      </c>
      <c r="R98" s="204">
        <v>31266</v>
      </c>
      <c r="S98" s="204">
        <v>32379</v>
      </c>
      <c r="T98" s="402">
        <v>33060</v>
      </c>
      <c r="U98" s="402">
        <v>33824</v>
      </c>
      <c r="V98" s="402">
        <v>34722</v>
      </c>
      <c r="W98" s="402">
        <v>34836</v>
      </c>
      <c r="X98" s="202">
        <v>35906</v>
      </c>
      <c r="Y98" s="212">
        <v>3.0715351934780033E-2</v>
      </c>
      <c r="Z98" s="213">
        <v>0.10892862657895552</v>
      </c>
      <c r="AA98" s="401"/>
      <c r="AB98" s="401"/>
      <c r="AC98" s="401"/>
      <c r="AD98" s="401"/>
      <c r="AE98" s="401"/>
      <c r="AF98" s="401"/>
      <c r="AG98" s="401"/>
      <c r="AH98" s="401"/>
      <c r="AI98" s="401"/>
    </row>
    <row r="99" spans="1:35">
      <c r="A99" s="201" t="s">
        <v>215</v>
      </c>
      <c r="B99" s="127" t="s">
        <v>299</v>
      </c>
      <c r="C99" s="402">
        <v>4987</v>
      </c>
      <c r="D99" s="402">
        <v>5285</v>
      </c>
      <c r="E99" s="402">
        <v>5746</v>
      </c>
      <c r="F99" s="402">
        <v>6274</v>
      </c>
      <c r="G99" s="402">
        <v>6763</v>
      </c>
      <c r="H99" s="402">
        <v>7139</v>
      </c>
      <c r="I99" s="402">
        <v>7457</v>
      </c>
      <c r="J99" s="402">
        <v>7935</v>
      </c>
      <c r="K99" s="402">
        <v>8197</v>
      </c>
      <c r="L99" s="202">
        <v>8518</v>
      </c>
      <c r="M99" s="212">
        <v>3.9160668537269627E-2</v>
      </c>
      <c r="N99" s="213">
        <v>0.25950022179506127</v>
      </c>
      <c r="O99" s="204">
        <v>15662</v>
      </c>
      <c r="P99" s="204">
        <v>16601</v>
      </c>
      <c r="Q99" s="204">
        <v>18193</v>
      </c>
      <c r="R99" s="204">
        <v>19841</v>
      </c>
      <c r="S99" s="204">
        <v>21389</v>
      </c>
      <c r="T99" s="402">
        <v>22642</v>
      </c>
      <c r="U99" s="402">
        <v>23736</v>
      </c>
      <c r="V99" s="402">
        <v>25267</v>
      </c>
      <c r="W99" s="402">
        <v>26022</v>
      </c>
      <c r="X99" s="202">
        <v>27039</v>
      </c>
      <c r="Y99" s="212">
        <v>3.9082314964260956E-2</v>
      </c>
      <c r="Z99" s="213">
        <v>0.26415447192482122</v>
      </c>
      <c r="AA99" s="401"/>
      <c r="AB99" s="401"/>
      <c r="AC99" s="401"/>
      <c r="AD99" s="401"/>
      <c r="AE99" s="401"/>
      <c r="AF99" s="401"/>
      <c r="AG99" s="401"/>
      <c r="AH99" s="401"/>
      <c r="AI99" s="401"/>
    </row>
    <row r="100" spans="1:35">
      <c r="A100" s="201" t="s">
        <v>243</v>
      </c>
      <c r="B100" s="127" t="s">
        <v>324</v>
      </c>
      <c r="C100" s="402">
        <v>8500</v>
      </c>
      <c r="D100" s="402">
        <v>9505</v>
      </c>
      <c r="E100" s="402">
        <v>9672</v>
      </c>
      <c r="F100" s="402">
        <v>10628</v>
      </c>
      <c r="G100" s="402">
        <v>11576</v>
      </c>
      <c r="H100" s="402">
        <v>12006</v>
      </c>
      <c r="I100" s="402">
        <v>12458</v>
      </c>
      <c r="J100" s="402">
        <v>12998</v>
      </c>
      <c r="K100" s="402">
        <v>14468</v>
      </c>
      <c r="L100" s="202">
        <v>15714</v>
      </c>
      <c r="M100" s="212">
        <v>8.6121094829969547E-2</v>
      </c>
      <c r="N100" s="213">
        <v>0.35746371803731858</v>
      </c>
      <c r="O100" s="204">
        <v>27515</v>
      </c>
      <c r="P100" s="204">
        <v>29798</v>
      </c>
      <c r="Q100" s="204">
        <v>31326</v>
      </c>
      <c r="R100" s="204">
        <v>32902</v>
      </c>
      <c r="S100" s="204">
        <v>35898</v>
      </c>
      <c r="T100" s="402">
        <v>37336</v>
      </c>
      <c r="U100" s="402">
        <v>39844</v>
      </c>
      <c r="V100" s="402">
        <v>42184</v>
      </c>
      <c r="W100" s="402">
        <v>43082</v>
      </c>
      <c r="X100" s="202">
        <v>45058</v>
      </c>
      <c r="Y100" s="212">
        <v>4.5866022933011452E-2</v>
      </c>
      <c r="Z100" s="213">
        <v>0.25516741879770466</v>
      </c>
      <c r="AA100" s="401"/>
      <c r="AB100" s="401"/>
      <c r="AC100" s="401"/>
      <c r="AD100" s="401"/>
      <c r="AE100" s="401"/>
      <c r="AF100" s="401"/>
      <c r="AG100" s="401"/>
      <c r="AH100" s="401"/>
      <c r="AI100" s="401"/>
    </row>
    <row r="101" spans="1:35">
      <c r="A101" s="201" t="s">
        <v>249</v>
      </c>
      <c r="B101" s="127" t="s">
        <v>333</v>
      </c>
      <c r="C101" s="402">
        <v>12054</v>
      </c>
      <c r="D101" s="402">
        <v>12844</v>
      </c>
      <c r="E101" s="402">
        <v>13554</v>
      </c>
      <c r="F101" s="402">
        <v>14066</v>
      </c>
      <c r="G101" s="402">
        <v>14784</v>
      </c>
      <c r="H101" s="402">
        <v>15284</v>
      </c>
      <c r="I101" s="402">
        <v>15718</v>
      </c>
      <c r="J101" s="402">
        <v>16196</v>
      </c>
      <c r="K101" s="402">
        <v>16738</v>
      </c>
      <c r="L101" s="202">
        <v>17300</v>
      </c>
      <c r="M101" s="212">
        <v>3.3576293463974283E-2</v>
      </c>
      <c r="N101" s="213">
        <v>0.1701839826839826</v>
      </c>
      <c r="O101" s="204">
        <v>27938</v>
      </c>
      <c r="P101" s="204">
        <v>29682</v>
      </c>
      <c r="Q101" s="204">
        <v>31454</v>
      </c>
      <c r="R101" s="204">
        <v>32630</v>
      </c>
      <c r="S101" s="204">
        <v>34424</v>
      </c>
      <c r="T101" s="402">
        <v>35612</v>
      </c>
      <c r="U101" s="402">
        <v>36646</v>
      </c>
      <c r="V101" s="402">
        <v>37844</v>
      </c>
      <c r="W101" s="402">
        <v>39130</v>
      </c>
      <c r="X101" s="202">
        <v>40364</v>
      </c>
      <c r="Y101" s="212">
        <v>3.1535905954510612E-2</v>
      </c>
      <c r="Z101" s="213">
        <v>0.17255403207064846</v>
      </c>
      <c r="AA101" s="401"/>
      <c r="AB101" s="401"/>
      <c r="AC101" s="401"/>
      <c r="AD101" s="401"/>
      <c r="AE101" s="401"/>
      <c r="AF101" s="401"/>
      <c r="AG101" s="401"/>
      <c r="AH101" s="401"/>
      <c r="AI101" s="401"/>
    </row>
    <row r="102" spans="1:35">
      <c r="A102" s="201" t="s">
        <v>239</v>
      </c>
      <c r="B102" s="127" t="s">
        <v>318</v>
      </c>
      <c r="C102" s="402">
        <v>6385</v>
      </c>
      <c r="D102" s="402">
        <v>6907</v>
      </c>
      <c r="E102" s="402">
        <v>7964</v>
      </c>
      <c r="F102" s="402">
        <v>8973</v>
      </c>
      <c r="G102" s="402">
        <v>10826</v>
      </c>
      <c r="H102" s="402">
        <v>12383</v>
      </c>
      <c r="I102" s="402">
        <v>12397</v>
      </c>
      <c r="J102" s="402">
        <v>12394</v>
      </c>
      <c r="K102" s="402">
        <v>11839</v>
      </c>
      <c r="L102" s="202">
        <v>10753</v>
      </c>
      <c r="M102" s="212">
        <v>-9.1730720500042273E-2</v>
      </c>
      <c r="N102" s="213">
        <v>-6.7430260484020454E-3</v>
      </c>
      <c r="O102" s="204">
        <v>22131</v>
      </c>
      <c r="P102" s="204">
        <v>23324</v>
      </c>
      <c r="Q102" s="204">
        <v>24639</v>
      </c>
      <c r="R102" s="204">
        <v>25601</v>
      </c>
      <c r="S102" s="204">
        <v>28310</v>
      </c>
      <c r="T102" s="402">
        <v>31016</v>
      </c>
      <c r="U102" s="402">
        <v>31971</v>
      </c>
      <c r="V102" s="402">
        <v>33513</v>
      </c>
      <c r="W102" s="402">
        <v>34143</v>
      </c>
      <c r="X102" s="202">
        <v>34791</v>
      </c>
      <c r="Y102" s="212">
        <v>1.8979000087865794E-2</v>
      </c>
      <c r="Z102" s="213">
        <v>0.22892970681737901</v>
      </c>
      <c r="AA102" s="401"/>
      <c r="AB102" s="401"/>
      <c r="AC102" s="401"/>
      <c r="AD102" s="401"/>
      <c r="AE102" s="401"/>
      <c r="AF102" s="401"/>
      <c r="AG102" s="401"/>
      <c r="AH102" s="401"/>
      <c r="AI102" s="401"/>
    </row>
    <row r="103" spans="1:35">
      <c r="A103" s="201" t="s">
        <v>232</v>
      </c>
      <c r="B103" s="127" t="s">
        <v>319</v>
      </c>
      <c r="C103" s="402">
        <v>7188</v>
      </c>
      <c r="D103" s="402">
        <v>7568</v>
      </c>
      <c r="E103" s="402">
        <v>8310</v>
      </c>
      <c r="F103" s="402">
        <v>8983</v>
      </c>
      <c r="G103" s="402">
        <v>9671</v>
      </c>
      <c r="H103" s="402">
        <v>10384</v>
      </c>
      <c r="I103" s="402">
        <v>10403</v>
      </c>
      <c r="J103" s="402">
        <v>10410</v>
      </c>
      <c r="K103" s="402">
        <v>10415</v>
      </c>
      <c r="L103" s="202">
        <v>10488</v>
      </c>
      <c r="M103" s="212">
        <v>7.0091214594334428E-3</v>
      </c>
      <c r="N103" s="213">
        <v>8.4479371316306562E-2</v>
      </c>
      <c r="O103" s="204">
        <v>21438</v>
      </c>
      <c r="P103" s="204">
        <v>21818</v>
      </c>
      <c r="Q103" s="204">
        <v>23095</v>
      </c>
      <c r="R103" s="204">
        <v>24233</v>
      </c>
      <c r="S103" s="204">
        <v>25421</v>
      </c>
      <c r="T103" s="402">
        <v>26634</v>
      </c>
      <c r="U103" s="402">
        <v>26653</v>
      </c>
      <c r="V103" s="402">
        <v>26660</v>
      </c>
      <c r="W103" s="402">
        <v>29665</v>
      </c>
      <c r="X103" s="202">
        <v>32738</v>
      </c>
      <c r="Y103" s="212">
        <v>0.10359008933086122</v>
      </c>
      <c r="Z103" s="213">
        <v>0.28783289406396295</v>
      </c>
      <c r="AA103" s="401"/>
      <c r="AB103" s="401"/>
      <c r="AC103" s="401"/>
      <c r="AD103" s="401"/>
      <c r="AE103" s="401"/>
      <c r="AF103" s="401"/>
      <c r="AG103" s="401"/>
      <c r="AH103" s="401"/>
      <c r="AI103" s="401"/>
    </row>
    <row r="104" spans="1:35">
      <c r="A104" s="201" t="s">
        <v>212</v>
      </c>
      <c r="B104" s="127" t="s">
        <v>300</v>
      </c>
      <c r="C104" s="204">
        <v>4722</v>
      </c>
      <c r="D104" s="204">
        <v>5100</v>
      </c>
      <c r="E104" s="204">
        <v>5304</v>
      </c>
      <c r="F104" s="204">
        <v>5406</v>
      </c>
      <c r="G104" s="204">
        <v>5674</v>
      </c>
      <c r="H104" s="204">
        <v>6090</v>
      </c>
      <c r="I104" s="204">
        <v>6456</v>
      </c>
      <c r="J104" s="204">
        <v>6960</v>
      </c>
      <c r="K104" s="204">
        <v>7632</v>
      </c>
      <c r="L104" s="202">
        <v>7992</v>
      </c>
      <c r="M104" s="212">
        <v>4.7169811320754818E-2</v>
      </c>
      <c r="N104" s="213">
        <v>0.40853013746915745</v>
      </c>
      <c r="O104" s="204">
        <v>14600</v>
      </c>
      <c r="P104" s="204">
        <v>15770</v>
      </c>
      <c r="Q104" s="204">
        <v>16402</v>
      </c>
      <c r="R104" s="204">
        <v>17002</v>
      </c>
      <c r="S104" s="204">
        <v>17844</v>
      </c>
      <c r="T104" s="204">
        <v>18868</v>
      </c>
      <c r="U104" s="204">
        <v>19632</v>
      </c>
      <c r="V104" s="204">
        <v>20424</v>
      </c>
      <c r="W104" s="204">
        <v>21432</v>
      </c>
      <c r="X104" s="202">
        <v>22488</v>
      </c>
      <c r="Y104" s="212">
        <v>4.9272116461366089E-2</v>
      </c>
      <c r="Z104" s="213">
        <v>0.26025554808338947</v>
      </c>
      <c r="AA104" s="401"/>
      <c r="AB104" s="401"/>
      <c r="AC104" s="401"/>
      <c r="AD104" s="401"/>
      <c r="AE104" s="401"/>
      <c r="AF104" s="401"/>
      <c r="AG104" s="401"/>
      <c r="AH104" s="401"/>
      <c r="AI104" s="401"/>
    </row>
    <row r="105" spans="1:35">
      <c r="A105" s="200" t="s">
        <v>205</v>
      </c>
      <c r="B105" s="128" t="s">
        <v>291</v>
      </c>
      <c r="C105" s="405">
        <v>3554</v>
      </c>
      <c r="D105" s="405">
        <v>3621</v>
      </c>
      <c r="E105" s="405">
        <v>3726</v>
      </c>
      <c r="F105" s="405">
        <v>3927</v>
      </c>
      <c r="G105" s="405">
        <v>4125</v>
      </c>
      <c r="H105" s="405">
        <v>4278</v>
      </c>
      <c r="I105" s="405">
        <v>4404</v>
      </c>
      <c r="J105" s="405">
        <v>4646</v>
      </c>
      <c r="K105" s="405">
        <v>4891</v>
      </c>
      <c r="L105" s="205">
        <v>5055</v>
      </c>
      <c r="M105" s="447">
        <v>3.3530975260682938E-2</v>
      </c>
      <c r="N105" s="448">
        <v>0.22545454545454535</v>
      </c>
      <c r="O105" s="405">
        <v>10394</v>
      </c>
      <c r="P105" s="405">
        <v>11031</v>
      </c>
      <c r="Q105" s="405">
        <v>11697</v>
      </c>
      <c r="R105" s="405">
        <v>12237</v>
      </c>
      <c r="S105" s="405">
        <v>12855</v>
      </c>
      <c r="T105" s="405">
        <v>13428</v>
      </c>
      <c r="U105" s="405">
        <v>14124</v>
      </c>
      <c r="V105" s="405">
        <v>14876</v>
      </c>
      <c r="W105" s="405">
        <v>15631</v>
      </c>
      <c r="X105" s="205">
        <v>16215</v>
      </c>
      <c r="Y105" s="447">
        <v>3.7361653125199901E-2</v>
      </c>
      <c r="Z105" s="448">
        <v>0.26137689614935833</v>
      </c>
      <c r="AA105" s="401"/>
      <c r="AB105" s="401"/>
      <c r="AC105" s="401"/>
      <c r="AD105" s="401"/>
      <c r="AE105" s="401"/>
      <c r="AF105" s="401"/>
      <c r="AG105" s="401"/>
      <c r="AH105" s="401"/>
      <c r="AI105" s="401"/>
    </row>
    <row r="106" spans="1:35" ht="26.4" customHeight="1">
      <c r="A106" s="164" t="s">
        <v>162</v>
      </c>
      <c r="B106" s="149"/>
      <c r="C106" s="149"/>
      <c r="D106" s="149"/>
      <c r="E106" s="149"/>
      <c r="F106" s="149"/>
      <c r="G106" s="149"/>
      <c r="H106" s="149"/>
      <c r="I106" s="149"/>
      <c r="J106" s="149"/>
      <c r="K106" s="149"/>
      <c r="L106" s="149"/>
    </row>
    <row r="107" spans="1:35" ht="22.2" customHeight="1">
      <c r="A107" s="688" t="s">
        <v>642</v>
      </c>
      <c r="B107" s="688"/>
      <c r="C107" s="688"/>
      <c r="D107" s="688"/>
      <c r="E107" s="688"/>
      <c r="F107" s="688"/>
      <c r="G107" s="688"/>
      <c r="H107" s="688"/>
      <c r="I107" s="688"/>
      <c r="J107" s="688"/>
      <c r="K107" s="688"/>
      <c r="L107" s="688"/>
    </row>
    <row r="108" spans="1:35" ht="22.2" customHeight="1"/>
  </sheetData>
  <mergeCells count="6">
    <mergeCell ref="A107:L107"/>
    <mergeCell ref="C2:L2"/>
    <mergeCell ref="O2:X2"/>
    <mergeCell ref="AA2:AI2"/>
    <mergeCell ref="C54:L54"/>
    <mergeCell ref="O54:X5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C31"/>
  <sheetViews>
    <sheetView topLeftCell="C10" zoomScale="90" zoomScaleNormal="90" workbookViewId="0">
      <selection activeCell="AC31" sqref="AC31"/>
    </sheetView>
  </sheetViews>
  <sheetFormatPr defaultRowHeight="14.4"/>
  <cols>
    <col min="1" max="1" width="30.44140625" style="119" customWidth="1"/>
    <col min="2" max="24" width="8.88671875" style="120" customWidth="1"/>
    <col min="25" max="25" width="8.88671875" style="120" hidden="1" customWidth="1"/>
    <col min="26" max="26" width="8.88671875" style="120" customWidth="1"/>
    <col min="27" max="27" width="8.88671875" style="120" hidden="1" customWidth="1"/>
    <col min="28" max="28" width="8.88671875" style="121" customWidth="1"/>
  </cols>
  <sheetData>
    <row r="1" spans="1:29" ht="23.25" customHeight="1">
      <c r="A1" s="697" t="s">
        <v>661</v>
      </c>
      <c r="B1" s="697"/>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row>
    <row r="2" spans="1:29" ht="20.100000000000001" customHeight="1">
      <c r="A2" s="107" t="s">
        <v>153</v>
      </c>
      <c r="B2" s="114" t="s">
        <v>177</v>
      </c>
      <c r="C2" s="114" t="s">
        <v>178</v>
      </c>
      <c r="D2" s="114" t="s">
        <v>179</v>
      </c>
      <c r="E2" s="114" t="s">
        <v>180</v>
      </c>
      <c r="F2" s="114" t="s">
        <v>181</v>
      </c>
      <c r="G2" s="114" t="s">
        <v>182</v>
      </c>
      <c r="H2" s="114" t="s">
        <v>183</v>
      </c>
      <c r="I2" s="114" t="s">
        <v>184</v>
      </c>
      <c r="J2" s="114" t="s">
        <v>185</v>
      </c>
      <c r="K2" s="114" t="s">
        <v>186</v>
      </c>
      <c r="L2" s="114" t="s">
        <v>187</v>
      </c>
      <c r="M2" s="114" t="s">
        <v>102</v>
      </c>
      <c r="N2" s="114" t="s">
        <v>188</v>
      </c>
      <c r="O2" s="114" t="s">
        <v>189</v>
      </c>
      <c r="P2" s="114" t="s">
        <v>190</v>
      </c>
      <c r="Q2" s="114" t="s">
        <v>191</v>
      </c>
      <c r="R2" s="114" t="s">
        <v>103</v>
      </c>
      <c r="S2" s="114" t="s">
        <v>192</v>
      </c>
      <c r="T2" s="114" t="s">
        <v>193</v>
      </c>
      <c r="U2" s="114" t="s">
        <v>194</v>
      </c>
      <c r="V2" s="114" t="s">
        <v>195</v>
      </c>
      <c r="W2" s="114" t="s">
        <v>104</v>
      </c>
      <c r="X2" s="114" t="s">
        <v>196</v>
      </c>
      <c r="Y2" s="115" t="s">
        <v>197</v>
      </c>
      <c r="Z2" s="115" t="s">
        <v>198</v>
      </c>
      <c r="AA2" s="115" t="s">
        <v>471</v>
      </c>
      <c r="AB2" s="115" t="s">
        <v>651</v>
      </c>
    </row>
    <row r="3" spans="1:29" ht="20.100000000000001" customHeight="1">
      <c r="A3" s="108" t="s">
        <v>338</v>
      </c>
      <c r="B3" s="90">
        <v>1670</v>
      </c>
      <c r="C3" s="90">
        <v>2070</v>
      </c>
      <c r="D3" s="90">
        <v>1910</v>
      </c>
      <c r="E3" s="90">
        <v>2070</v>
      </c>
      <c r="F3" s="90">
        <v>2120</v>
      </c>
      <c r="G3" s="90">
        <v>2100</v>
      </c>
      <c r="H3" s="90">
        <v>2250</v>
      </c>
      <c r="I3" s="90">
        <v>2350</v>
      </c>
      <c r="J3" s="90">
        <v>2290</v>
      </c>
      <c r="K3" s="90">
        <v>2380</v>
      </c>
      <c r="L3" s="90">
        <v>2290</v>
      </c>
      <c r="M3" s="90">
        <v>2180</v>
      </c>
      <c r="N3" s="90">
        <v>2240</v>
      </c>
      <c r="O3" s="90">
        <v>2500</v>
      </c>
      <c r="P3" s="90">
        <v>2640</v>
      </c>
      <c r="Q3" s="90">
        <v>2690</v>
      </c>
      <c r="R3" s="90">
        <v>2680</v>
      </c>
      <c r="S3" s="90">
        <v>2650</v>
      </c>
      <c r="T3" s="90">
        <v>2610</v>
      </c>
      <c r="U3" s="90">
        <v>2870</v>
      </c>
      <c r="V3" s="90">
        <v>3030</v>
      </c>
      <c r="W3" s="90">
        <v>3170</v>
      </c>
      <c r="X3" s="90">
        <v>3310</v>
      </c>
      <c r="Y3" s="90">
        <v>3340</v>
      </c>
      <c r="Z3" s="90">
        <v>3370</v>
      </c>
      <c r="AA3" s="90">
        <v>3460</v>
      </c>
      <c r="AB3" s="116">
        <v>3520</v>
      </c>
    </row>
    <row r="4" spans="1:29" ht="20.100000000000001" customHeight="1">
      <c r="A4" s="108" t="s">
        <v>339</v>
      </c>
      <c r="B4" s="90">
        <v>450</v>
      </c>
      <c r="C4" s="90">
        <v>920</v>
      </c>
      <c r="D4" s="90">
        <v>750</v>
      </c>
      <c r="E4" s="90">
        <v>870</v>
      </c>
      <c r="F4" s="90">
        <v>860</v>
      </c>
      <c r="G4" s="90">
        <v>780</v>
      </c>
      <c r="H4" s="90">
        <v>830</v>
      </c>
      <c r="I4" s="90">
        <v>620</v>
      </c>
      <c r="J4" s="90">
        <v>100</v>
      </c>
      <c r="K4" s="90">
        <v>80</v>
      </c>
      <c r="L4" s="90">
        <v>-50</v>
      </c>
      <c r="M4" s="90">
        <v>-260</v>
      </c>
      <c r="N4" s="90">
        <v>-260</v>
      </c>
      <c r="O4" s="90">
        <v>-70</v>
      </c>
      <c r="P4" s="90">
        <v>120</v>
      </c>
      <c r="Q4" s="90">
        <v>320</v>
      </c>
      <c r="R4" s="90">
        <v>420</v>
      </c>
      <c r="S4" s="90">
        <v>370</v>
      </c>
      <c r="T4" s="90">
        <v>90</v>
      </c>
      <c r="U4" s="90">
        <v>-500</v>
      </c>
      <c r="V4" s="90">
        <v>-860</v>
      </c>
      <c r="W4" s="90">
        <v>-770</v>
      </c>
      <c r="X4" s="90">
        <v>-610</v>
      </c>
      <c r="Y4" s="90">
        <v>-620</v>
      </c>
      <c r="Z4" s="90">
        <v>-620</v>
      </c>
      <c r="AA4" s="90">
        <v>-560</v>
      </c>
      <c r="AB4" s="116">
        <v>-500</v>
      </c>
      <c r="AC4" s="218"/>
    </row>
    <row r="5" spans="1:29" ht="20.100000000000001" customHeight="1">
      <c r="A5" s="108" t="s">
        <v>436</v>
      </c>
      <c r="B5" s="90">
        <v>1220</v>
      </c>
      <c r="C5" s="90">
        <v>1150</v>
      </c>
      <c r="D5" s="90">
        <v>1160</v>
      </c>
      <c r="E5" s="90">
        <v>1200</v>
      </c>
      <c r="F5" s="90">
        <v>1260</v>
      </c>
      <c r="G5" s="90">
        <v>1320</v>
      </c>
      <c r="H5" s="90">
        <v>1420</v>
      </c>
      <c r="I5" s="90">
        <v>1730</v>
      </c>
      <c r="J5" s="90">
        <v>2190</v>
      </c>
      <c r="K5" s="90">
        <v>2300</v>
      </c>
      <c r="L5" s="90">
        <v>2340</v>
      </c>
      <c r="M5" s="90">
        <v>2440</v>
      </c>
      <c r="N5" s="90">
        <v>2500</v>
      </c>
      <c r="O5" s="90">
        <v>2570</v>
      </c>
      <c r="P5" s="90">
        <v>2520</v>
      </c>
      <c r="Q5" s="90">
        <v>2370</v>
      </c>
      <c r="R5" s="90">
        <v>2260</v>
      </c>
      <c r="S5" s="90">
        <v>2280</v>
      </c>
      <c r="T5" s="90">
        <v>2520</v>
      </c>
      <c r="U5" s="90">
        <v>3370</v>
      </c>
      <c r="V5" s="90">
        <v>3890</v>
      </c>
      <c r="W5" s="90">
        <v>3940</v>
      </c>
      <c r="X5" s="90">
        <v>3920</v>
      </c>
      <c r="Y5" s="90">
        <v>3960</v>
      </c>
      <c r="Z5" s="90">
        <v>3990</v>
      </c>
      <c r="AA5" s="90">
        <v>4020</v>
      </c>
      <c r="AB5" s="90">
        <v>4020</v>
      </c>
    </row>
    <row r="6" spans="1:29" s="11" customFormat="1" ht="20.100000000000001" customHeight="1">
      <c r="A6" s="108" t="s">
        <v>159</v>
      </c>
      <c r="B6" s="90">
        <v>6240</v>
      </c>
      <c r="C6" s="90">
        <v>6310</v>
      </c>
      <c r="D6" s="90">
        <v>6400</v>
      </c>
      <c r="E6" s="90">
        <v>6550</v>
      </c>
      <c r="F6" s="90">
        <v>6790</v>
      </c>
      <c r="G6" s="90">
        <v>6630</v>
      </c>
      <c r="H6" s="90">
        <v>6820</v>
      </c>
      <c r="I6" s="90">
        <v>6980</v>
      </c>
      <c r="J6" s="90">
        <v>7120</v>
      </c>
      <c r="K6" s="90">
        <v>7280</v>
      </c>
      <c r="L6" s="90">
        <v>7460</v>
      </c>
      <c r="M6" s="90">
        <v>7360</v>
      </c>
      <c r="N6" s="90">
        <v>7620</v>
      </c>
      <c r="O6" s="90">
        <v>7370</v>
      </c>
      <c r="P6" s="90">
        <v>7410</v>
      </c>
      <c r="Q6" s="90">
        <v>7350</v>
      </c>
      <c r="R6" s="90">
        <v>7740</v>
      </c>
      <c r="S6" s="90">
        <v>7990</v>
      </c>
      <c r="T6" s="90">
        <v>7780</v>
      </c>
      <c r="U6" s="90">
        <v>7990</v>
      </c>
      <c r="V6" s="90">
        <v>8150</v>
      </c>
      <c r="W6" s="90">
        <v>7810</v>
      </c>
      <c r="X6" s="90">
        <v>7710</v>
      </c>
      <c r="Y6" s="90">
        <v>7780</v>
      </c>
      <c r="Z6" s="90">
        <v>7930</v>
      </c>
      <c r="AA6" s="90">
        <v>8000</v>
      </c>
      <c r="AB6" s="90">
        <v>8060</v>
      </c>
    </row>
    <row r="7" spans="1:29" ht="30.75" customHeight="1">
      <c r="A7" s="108" t="s">
        <v>336</v>
      </c>
      <c r="B7" s="90">
        <v>7910</v>
      </c>
      <c r="C7" s="90">
        <v>8380</v>
      </c>
      <c r="D7" s="90">
        <v>8310</v>
      </c>
      <c r="E7" s="90">
        <v>8620</v>
      </c>
      <c r="F7" s="90">
        <v>8910</v>
      </c>
      <c r="G7" s="90">
        <v>8730</v>
      </c>
      <c r="H7" s="90">
        <v>9070</v>
      </c>
      <c r="I7" s="90">
        <v>9330</v>
      </c>
      <c r="J7" s="90">
        <v>9410</v>
      </c>
      <c r="K7" s="90">
        <v>9660</v>
      </c>
      <c r="L7" s="90">
        <v>9750</v>
      </c>
      <c r="M7" s="90">
        <v>9540</v>
      </c>
      <c r="N7" s="90">
        <v>9860</v>
      </c>
      <c r="O7" s="90">
        <v>9870</v>
      </c>
      <c r="P7" s="90">
        <v>10050</v>
      </c>
      <c r="Q7" s="90">
        <v>10040</v>
      </c>
      <c r="R7" s="90">
        <v>10420</v>
      </c>
      <c r="S7" s="90">
        <v>10640</v>
      </c>
      <c r="T7" s="90">
        <v>10390</v>
      </c>
      <c r="U7" s="90">
        <v>10860</v>
      </c>
      <c r="V7" s="90">
        <v>11180</v>
      </c>
      <c r="W7" s="90">
        <v>10980</v>
      </c>
      <c r="X7" s="90">
        <v>11020</v>
      </c>
      <c r="Y7" s="90">
        <v>11120</v>
      </c>
      <c r="Z7" s="90">
        <v>11300</v>
      </c>
      <c r="AA7" s="90">
        <v>11460</v>
      </c>
      <c r="AB7" s="116">
        <v>11580</v>
      </c>
      <c r="AC7" s="218"/>
    </row>
    <row r="8" spans="1:29" ht="20.100000000000001" customHeight="1">
      <c r="A8" s="109" t="s">
        <v>337</v>
      </c>
      <c r="B8" s="94">
        <v>6690</v>
      </c>
      <c r="C8" s="94">
        <v>7230</v>
      </c>
      <c r="D8" s="94">
        <v>7150</v>
      </c>
      <c r="E8" s="94">
        <v>7420</v>
      </c>
      <c r="F8" s="94">
        <v>7650</v>
      </c>
      <c r="G8" s="94">
        <v>7410</v>
      </c>
      <c r="H8" s="94">
        <v>7650</v>
      </c>
      <c r="I8" s="94">
        <v>7600</v>
      </c>
      <c r="J8" s="94">
        <v>7220</v>
      </c>
      <c r="K8" s="94">
        <v>7360</v>
      </c>
      <c r="L8" s="94">
        <v>7410</v>
      </c>
      <c r="M8" s="94">
        <v>7100</v>
      </c>
      <c r="N8" s="94">
        <v>7360</v>
      </c>
      <c r="O8" s="94">
        <v>7300</v>
      </c>
      <c r="P8" s="94">
        <v>7530</v>
      </c>
      <c r="Q8" s="94">
        <v>7670</v>
      </c>
      <c r="R8" s="94">
        <v>8160</v>
      </c>
      <c r="S8" s="94">
        <v>8360</v>
      </c>
      <c r="T8" s="94">
        <v>7870</v>
      </c>
      <c r="U8" s="94">
        <v>7490</v>
      </c>
      <c r="V8" s="94">
        <v>7290</v>
      </c>
      <c r="W8" s="94">
        <v>7040</v>
      </c>
      <c r="X8" s="94">
        <v>7100</v>
      </c>
      <c r="Y8" s="94">
        <v>7160</v>
      </c>
      <c r="Z8" s="94">
        <v>7310</v>
      </c>
      <c r="AA8" s="94">
        <v>7440</v>
      </c>
      <c r="AB8" s="117">
        <v>7560</v>
      </c>
    </row>
    <row r="9" spans="1:29" ht="20.100000000000001" customHeight="1">
      <c r="A9" s="110" t="s">
        <v>154</v>
      </c>
      <c r="B9" s="118" t="s">
        <v>177</v>
      </c>
      <c r="C9" s="118" t="s">
        <v>178</v>
      </c>
      <c r="D9" s="118" t="s">
        <v>179</v>
      </c>
      <c r="E9" s="118" t="s">
        <v>180</v>
      </c>
      <c r="F9" s="118" t="s">
        <v>181</v>
      </c>
      <c r="G9" s="118" t="s">
        <v>182</v>
      </c>
      <c r="H9" s="118" t="s">
        <v>183</v>
      </c>
      <c r="I9" s="118" t="s">
        <v>184</v>
      </c>
      <c r="J9" s="118" t="s">
        <v>185</v>
      </c>
      <c r="K9" s="118" t="s">
        <v>186</v>
      </c>
      <c r="L9" s="118" t="s">
        <v>187</v>
      </c>
      <c r="M9" s="118" t="s">
        <v>102</v>
      </c>
      <c r="N9" s="118" t="s">
        <v>188</v>
      </c>
      <c r="O9" s="118" t="s">
        <v>189</v>
      </c>
      <c r="P9" s="118" t="s">
        <v>190</v>
      </c>
      <c r="Q9" s="118" t="s">
        <v>191</v>
      </c>
      <c r="R9" s="118" t="s">
        <v>103</v>
      </c>
      <c r="S9" s="118" t="s">
        <v>192</v>
      </c>
      <c r="T9" s="118" t="s">
        <v>193</v>
      </c>
      <c r="U9" s="118" t="s">
        <v>194</v>
      </c>
      <c r="V9" s="118" t="s">
        <v>195</v>
      </c>
      <c r="W9" s="118" t="s">
        <v>104</v>
      </c>
      <c r="X9" s="111" t="s">
        <v>196</v>
      </c>
      <c r="Y9" s="115" t="s">
        <v>197</v>
      </c>
      <c r="Z9" s="115" t="s">
        <v>198</v>
      </c>
      <c r="AA9" s="115" t="s">
        <v>471</v>
      </c>
      <c r="AB9" s="115" t="s">
        <v>651</v>
      </c>
    </row>
    <row r="10" spans="1:29" ht="20.100000000000001" customHeight="1">
      <c r="A10" s="108" t="s">
        <v>338</v>
      </c>
      <c r="B10" s="90">
        <v>3520</v>
      </c>
      <c r="C10" s="90">
        <v>3720</v>
      </c>
      <c r="D10" s="90">
        <v>4000</v>
      </c>
      <c r="E10" s="90">
        <v>4220</v>
      </c>
      <c r="F10" s="90">
        <v>4390</v>
      </c>
      <c r="G10" s="90">
        <v>4440</v>
      </c>
      <c r="H10" s="90">
        <v>4560</v>
      </c>
      <c r="I10" s="90">
        <v>4660</v>
      </c>
      <c r="J10" s="90">
        <v>4790</v>
      </c>
      <c r="K10" s="90">
        <v>4850</v>
      </c>
      <c r="L10" s="90">
        <v>4890</v>
      </c>
      <c r="M10" s="90">
        <v>5110</v>
      </c>
      <c r="N10" s="90">
        <v>5480</v>
      </c>
      <c r="O10" s="90">
        <v>6080</v>
      </c>
      <c r="P10" s="90">
        <v>6510</v>
      </c>
      <c r="Q10" s="90">
        <v>6760</v>
      </c>
      <c r="R10" s="90">
        <v>6860</v>
      </c>
      <c r="S10" s="90">
        <v>7150</v>
      </c>
      <c r="T10" s="90">
        <v>7220</v>
      </c>
      <c r="U10" s="90">
        <v>7900</v>
      </c>
      <c r="V10" s="90">
        <v>8420</v>
      </c>
      <c r="W10" s="90">
        <v>8820</v>
      </c>
      <c r="X10" s="90">
        <v>9080</v>
      </c>
      <c r="Y10" s="90">
        <v>9150</v>
      </c>
      <c r="Z10" s="90">
        <v>9240</v>
      </c>
      <c r="AA10" s="90">
        <v>9500</v>
      </c>
      <c r="AB10" s="116">
        <v>9650</v>
      </c>
    </row>
    <row r="11" spans="1:29" ht="20.100000000000001" customHeight="1">
      <c r="A11" s="108" t="s">
        <v>339</v>
      </c>
      <c r="B11" s="90">
        <v>2000</v>
      </c>
      <c r="C11" s="90">
        <v>2060</v>
      </c>
      <c r="D11" s="90">
        <v>2160</v>
      </c>
      <c r="E11" s="90">
        <v>2260</v>
      </c>
      <c r="F11" s="90">
        <v>2310</v>
      </c>
      <c r="G11" s="90">
        <v>2320</v>
      </c>
      <c r="H11" s="90">
        <v>2340</v>
      </c>
      <c r="I11" s="90">
        <v>2150</v>
      </c>
      <c r="J11" s="90">
        <v>1880</v>
      </c>
      <c r="K11" s="90">
        <v>1800</v>
      </c>
      <c r="L11" s="90">
        <v>1720</v>
      </c>
      <c r="M11" s="90">
        <v>1740</v>
      </c>
      <c r="N11" s="90">
        <v>1900</v>
      </c>
      <c r="O11" s="90">
        <v>2320</v>
      </c>
      <c r="P11" s="90">
        <v>2640</v>
      </c>
      <c r="Q11" s="90">
        <v>2870</v>
      </c>
      <c r="R11" s="90">
        <v>2910</v>
      </c>
      <c r="S11" s="90">
        <v>3050</v>
      </c>
      <c r="T11" s="90">
        <v>2650</v>
      </c>
      <c r="U11" s="90">
        <v>2220</v>
      </c>
      <c r="V11" s="90">
        <v>2290</v>
      </c>
      <c r="W11" s="90">
        <v>3100</v>
      </c>
      <c r="X11" s="90">
        <v>3410</v>
      </c>
      <c r="Y11" s="90">
        <v>3370</v>
      </c>
      <c r="Z11" s="90">
        <v>3430</v>
      </c>
      <c r="AA11" s="90">
        <v>3620</v>
      </c>
      <c r="AB11" s="116">
        <v>3770</v>
      </c>
    </row>
    <row r="12" spans="1:29" ht="20.100000000000001" customHeight="1">
      <c r="A12" s="108" t="s">
        <v>436</v>
      </c>
      <c r="B12" s="90">
        <v>1520</v>
      </c>
      <c r="C12" s="90">
        <v>1660</v>
      </c>
      <c r="D12" s="90">
        <v>1840</v>
      </c>
      <c r="E12" s="90">
        <v>1960</v>
      </c>
      <c r="F12" s="90">
        <v>2080</v>
      </c>
      <c r="G12" s="90">
        <v>2120</v>
      </c>
      <c r="H12" s="90">
        <v>2220</v>
      </c>
      <c r="I12" s="90">
        <v>2510</v>
      </c>
      <c r="J12" s="90">
        <v>2910</v>
      </c>
      <c r="K12" s="90">
        <v>3050</v>
      </c>
      <c r="L12" s="90">
        <v>3170</v>
      </c>
      <c r="M12" s="90">
        <v>3370</v>
      </c>
      <c r="N12" s="90">
        <v>3580</v>
      </c>
      <c r="O12" s="90">
        <v>3760</v>
      </c>
      <c r="P12" s="90">
        <v>3870</v>
      </c>
      <c r="Q12" s="90">
        <v>3890</v>
      </c>
      <c r="R12" s="90">
        <v>3950</v>
      </c>
      <c r="S12" s="90">
        <v>4100</v>
      </c>
      <c r="T12" s="90">
        <v>4570</v>
      </c>
      <c r="U12" s="90">
        <v>5680</v>
      </c>
      <c r="V12" s="90">
        <v>6130</v>
      </c>
      <c r="W12" s="90">
        <v>5720</v>
      </c>
      <c r="X12" s="90">
        <v>5670</v>
      </c>
      <c r="Y12" s="90">
        <v>5780</v>
      </c>
      <c r="Z12" s="90">
        <v>5810</v>
      </c>
      <c r="AA12" s="90">
        <v>5880</v>
      </c>
      <c r="AB12" s="402">
        <v>5880</v>
      </c>
    </row>
    <row r="13" spans="1:29" s="11" customFormat="1" ht="20.100000000000001" customHeight="1">
      <c r="A13" s="108" t="s">
        <v>159</v>
      </c>
      <c r="B13" s="90">
        <v>5840</v>
      </c>
      <c r="C13" s="90">
        <v>5910</v>
      </c>
      <c r="D13" s="90">
        <v>5990</v>
      </c>
      <c r="E13" s="90">
        <v>6130</v>
      </c>
      <c r="F13" s="90">
        <v>6350</v>
      </c>
      <c r="G13" s="90">
        <v>6200</v>
      </c>
      <c r="H13" s="90">
        <v>6390</v>
      </c>
      <c r="I13" s="90">
        <v>6540</v>
      </c>
      <c r="J13" s="90">
        <v>6670</v>
      </c>
      <c r="K13" s="90">
        <v>6810</v>
      </c>
      <c r="L13" s="90">
        <v>6860</v>
      </c>
      <c r="M13" s="90">
        <v>7140</v>
      </c>
      <c r="N13" s="90">
        <v>7440</v>
      </c>
      <c r="O13" s="90">
        <v>7700</v>
      </c>
      <c r="P13" s="90">
        <v>7940</v>
      </c>
      <c r="Q13" s="90">
        <v>8160</v>
      </c>
      <c r="R13" s="90">
        <v>8320</v>
      </c>
      <c r="S13" s="90">
        <v>8510</v>
      </c>
      <c r="T13" s="90">
        <v>8500</v>
      </c>
      <c r="U13" s="90">
        <v>9120</v>
      </c>
      <c r="V13" s="90">
        <v>9440</v>
      </c>
      <c r="W13" s="90">
        <v>9450</v>
      </c>
      <c r="X13" s="90">
        <v>9630</v>
      </c>
      <c r="Y13" s="90">
        <v>9790</v>
      </c>
      <c r="Z13" s="90">
        <v>9880</v>
      </c>
      <c r="AA13" s="90">
        <v>10230</v>
      </c>
      <c r="AB13" s="90">
        <v>10440</v>
      </c>
    </row>
    <row r="14" spans="1:29" ht="29.25" customHeight="1">
      <c r="A14" s="108" t="s">
        <v>336</v>
      </c>
      <c r="B14" s="116">
        <v>9360</v>
      </c>
      <c r="C14" s="116">
        <v>9630</v>
      </c>
      <c r="D14" s="116">
        <v>9990</v>
      </c>
      <c r="E14" s="116">
        <v>10350</v>
      </c>
      <c r="F14" s="116">
        <v>10740</v>
      </c>
      <c r="G14" s="116">
        <v>10640</v>
      </c>
      <c r="H14" s="116">
        <v>10950</v>
      </c>
      <c r="I14" s="116">
        <v>11200</v>
      </c>
      <c r="J14" s="116">
        <v>11460</v>
      </c>
      <c r="K14" s="116">
        <v>11660</v>
      </c>
      <c r="L14" s="116">
        <v>11750</v>
      </c>
      <c r="M14" s="116">
        <v>12250</v>
      </c>
      <c r="N14" s="116">
        <v>12920</v>
      </c>
      <c r="O14" s="116">
        <v>13780</v>
      </c>
      <c r="P14" s="116">
        <v>14450</v>
      </c>
      <c r="Q14" s="116">
        <v>14920</v>
      </c>
      <c r="R14" s="116">
        <v>15180</v>
      </c>
      <c r="S14" s="116">
        <v>15660</v>
      </c>
      <c r="T14" s="116">
        <v>15720</v>
      </c>
      <c r="U14" s="116">
        <v>17020</v>
      </c>
      <c r="V14" s="116">
        <v>17860</v>
      </c>
      <c r="W14" s="116">
        <v>18270</v>
      </c>
      <c r="X14" s="116">
        <v>18710</v>
      </c>
      <c r="Y14" s="116">
        <v>18940</v>
      </c>
      <c r="Z14" s="402">
        <v>19120</v>
      </c>
      <c r="AA14" s="402">
        <v>19730</v>
      </c>
      <c r="AB14" s="402">
        <v>20090</v>
      </c>
    </row>
    <row r="15" spans="1:29" ht="22.5" customHeight="1">
      <c r="A15" s="109" t="s">
        <v>337</v>
      </c>
      <c r="B15" s="94">
        <v>7840</v>
      </c>
      <c r="C15" s="94">
        <v>7970</v>
      </c>
      <c r="D15" s="94">
        <v>8150</v>
      </c>
      <c r="E15" s="94">
        <v>8390</v>
      </c>
      <c r="F15" s="94">
        <v>8660</v>
      </c>
      <c r="G15" s="94">
        <v>8520</v>
      </c>
      <c r="H15" s="94">
        <v>8730</v>
      </c>
      <c r="I15" s="94">
        <v>8690</v>
      </c>
      <c r="J15" s="94">
        <v>8550</v>
      </c>
      <c r="K15" s="94">
        <v>8610</v>
      </c>
      <c r="L15" s="94">
        <v>8580</v>
      </c>
      <c r="M15" s="94">
        <v>8880</v>
      </c>
      <c r="N15" s="94">
        <v>9340</v>
      </c>
      <c r="O15" s="94">
        <v>10020</v>
      </c>
      <c r="P15" s="94">
        <v>10580</v>
      </c>
      <c r="Q15" s="94">
        <v>11030</v>
      </c>
      <c r="R15" s="94">
        <v>11230</v>
      </c>
      <c r="S15" s="94">
        <v>11560</v>
      </c>
      <c r="T15" s="94">
        <v>11150</v>
      </c>
      <c r="U15" s="94">
        <v>11340</v>
      </c>
      <c r="V15" s="94">
        <v>11730</v>
      </c>
      <c r="W15" s="94">
        <v>12550</v>
      </c>
      <c r="X15" s="94">
        <v>13040</v>
      </c>
      <c r="Y15" s="94">
        <v>13160</v>
      </c>
      <c r="Z15" s="94">
        <v>13310</v>
      </c>
      <c r="AA15" s="94">
        <v>13850</v>
      </c>
      <c r="AB15" s="405">
        <v>14210</v>
      </c>
    </row>
    <row r="16" spans="1:29" s="11" customFormat="1" ht="20.100000000000001" customHeight="1">
      <c r="A16" s="110" t="s">
        <v>437</v>
      </c>
      <c r="B16" s="118" t="s">
        <v>177</v>
      </c>
      <c r="C16" s="118" t="s">
        <v>178</v>
      </c>
      <c r="D16" s="118" t="s">
        <v>179</v>
      </c>
      <c r="E16" s="118" t="s">
        <v>180</v>
      </c>
      <c r="F16" s="118" t="s">
        <v>181</v>
      </c>
      <c r="G16" s="118" t="s">
        <v>182</v>
      </c>
      <c r="H16" s="118" t="s">
        <v>183</v>
      </c>
      <c r="I16" s="118" t="s">
        <v>184</v>
      </c>
      <c r="J16" s="118" t="s">
        <v>185</v>
      </c>
      <c r="K16" s="118" t="s">
        <v>186</v>
      </c>
      <c r="L16" s="118" t="s">
        <v>187</v>
      </c>
      <c r="M16" s="118" t="s">
        <v>102</v>
      </c>
      <c r="N16" s="118" t="s">
        <v>188</v>
      </c>
      <c r="O16" s="118" t="s">
        <v>189</v>
      </c>
      <c r="P16" s="118" t="s">
        <v>190</v>
      </c>
      <c r="Q16" s="118" t="s">
        <v>191</v>
      </c>
      <c r="R16" s="118" t="s">
        <v>103</v>
      </c>
      <c r="S16" s="118" t="s">
        <v>192</v>
      </c>
      <c r="T16" s="118" t="s">
        <v>193</v>
      </c>
      <c r="U16" s="118" t="s">
        <v>194</v>
      </c>
      <c r="V16" s="118" t="s">
        <v>195</v>
      </c>
      <c r="W16" s="118" t="s">
        <v>104</v>
      </c>
      <c r="X16" s="111" t="s">
        <v>196</v>
      </c>
      <c r="Y16" s="115" t="s">
        <v>197</v>
      </c>
      <c r="Z16" s="115" t="s">
        <v>198</v>
      </c>
      <c r="AA16" s="115" t="s">
        <v>471</v>
      </c>
      <c r="AB16" s="115" t="s">
        <v>651</v>
      </c>
    </row>
    <row r="17" spans="1:28" s="11" customFormat="1" ht="20.100000000000001" customHeight="1">
      <c r="A17" s="108" t="s">
        <v>338</v>
      </c>
      <c r="B17" s="90">
        <v>17240</v>
      </c>
      <c r="C17" s="90">
        <v>17340</v>
      </c>
      <c r="D17" s="90">
        <v>17900</v>
      </c>
      <c r="E17" s="90">
        <v>18340</v>
      </c>
      <c r="F17" s="90">
        <v>19000</v>
      </c>
      <c r="G17" s="90">
        <v>19280</v>
      </c>
      <c r="H17" s="90">
        <v>19920</v>
      </c>
      <c r="I17" s="90">
        <v>20670</v>
      </c>
      <c r="J17" s="90">
        <v>21690</v>
      </c>
      <c r="K17" s="90">
        <v>22400</v>
      </c>
      <c r="L17" s="90">
        <v>22380</v>
      </c>
      <c r="M17" s="90">
        <v>23560</v>
      </c>
      <c r="N17" s="90">
        <v>24130</v>
      </c>
      <c r="O17" s="90">
        <v>24800</v>
      </c>
      <c r="P17" s="90">
        <v>25470</v>
      </c>
      <c r="Q17" s="90">
        <v>25840</v>
      </c>
      <c r="R17" s="90">
        <v>26380</v>
      </c>
      <c r="S17" s="90">
        <v>27060</v>
      </c>
      <c r="T17" s="90">
        <v>27150</v>
      </c>
      <c r="U17" s="90">
        <v>28760</v>
      </c>
      <c r="V17" s="90">
        <v>29550</v>
      </c>
      <c r="W17" s="90">
        <v>29700</v>
      </c>
      <c r="X17" s="90">
        <v>30450</v>
      </c>
      <c r="Y17" s="90">
        <v>31040</v>
      </c>
      <c r="Z17" s="90">
        <v>31600</v>
      </c>
      <c r="AA17" s="90">
        <v>32600</v>
      </c>
      <c r="AB17" s="116">
        <v>33480</v>
      </c>
    </row>
    <row r="18" spans="1:28" s="11" customFormat="1" ht="20.100000000000001" customHeight="1">
      <c r="A18" s="108" t="s">
        <v>339</v>
      </c>
      <c r="B18" s="90">
        <v>11750</v>
      </c>
      <c r="C18" s="90">
        <v>11150</v>
      </c>
      <c r="D18" s="90">
        <v>10890</v>
      </c>
      <c r="E18" s="90">
        <v>10870</v>
      </c>
      <c r="F18" s="90">
        <v>11190</v>
      </c>
      <c r="G18" s="90">
        <v>11360</v>
      </c>
      <c r="H18" s="90">
        <v>11800</v>
      </c>
      <c r="I18" s="90">
        <v>12000</v>
      </c>
      <c r="J18" s="90">
        <v>12420</v>
      </c>
      <c r="K18" s="90">
        <v>12840</v>
      </c>
      <c r="L18" s="90">
        <v>12780</v>
      </c>
      <c r="M18" s="90">
        <v>13910</v>
      </c>
      <c r="N18" s="90">
        <v>14260</v>
      </c>
      <c r="O18" s="90">
        <v>14420</v>
      </c>
      <c r="P18" s="90">
        <v>14690</v>
      </c>
      <c r="Q18" s="90">
        <v>14710</v>
      </c>
      <c r="R18" s="90">
        <v>14900</v>
      </c>
      <c r="S18" s="90">
        <v>15080</v>
      </c>
      <c r="T18" s="90">
        <v>14210</v>
      </c>
      <c r="U18" s="90">
        <v>13430</v>
      </c>
      <c r="V18" s="90">
        <v>12920</v>
      </c>
      <c r="W18" s="90">
        <v>12770</v>
      </c>
      <c r="X18" s="90">
        <v>13000</v>
      </c>
      <c r="Y18" s="90">
        <v>12980</v>
      </c>
      <c r="Z18" s="90">
        <v>13050</v>
      </c>
      <c r="AA18" s="90">
        <v>13310</v>
      </c>
      <c r="AB18" s="116">
        <v>14190</v>
      </c>
    </row>
    <row r="19" spans="1:28" s="11" customFormat="1" ht="20.100000000000001" customHeight="1">
      <c r="A19" s="108" t="s">
        <v>436</v>
      </c>
      <c r="B19" s="90">
        <v>5490</v>
      </c>
      <c r="C19" s="90">
        <v>6190</v>
      </c>
      <c r="D19" s="90">
        <v>7010</v>
      </c>
      <c r="E19" s="90">
        <v>7470</v>
      </c>
      <c r="F19" s="90">
        <v>7810</v>
      </c>
      <c r="G19" s="90">
        <v>7920</v>
      </c>
      <c r="H19" s="90">
        <v>8120</v>
      </c>
      <c r="I19" s="90">
        <v>8670</v>
      </c>
      <c r="J19" s="90">
        <v>9270</v>
      </c>
      <c r="K19" s="90">
        <v>9560</v>
      </c>
      <c r="L19" s="90">
        <v>9600</v>
      </c>
      <c r="M19" s="90">
        <v>9650</v>
      </c>
      <c r="N19" s="90">
        <v>9870</v>
      </c>
      <c r="O19" s="90">
        <v>10380</v>
      </c>
      <c r="P19" s="90">
        <v>10780</v>
      </c>
      <c r="Q19" s="90">
        <v>11130</v>
      </c>
      <c r="R19" s="90">
        <v>11480</v>
      </c>
      <c r="S19" s="90">
        <v>11980</v>
      </c>
      <c r="T19" s="90">
        <v>12940</v>
      </c>
      <c r="U19" s="90">
        <v>15330</v>
      </c>
      <c r="V19" s="90">
        <v>16630</v>
      </c>
      <c r="W19" s="90">
        <v>16930</v>
      </c>
      <c r="X19" s="90">
        <v>17450</v>
      </c>
      <c r="Y19" s="90">
        <v>18060</v>
      </c>
      <c r="Z19" s="90">
        <v>18550</v>
      </c>
      <c r="AA19" s="90">
        <v>19290</v>
      </c>
      <c r="AB19" s="402">
        <v>19290</v>
      </c>
    </row>
    <row r="20" spans="1:28" s="11" customFormat="1" ht="20.100000000000001" customHeight="1">
      <c r="A20" s="108" t="s">
        <v>159</v>
      </c>
      <c r="B20" s="90">
        <v>7630</v>
      </c>
      <c r="C20" s="90">
        <v>7730</v>
      </c>
      <c r="D20" s="90">
        <v>7840</v>
      </c>
      <c r="E20" s="90">
        <v>7980</v>
      </c>
      <c r="F20" s="90">
        <v>7750</v>
      </c>
      <c r="G20" s="90">
        <v>8150</v>
      </c>
      <c r="H20" s="90">
        <v>8220</v>
      </c>
      <c r="I20" s="90">
        <v>8360</v>
      </c>
      <c r="J20" s="90">
        <v>8480</v>
      </c>
      <c r="K20" s="90">
        <v>8600</v>
      </c>
      <c r="L20" s="90">
        <v>8590</v>
      </c>
      <c r="M20" s="90">
        <v>8780</v>
      </c>
      <c r="N20" s="90">
        <v>9100</v>
      </c>
      <c r="O20" s="90">
        <v>9300</v>
      </c>
      <c r="P20" s="90">
        <v>9430</v>
      </c>
      <c r="Q20" s="90">
        <v>9560</v>
      </c>
      <c r="R20" s="90">
        <v>9680</v>
      </c>
      <c r="S20" s="90">
        <v>9900</v>
      </c>
      <c r="T20" s="90">
        <v>9830</v>
      </c>
      <c r="U20" s="90">
        <v>10430</v>
      </c>
      <c r="V20" s="90">
        <v>10700</v>
      </c>
      <c r="W20" s="90">
        <v>10750</v>
      </c>
      <c r="X20" s="90">
        <v>10980</v>
      </c>
      <c r="Y20" s="90">
        <v>11150</v>
      </c>
      <c r="Z20" s="90">
        <v>11270</v>
      </c>
      <c r="AA20" s="90">
        <v>11640</v>
      </c>
      <c r="AB20" s="90">
        <v>11880</v>
      </c>
    </row>
    <row r="21" spans="1:28" s="11" customFormat="1" ht="28.5" customHeight="1">
      <c r="A21" s="108" t="s">
        <v>336</v>
      </c>
      <c r="B21" s="116">
        <v>24870</v>
      </c>
      <c r="C21" s="116">
        <v>25070</v>
      </c>
      <c r="D21" s="116">
        <v>25740</v>
      </c>
      <c r="E21" s="116">
        <v>26320</v>
      </c>
      <c r="F21" s="116">
        <v>26750</v>
      </c>
      <c r="G21" s="116">
        <v>27430</v>
      </c>
      <c r="H21" s="116">
        <v>28140</v>
      </c>
      <c r="I21" s="116">
        <v>29030</v>
      </c>
      <c r="J21" s="116">
        <v>30170</v>
      </c>
      <c r="K21" s="116">
        <v>31000</v>
      </c>
      <c r="L21" s="116">
        <v>30970</v>
      </c>
      <c r="M21" s="116">
        <v>32340</v>
      </c>
      <c r="N21" s="116">
        <v>33230</v>
      </c>
      <c r="O21" s="116">
        <v>34100</v>
      </c>
      <c r="P21" s="116">
        <v>34900</v>
      </c>
      <c r="Q21" s="116">
        <v>35400</v>
      </c>
      <c r="R21" s="116">
        <v>36060</v>
      </c>
      <c r="S21" s="116">
        <v>36960</v>
      </c>
      <c r="T21" s="116">
        <v>36980</v>
      </c>
      <c r="U21" s="116">
        <v>39190</v>
      </c>
      <c r="V21" s="116">
        <v>40250</v>
      </c>
      <c r="W21" s="116">
        <v>40450</v>
      </c>
      <c r="X21" s="116">
        <v>41430</v>
      </c>
      <c r="Y21" s="116">
        <v>42190</v>
      </c>
      <c r="Z21" s="402">
        <v>42870</v>
      </c>
      <c r="AA21" s="402">
        <v>44240</v>
      </c>
      <c r="AB21" s="402">
        <v>45370</v>
      </c>
    </row>
    <row r="22" spans="1:28" s="11" customFormat="1" ht="20.100000000000001" customHeight="1">
      <c r="A22" s="109" t="s">
        <v>337</v>
      </c>
      <c r="B22" s="94">
        <v>19380</v>
      </c>
      <c r="C22" s="94">
        <v>18880</v>
      </c>
      <c r="D22" s="94">
        <v>18730</v>
      </c>
      <c r="E22" s="94">
        <v>18850</v>
      </c>
      <c r="F22" s="94">
        <v>18940</v>
      </c>
      <c r="G22" s="94">
        <v>19510</v>
      </c>
      <c r="H22" s="94">
        <v>20020</v>
      </c>
      <c r="I22" s="94">
        <v>20360</v>
      </c>
      <c r="J22" s="94">
        <v>20900</v>
      </c>
      <c r="K22" s="94">
        <v>21440</v>
      </c>
      <c r="L22" s="94">
        <v>21370</v>
      </c>
      <c r="M22" s="94">
        <v>22690</v>
      </c>
      <c r="N22" s="94">
        <v>23360</v>
      </c>
      <c r="O22" s="94">
        <v>23720</v>
      </c>
      <c r="P22" s="94">
        <v>24120</v>
      </c>
      <c r="Q22" s="94">
        <v>24270</v>
      </c>
      <c r="R22" s="94">
        <v>24580</v>
      </c>
      <c r="S22" s="94">
        <v>24980</v>
      </c>
      <c r="T22" s="94">
        <v>24040</v>
      </c>
      <c r="U22" s="94">
        <v>23860</v>
      </c>
      <c r="V22" s="94">
        <v>23620</v>
      </c>
      <c r="W22" s="94">
        <v>23520</v>
      </c>
      <c r="X22" s="94">
        <v>23980</v>
      </c>
      <c r="Y22" s="94">
        <v>24130</v>
      </c>
      <c r="Z22" s="94">
        <v>24320</v>
      </c>
      <c r="AA22" s="94">
        <v>24950</v>
      </c>
      <c r="AB22" s="405">
        <v>26080</v>
      </c>
    </row>
    <row r="23" spans="1:28" ht="44.25" customHeight="1">
      <c r="A23" s="698" t="s">
        <v>844</v>
      </c>
      <c r="B23" s="698"/>
      <c r="C23" s="698"/>
      <c r="D23" s="698"/>
      <c r="E23" s="698"/>
      <c r="F23" s="698"/>
      <c r="G23" s="698"/>
      <c r="H23" s="698"/>
      <c r="I23" s="698"/>
      <c r="J23" s="698"/>
      <c r="K23" s="698"/>
      <c r="L23" s="698"/>
      <c r="M23" s="698"/>
      <c r="N23" s="698"/>
      <c r="O23" s="698"/>
      <c r="P23" s="698"/>
      <c r="Q23" s="698"/>
      <c r="R23" s="698"/>
      <c r="S23" s="698"/>
      <c r="T23" s="698"/>
      <c r="U23" s="698"/>
      <c r="V23" s="698"/>
      <c r="W23" s="698"/>
      <c r="X23" s="698"/>
      <c r="Y23" s="113"/>
      <c r="Z23" s="113"/>
      <c r="AA23" s="113"/>
      <c r="AB23" s="116"/>
    </row>
    <row r="24" spans="1:28" ht="21" customHeight="1">
      <c r="A24" s="112" t="s">
        <v>662</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116"/>
    </row>
    <row r="25" spans="1:28" ht="23.25" customHeight="1">
      <c r="A25" s="688" t="s">
        <v>642</v>
      </c>
      <c r="B25" s="688"/>
      <c r="C25" s="688"/>
      <c r="D25" s="688"/>
      <c r="E25" s="688"/>
      <c r="F25" s="688"/>
      <c r="G25" s="688"/>
      <c r="H25" s="688"/>
      <c r="I25" s="688"/>
      <c r="J25" s="688"/>
      <c r="K25" s="688"/>
      <c r="L25" s="90"/>
      <c r="M25" s="90"/>
      <c r="N25" s="90"/>
      <c r="O25" s="90"/>
      <c r="P25" s="90"/>
      <c r="Q25" s="90"/>
      <c r="R25" s="90"/>
      <c r="S25" s="90"/>
      <c r="T25" s="90"/>
      <c r="U25" s="90"/>
      <c r="V25" s="90"/>
      <c r="W25" s="90"/>
      <c r="X25" s="90"/>
      <c r="Y25" s="90"/>
      <c r="Z25" s="90"/>
      <c r="AA25" s="90"/>
      <c r="AB25" s="116"/>
    </row>
    <row r="30" spans="1:28">
      <c r="B30" s="369"/>
      <c r="C30" s="369"/>
      <c r="D30" s="369"/>
      <c r="E30" s="369"/>
      <c r="F30" s="369"/>
      <c r="G30" s="369"/>
      <c r="H30" s="369"/>
      <c r="I30" s="369"/>
      <c r="J30" s="369"/>
    </row>
    <row r="31" spans="1:28">
      <c r="B31" s="369"/>
      <c r="C31" s="369"/>
      <c r="D31" s="369"/>
      <c r="E31" s="369"/>
      <c r="F31" s="369"/>
      <c r="G31" s="369"/>
      <c r="H31" s="369"/>
      <c r="I31" s="369"/>
      <c r="J31" s="369"/>
    </row>
  </sheetData>
  <mergeCells count="3">
    <mergeCell ref="A1:AB1"/>
    <mergeCell ref="A23:X23"/>
    <mergeCell ref="A25:K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D61"/>
  <sheetViews>
    <sheetView topLeftCell="A42" workbookViewId="0">
      <selection activeCell="D61" sqref="D61"/>
    </sheetView>
  </sheetViews>
  <sheetFormatPr defaultRowHeight="14.4"/>
  <cols>
    <col min="1" max="1" width="12.109375" style="106" customWidth="1"/>
    <col min="2" max="2" width="13.109375" style="106" customWidth="1"/>
    <col min="3" max="3" width="23.109375" style="106" customWidth="1"/>
    <col min="4" max="4" width="24.33203125" style="106" customWidth="1"/>
  </cols>
  <sheetData>
    <row r="1" spans="1:4" ht="44.25" customHeight="1">
      <c r="A1" s="699" t="s">
        <v>732</v>
      </c>
      <c r="B1" s="699"/>
      <c r="C1" s="699"/>
      <c r="D1" s="699"/>
    </row>
    <row r="2" spans="1:4">
      <c r="A2" s="700" t="s">
        <v>433</v>
      </c>
      <c r="B2" s="701"/>
      <c r="C2" s="701"/>
      <c r="D2" s="701"/>
    </row>
    <row r="3" spans="1:4" ht="35.25" customHeight="1">
      <c r="A3" s="99" t="s">
        <v>0</v>
      </c>
      <c r="B3" s="99" t="s">
        <v>434</v>
      </c>
      <c r="C3" s="102" t="s">
        <v>663</v>
      </c>
      <c r="D3" s="102" t="s">
        <v>664</v>
      </c>
    </row>
    <row r="4" spans="1:4">
      <c r="A4" s="103">
        <v>1962</v>
      </c>
      <c r="B4" s="248">
        <v>30.3</v>
      </c>
      <c r="C4" s="249">
        <f>B$58/B4</f>
        <v>7.9421452145214513</v>
      </c>
      <c r="D4" s="249">
        <f>B$57/B4</f>
        <v>7.8763696369636964</v>
      </c>
    </row>
    <row r="5" spans="1:4">
      <c r="A5" s="103">
        <v>1963</v>
      </c>
      <c r="B5" s="248">
        <v>30.7</v>
      </c>
      <c r="C5" s="249">
        <f t="shared" ref="C5:C58" si="0">B$58/B5</f>
        <v>7.8386644951140063</v>
      </c>
      <c r="D5" s="249">
        <f t="shared" ref="D5:D57" si="1">B$57/B5</f>
        <v>7.7737459283387622</v>
      </c>
    </row>
    <row r="6" spans="1:4">
      <c r="A6" s="103">
        <v>1964</v>
      </c>
      <c r="B6" s="248">
        <v>31.1</v>
      </c>
      <c r="C6" s="249">
        <f t="shared" si="0"/>
        <v>7.7378456591639866</v>
      </c>
      <c r="D6" s="249">
        <f t="shared" si="1"/>
        <v>7.6737620578778127</v>
      </c>
    </row>
    <row r="7" spans="1:4">
      <c r="A7" s="103">
        <v>1965</v>
      </c>
      <c r="B7" s="248">
        <v>31.6</v>
      </c>
      <c r="C7" s="249">
        <f t="shared" si="0"/>
        <v>7.615411392405063</v>
      </c>
      <c r="D7" s="249">
        <f t="shared" si="1"/>
        <v>7.5523417721518982</v>
      </c>
    </row>
    <row r="8" spans="1:4">
      <c r="A8" s="103">
        <v>1966</v>
      </c>
      <c r="B8" s="248">
        <v>32.5</v>
      </c>
      <c r="C8" s="249">
        <f t="shared" si="0"/>
        <v>7.404523076923077</v>
      </c>
      <c r="D8" s="249">
        <f t="shared" si="1"/>
        <v>7.3431999999999995</v>
      </c>
    </row>
    <row r="9" spans="1:4">
      <c r="A9" s="103">
        <v>1967</v>
      </c>
      <c r="B9" s="248">
        <v>33.4</v>
      </c>
      <c r="C9" s="249">
        <f t="shared" si="0"/>
        <v>7.2050000000000001</v>
      </c>
      <c r="D9" s="249">
        <f t="shared" si="1"/>
        <v>7.1453293413173657</v>
      </c>
    </row>
    <row r="10" spans="1:4">
      <c r="A10" s="103">
        <v>1968</v>
      </c>
      <c r="B10" s="248">
        <v>34.9</v>
      </c>
      <c r="C10" s="249">
        <f t="shared" si="0"/>
        <v>6.8953295128939827</v>
      </c>
      <c r="D10" s="249">
        <f t="shared" si="1"/>
        <v>6.8382234957020058</v>
      </c>
    </row>
    <row r="11" spans="1:4">
      <c r="A11" s="103">
        <v>1969</v>
      </c>
      <c r="B11" s="248">
        <v>36.799999999999997</v>
      </c>
      <c r="C11" s="249">
        <f t="shared" si="0"/>
        <v>6.5393206521739131</v>
      </c>
      <c r="D11" s="249">
        <f t="shared" si="1"/>
        <v>6.485163043478261</v>
      </c>
    </row>
    <row r="12" spans="1:4">
      <c r="A12" s="103">
        <v>1970</v>
      </c>
      <c r="B12" s="248">
        <v>39</v>
      </c>
      <c r="C12" s="249">
        <f t="shared" si="0"/>
        <v>6.1704358974358975</v>
      </c>
      <c r="D12" s="249">
        <f t="shared" si="1"/>
        <v>6.1193333333333335</v>
      </c>
    </row>
    <row r="13" spans="1:4">
      <c r="A13" s="103">
        <v>1971</v>
      </c>
      <c r="B13" s="248">
        <v>40.700000000000003</v>
      </c>
      <c r="C13" s="249">
        <f t="shared" si="0"/>
        <v>5.9127027027027017</v>
      </c>
      <c r="D13" s="249">
        <f t="shared" si="1"/>
        <v>5.8637346437346434</v>
      </c>
    </row>
    <row r="14" spans="1:4">
      <c r="A14" s="103">
        <v>1972</v>
      </c>
      <c r="B14" s="248">
        <v>41.9</v>
      </c>
      <c r="C14" s="249">
        <f t="shared" si="0"/>
        <v>5.743365155131265</v>
      </c>
      <c r="D14" s="249">
        <f t="shared" si="1"/>
        <v>5.6957995226730311</v>
      </c>
    </row>
    <row r="15" spans="1:4">
      <c r="A15" s="103">
        <v>1973</v>
      </c>
      <c r="B15" s="248">
        <v>44.3</v>
      </c>
      <c r="C15" s="249">
        <f t="shared" si="0"/>
        <v>5.4322121896162532</v>
      </c>
      <c r="D15" s="249">
        <f t="shared" si="1"/>
        <v>5.3872234762979687</v>
      </c>
    </row>
    <row r="16" spans="1:4">
      <c r="A16" s="103">
        <v>1974</v>
      </c>
      <c r="B16" s="248">
        <v>49.4</v>
      </c>
      <c r="C16" s="249">
        <f t="shared" si="0"/>
        <v>4.8713967611336031</v>
      </c>
      <c r="D16" s="249">
        <f t="shared" si="1"/>
        <v>4.831052631578947</v>
      </c>
    </row>
    <row r="17" spans="1:4">
      <c r="A17" s="103">
        <v>1975</v>
      </c>
      <c r="B17" s="248">
        <v>54.2</v>
      </c>
      <c r="C17" s="249">
        <f t="shared" si="0"/>
        <v>4.4399815498154975</v>
      </c>
      <c r="D17" s="249">
        <f t="shared" si="1"/>
        <v>4.4032103321033205</v>
      </c>
    </row>
    <row r="18" spans="1:4">
      <c r="A18" s="103">
        <v>1976</v>
      </c>
      <c r="B18" s="248">
        <v>57.1</v>
      </c>
      <c r="C18" s="249">
        <f t="shared" si="0"/>
        <v>4.2144833625218912</v>
      </c>
      <c r="D18" s="249">
        <f t="shared" si="1"/>
        <v>4.1795796847635724</v>
      </c>
    </row>
    <row r="19" spans="1:4">
      <c r="A19" s="103">
        <v>1977</v>
      </c>
      <c r="B19" s="248">
        <v>61</v>
      </c>
      <c r="C19" s="249">
        <f t="shared" si="0"/>
        <v>3.9450327868852457</v>
      </c>
      <c r="D19" s="249">
        <f t="shared" si="1"/>
        <v>3.9123606557377046</v>
      </c>
    </row>
    <row r="20" spans="1:4">
      <c r="A20" s="103">
        <v>1978</v>
      </c>
      <c r="B20" s="248">
        <v>65.7</v>
      </c>
      <c r="C20" s="249">
        <f t="shared" si="0"/>
        <v>3.6628158295281579</v>
      </c>
      <c r="D20" s="249">
        <f t="shared" si="1"/>
        <v>3.6324809741248094</v>
      </c>
    </row>
    <row r="21" spans="1:4">
      <c r="A21" s="103">
        <v>1979</v>
      </c>
      <c r="B21" s="248">
        <v>73.099999999999994</v>
      </c>
      <c r="C21" s="249">
        <f t="shared" si="0"/>
        <v>3.2920246238030098</v>
      </c>
      <c r="D21" s="249">
        <f t="shared" si="1"/>
        <v>3.2647606019151847</v>
      </c>
    </row>
    <row r="22" spans="1:4">
      <c r="A22" s="103">
        <v>1980</v>
      </c>
      <c r="B22" s="248">
        <v>82.7</v>
      </c>
      <c r="C22" s="249">
        <f t="shared" si="0"/>
        <v>2.9098790810157191</v>
      </c>
      <c r="D22" s="249">
        <f t="shared" si="1"/>
        <v>2.8857799274486093</v>
      </c>
    </row>
    <row r="23" spans="1:4">
      <c r="A23" s="103">
        <v>1981</v>
      </c>
      <c r="B23" s="248">
        <v>91.6</v>
      </c>
      <c r="C23" s="249">
        <f t="shared" si="0"/>
        <v>2.627150655021834</v>
      </c>
      <c r="D23" s="249">
        <f t="shared" si="1"/>
        <v>2.6053930131004366</v>
      </c>
    </row>
    <row r="24" spans="1:4">
      <c r="A24" s="103">
        <v>1982</v>
      </c>
      <c r="B24" s="248">
        <v>97.5</v>
      </c>
      <c r="C24" s="249">
        <f t="shared" si="0"/>
        <v>2.468174358974359</v>
      </c>
      <c r="D24" s="249">
        <f t="shared" si="1"/>
        <v>2.4477333333333333</v>
      </c>
    </row>
    <row r="25" spans="1:4">
      <c r="A25" s="103">
        <v>1983</v>
      </c>
      <c r="B25" s="248">
        <v>99.9</v>
      </c>
      <c r="C25" s="249">
        <f t="shared" si="0"/>
        <v>2.4088788788788786</v>
      </c>
      <c r="D25" s="249">
        <f t="shared" si="1"/>
        <v>2.3889289289289288</v>
      </c>
    </row>
    <row r="26" spans="1:4">
      <c r="A26" s="103">
        <v>1984</v>
      </c>
      <c r="B26" s="248">
        <v>104.1</v>
      </c>
      <c r="C26" s="249">
        <f t="shared" si="0"/>
        <v>2.3116906820365033</v>
      </c>
      <c r="D26" s="249">
        <f t="shared" si="1"/>
        <v>2.29254562920269</v>
      </c>
    </row>
    <row r="27" spans="1:4">
      <c r="A27" s="103">
        <v>1985</v>
      </c>
      <c r="B27" s="248">
        <v>107.8</v>
      </c>
      <c r="C27" s="249">
        <f t="shared" si="0"/>
        <v>2.2323469387755104</v>
      </c>
      <c r="D27" s="249">
        <f t="shared" si="1"/>
        <v>2.2138589981447123</v>
      </c>
    </row>
    <row r="28" spans="1:4">
      <c r="A28" s="103">
        <v>1986</v>
      </c>
      <c r="B28" s="248">
        <v>109.5</v>
      </c>
      <c r="C28" s="249">
        <f t="shared" si="0"/>
        <v>2.1976894977168948</v>
      </c>
      <c r="D28" s="249">
        <f t="shared" si="1"/>
        <v>2.1794885844748859</v>
      </c>
    </row>
    <row r="29" spans="1:4">
      <c r="A29" s="103">
        <v>1987</v>
      </c>
      <c r="B29" s="248">
        <v>113.8</v>
      </c>
      <c r="C29" s="249">
        <f t="shared" si="0"/>
        <v>2.1146485061511422</v>
      </c>
      <c r="D29" s="249">
        <f t="shared" si="1"/>
        <v>2.0971353251318101</v>
      </c>
    </row>
    <row r="30" spans="1:4">
      <c r="A30" s="103">
        <v>1988</v>
      </c>
      <c r="B30" s="248">
        <v>118.5</v>
      </c>
      <c r="C30" s="249">
        <f t="shared" si="0"/>
        <v>2.0307763713080167</v>
      </c>
      <c r="D30" s="249">
        <f t="shared" si="1"/>
        <v>2.013957805907173</v>
      </c>
    </row>
    <row r="31" spans="1:4">
      <c r="A31" s="103">
        <v>1989</v>
      </c>
      <c r="B31" s="248">
        <v>124.4</v>
      </c>
      <c r="C31" s="249">
        <f t="shared" si="0"/>
        <v>1.9344614147909966</v>
      </c>
      <c r="D31" s="249">
        <f t="shared" si="1"/>
        <v>1.9184405144694532</v>
      </c>
    </row>
    <row r="32" spans="1:4">
      <c r="A32" s="103">
        <v>1990</v>
      </c>
      <c r="B32" s="248">
        <v>130.4</v>
      </c>
      <c r="C32" s="249">
        <f t="shared" si="0"/>
        <v>1.8454524539877299</v>
      </c>
      <c r="D32" s="249">
        <f t="shared" si="1"/>
        <v>1.8301687116564416</v>
      </c>
    </row>
    <row r="33" spans="1:4">
      <c r="A33" s="103">
        <v>1991</v>
      </c>
      <c r="B33" s="248">
        <v>136.19999999999999</v>
      </c>
      <c r="C33" s="249">
        <f t="shared" si="0"/>
        <v>1.7668649045521294</v>
      </c>
      <c r="D33" s="249">
        <f t="shared" si="1"/>
        <v>1.7522320117474304</v>
      </c>
    </row>
    <row r="34" spans="1:4">
      <c r="A34" s="103">
        <v>1992</v>
      </c>
      <c r="B34" s="248">
        <v>140.5</v>
      </c>
      <c r="C34" s="249">
        <f t="shared" si="0"/>
        <v>1.7127900355871886</v>
      </c>
      <c r="D34" s="249">
        <f t="shared" si="1"/>
        <v>1.6986049822064058</v>
      </c>
    </row>
    <row r="35" spans="1:4">
      <c r="A35" s="103">
        <v>1993</v>
      </c>
      <c r="B35" s="248">
        <v>144.4</v>
      </c>
      <c r="C35" s="249">
        <f t="shared" si="0"/>
        <v>1.6665304709141273</v>
      </c>
      <c r="D35" s="249">
        <f t="shared" si="1"/>
        <v>1.6527285318559557</v>
      </c>
    </row>
    <row r="36" spans="1:4">
      <c r="A36" s="103">
        <v>1994</v>
      </c>
      <c r="B36" s="248">
        <v>148.4</v>
      </c>
      <c r="C36" s="249">
        <f t="shared" si="0"/>
        <v>1.62161051212938</v>
      </c>
      <c r="D36" s="249">
        <f t="shared" si="1"/>
        <v>1.6081805929919137</v>
      </c>
    </row>
    <row r="37" spans="1:4">
      <c r="A37" s="103">
        <v>1995</v>
      </c>
      <c r="B37" s="248">
        <v>152.5</v>
      </c>
      <c r="C37" s="249">
        <f t="shared" si="0"/>
        <v>1.5780131147540983</v>
      </c>
      <c r="D37" s="249">
        <f t="shared" si="1"/>
        <v>1.564944262295082</v>
      </c>
    </row>
    <row r="38" spans="1:4">
      <c r="A38" s="103">
        <v>1996</v>
      </c>
      <c r="B38" s="248">
        <v>157</v>
      </c>
      <c r="C38" s="249">
        <f t="shared" si="0"/>
        <v>1.5327834394904458</v>
      </c>
      <c r="D38" s="249">
        <f t="shared" si="1"/>
        <v>1.5200891719745222</v>
      </c>
    </row>
    <row r="39" spans="1:4">
      <c r="A39" s="103">
        <v>1997</v>
      </c>
      <c r="B39" s="248">
        <v>160.5</v>
      </c>
      <c r="C39" s="249">
        <f t="shared" si="0"/>
        <v>1.4993582554517133</v>
      </c>
      <c r="D39" s="249">
        <f t="shared" si="1"/>
        <v>1.4869408099688473</v>
      </c>
    </row>
    <row r="40" spans="1:4">
      <c r="A40" s="103">
        <v>1998</v>
      </c>
      <c r="B40" s="248">
        <v>163.19999999999999</v>
      </c>
      <c r="C40" s="249">
        <f t="shared" si="0"/>
        <v>1.4745526960784314</v>
      </c>
      <c r="D40" s="249">
        <f t="shared" si="1"/>
        <v>1.4623406862745099</v>
      </c>
    </row>
    <row r="41" spans="1:4">
      <c r="A41" s="103">
        <v>1999</v>
      </c>
      <c r="B41" s="248">
        <v>166.7</v>
      </c>
      <c r="C41" s="249">
        <f t="shared" si="0"/>
        <v>1.4435932813437313</v>
      </c>
      <c r="D41" s="249">
        <f t="shared" si="1"/>
        <v>1.4316376724655069</v>
      </c>
    </row>
    <row r="42" spans="1:4">
      <c r="A42" s="103">
        <v>2000</v>
      </c>
      <c r="B42" s="248">
        <v>172.8</v>
      </c>
      <c r="C42" s="249">
        <f t="shared" si="0"/>
        <v>1.3926331018518516</v>
      </c>
      <c r="D42" s="249">
        <f t="shared" si="1"/>
        <v>1.3810995370370369</v>
      </c>
    </row>
    <row r="43" spans="1:4">
      <c r="A43" s="103">
        <v>2001</v>
      </c>
      <c r="B43" s="248">
        <v>177.5</v>
      </c>
      <c r="C43" s="249">
        <f t="shared" si="0"/>
        <v>1.3557577464788733</v>
      </c>
      <c r="D43" s="249">
        <f t="shared" si="1"/>
        <v>1.3445295774647887</v>
      </c>
    </row>
    <row r="44" spans="1:4">
      <c r="A44" s="103">
        <v>2002</v>
      </c>
      <c r="B44" s="248">
        <v>180.1</v>
      </c>
      <c r="C44" s="249">
        <f t="shared" si="0"/>
        <v>1.3361854525263743</v>
      </c>
      <c r="D44" s="249">
        <f t="shared" si="1"/>
        <v>1.3251193781232649</v>
      </c>
    </row>
    <row r="45" spans="1:4">
      <c r="A45" s="103">
        <v>2003</v>
      </c>
      <c r="B45" s="248">
        <v>183.9</v>
      </c>
      <c r="C45" s="249">
        <f t="shared" si="0"/>
        <v>1.3085753126699293</v>
      </c>
      <c r="D45" s="249">
        <f t="shared" si="1"/>
        <v>1.2977379010331702</v>
      </c>
    </row>
    <row r="46" spans="1:4">
      <c r="A46" s="103">
        <v>2004</v>
      </c>
      <c r="B46" s="248">
        <v>189.4</v>
      </c>
      <c r="C46" s="249">
        <f t="shared" si="0"/>
        <v>1.2705755015839493</v>
      </c>
      <c r="D46" s="249">
        <f t="shared" si="1"/>
        <v>1.2600527983104539</v>
      </c>
    </row>
    <row r="47" spans="1:4">
      <c r="A47" s="103">
        <v>2005</v>
      </c>
      <c r="B47" s="248">
        <v>195.4</v>
      </c>
      <c r="C47" s="249">
        <f t="shared" si="0"/>
        <v>1.2315609007164789</v>
      </c>
      <c r="D47" s="249">
        <f t="shared" si="1"/>
        <v>1.2213613101330603</v>
      </c>
    </row>
    <row r="48" spans="1:4">
      <c r="A48" s="103">
        <v>2006</v>
      </c>
      <c r="B48" s="248">
        <v>203.5</v>
      </c>
      <c r="C48" s="249">
        <f t="shared" si="0"/>
        <v>1.1825405405405405</v>
      </c>
      <c r="D48" s="249">
        <f t="shared" si="1"/>
        <v>1.1727469287469288</v>
      </c>
    </row>
    <row r="49" spans="1:4">
      <c r="A49" s="103">
        <v>2007</v>
      </c>
      <c r="B49" s="248">
        <v>208.3</v>
      </c>
      <c r="C49" s="249">
        <f t="shared" si="0"/>
        <v>1.1552904464714353</v>
      </c>
      <c r="D49" s="249">
        <f t="shared" si="1"/>
        <v>1.1457225156024964</v>
      </c>
    </row>
    <row r="50" spans="1:4">
      <c r="A50" s="103">
        <v>2008</v>
      </c>
      <c r="B50" s="248">
        <v>219.964</v>
      </c>
      <c r="C50" s="249">
        <f t="shared" si="0"/>
        <v>1.094029022931025</v>
      </c>
      <c r="D50" s="249">
        <f t="shared" si="1"/>
        <v>1.0849684493826262</v>
      </c>
    </row>
    <row r="51" spans="1:4">
      <c r="A51" s="103">
        <v>2009</v>
      </c>
      <c r="B51" s="248">
        <v>215.351</v>
      </c>
      <c r="C51" s="249">
        <f t="shared" si="0"/>
        <v>1.1174640470673458</v>
      </c>
      <c r="D51" s="249">
        <f t="shared" si="1"/>
        <v>1.1082093883938315</v>
      </c>
    </row>
    <row r="52" spans="1:4">
      <c r="A52" s="103">
        <v>2010</v>
      </c>
      <c r="B52" s="248">
        <v>218.011</v>
      </c>
      <c r="C52" s="249">
        <f t="shared" si="0"/>
        <v>1.1038296232758897</v>
      </c>
      <c r="D52" s="249">
        <f t="shared" si="1"/>
        <v>1.0946878827215141</v>
      </c>
    </row>
    <row r="53" spans="1:4">
      <c r="A53" s="103">
        <v>2011</v>
      </c>
      <c r="B53" s="248">
        <v>225.922</v>
      </c>
      <c r="C53" s="249">
        <f t="shared" si="0"/>
        <v>1.0651773620984233</v>
      </c>
      <c r="D53" s="249">
        <f t="shared" si="1"/>
        <v>1.0563557333947113</v>
      </c>
    </row>
    <row r="54" spans="1:4">
      <c r="A54" s="103">
        <v>2012</v>
      </c>
      <c r="B54" s="248">
        <v>229.10400000000001</v>
      </c>
      <c r="C54" s="249">
        <f t="shared" si="0"/>
        <v>1.0503832320692785</v>
      </c>
      <c r="D54" s="249">
        <f t="shared" si="1"/>
        <v>1.0416841259864515</v>
      </c>
    </row>
    <row r="55" spans="1:4" s="11" customFormat="1">
      <c r="A55" s="103">
        <v>2013</v>
      </c>
      <c r="B55" s="248">
        <v>233.596</v>
      </c>
      <c r="C55" s="249">
        <f t="shared" si="0"/>
        <v>1.0301845922019213</v>
      </c>
      <c r="D55" s="249">
        <f t="shared" si="1"/>
        <v>1.0216527680268497</v>
      </c>
    </row>
    <row r="56" spans="1:4" s="401" customFormat="1">
      <c r="A56" s="103">
        <v>2014</v>
      </c>
      <c r="B56" s="248">
        <v>238.25</v>
      </c>
      <c r="C56" s="249">
        <f t="shared" si="0"/>
        <v>1.0100608604407135</v>
      </c>
      <c r="D56" s="249">
        <f t="shared" si="1"/>
        <v>1.0016956977964322</v>
      </c>
    </row>
    <row r="57" spans="1:4" s="11" customFormat="1">
      <c r="A57" s="103">
        <v>2015</v>
      </c>
      <c r="B57" s="248">
        <v>238.654</v>
      </c>
      <c r="C57" s="249">
        <f t="shared" si="0"/>
        <v>1.0083510018688142</v>
      </c>
      <c r="D57" s="249">
        <f t="shared" si="1"/>
        <v>1</v>
      </c>
    </row>
    <row r="58" spans="1:4">
      <c r="A58" s="104">
        <v>2016</v>
      </c>
      <c r="B58" s="250">
        <v>240.64699999999999</v>
      </c>
      <c r="C58" s="251">
        <f t="shared" si="0"/>
        <v>1</v>
      </c>
      <c r="D58" s="251"/>
    </row>
    <row r="59" spans="1:4" ht="87" customHeight="1">
      <c r="A59" s="672" t="s">
        <v>665</v>
      </c>
      <c r="B59" s="672"/>
      <c r="C59" s="672"/>
      <c r="D59" s="672"/>
    </row>
    <row r="60" spans="1:4" ht="26.25" customHeight="1">
      <c r="A60" s="702" t="s">
        <v>435</v>
      </c>
      <c r="B60" s="702"/>
      <c r="C60" s="702"/>
      <c r="D60" s="702"/>
    </row>
    <row r="61" spans="1:4" ht="27" customHeight="1">
      <c r="A61" s="32" t="s">
        <v>642</v>
      </c>
      <c r="B61" s="32"/>
      <c r="C61" s="32"/>
      <c r="D61" s="101"/>
    </row>
  </sheetData>
  <mergeCells count="4">
    <mergeCell ref="A1:D1"/>
    <mergeCell ref="A2:D2"/>
    <mergeCell ref="A59:D59"/>
    <mergeCell ref="A60:D6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H11"/>
  <sheetViews>
    <sheetView zoomScaleNormal="100" workbookViewId="0">
      <selection activeCell="H11" sqref="H11"/>
    </sheetView>
  </sheetViews>
  <sheetFormatPr defaultRowHeight="14.4"/>
  <cols>
    <col min="1" max="1" width="37" style="58" bestFit="1" customWidth="1"/>
    <col min="2" max="4" width="9.109375" style="58" customWidth="1"/>
    <col min="5" max="5" width="14.44140625" style="58" customWidth="1"/>
    <col min="6" max="6" width="9.109375" style="58" customWidth="1"/>
    <col min="7" max="7" width="10.44140625" style="58" customWidth="1"/>
  </cols>
  <sheetData>
    <row r="1" spans="1:8" ht="37.950000000000003" customHeight="1">
      <c r="A1" s="703" t="s">
        <v>762</v>
      </c>
      <c r="B1" s="703"/>
      <c r="C1" s="703"/>
      <c r="D1" s="703"/>
      <c r="E1" s="703"/>
      <c r="F1" s="703"/>
      <c r="G1" s="703"/>
    </row>
    <row r="2" spans="1:8" ht="47.25" customHeight="1">
      <c r="A2" s="252" t="s">
        <v>143</v>
      </c>
      <c r="B2" s="253" t="s">
        <v>1</v>
      </c>
      <c r="C2" s="253" t="s">
        <v>159</v>
      </c>
      <c r="D2" s="253" t="s">
        <v>163</v>
      </c>
      <c r="E2" s="253" t="s">
        <v>164</v>
      </c>
      <c r="F2" s="253" t="s">
        <v>165</v>
      </c>
      <c r="G2" s="253" t="s">
        <v>166</v>
      </c>
    </row>
    <row r="3" spans="1:8" ht="18.75" customHeight="1">
      <c r="A3" s="254" t="s">
        <v>167</v>
      </c>
      <c r="B3" s="255">
        <v>33480</v>
      </c>
      <c r="C3" s="255">
        <v>11890</v>
      </c>
      <c r="D3" s="255">
        <v>1230</v>
      </c>
      <c r="E3" s="255">
        <v>1070</v>
      </c>
      <c r="F3" s="255">
        <v>1650</v>
      </c>
      <c r="G3" s="255">
        <v>49320</v>
      </c>
      <c r="H3" s="375"/>
    </row>
    <row r="4" spans="1:8" ht="18.75" customHeight="1">
      <c r="A4" s="256" t="s">
        <v>168</v>
      </c>
      <c r="B4" s="255">
        <v>24930</v>
      </c>
      <c r="C4" s="255">
        <v>10440</v>
      </c>
      <c r="D4" s="255">
        <v>1250</v>
      </c>
      <c r="E4" s="255">
        <v>1160</v>
      </c>
      <c r="F4" s="255">
        <v>2110</v>
      </c>
      <c r="G4" s="255">
        <v>39890</v>
      </c>
      <c r="H4" s="375"/>
    </row>
    <row r="5" spans="1:8" ht="18.75" customHeight="1">
      <c r="A5" s="256" t="s">
        <v>169</v>
      </c>
      <c r="B5" s="255">
        <v>9650</v>
      </c>
      <c r="C5" s="255">
        <v>10440</v>
      </c>
      <c r="D5" s="255">
        <v>1250</v>
      </c>
      <c r="E5" s="255">
        <v>1160</v>
      </c>
      <c r="F5" s="255">
        <v>2110</v>
      </c>
      <c r="G5" s="255">
        <v>24610</v>
      </c>
      <c r="H5" s="375"/>
    </row>
    <row r="6" spans="1:8" ht="18.75" customHeight="1">
      <c r="A6" s="257" t="s">
        <v>170</v>
      </c>
      <c r="B6" s="258">
        <v>3520</v>
      </c>
      <c r="C6" s="258">
        <v>8060</v>
      </c>
      <c r="D6" s="258">
        <v>1390</v>
      </c>
      <c r="E6" s="258">
        <v>1760</v>
      </c>
      <c r="F6" s="258">
        <v>2270</v>
      </c>
      <c r="G6" s="258">
        <v>17000</v>
      </c>
      <c r="H6" s="375"/>
    </row>
    <row r="7" spans="1:8" ht="30" customHeight="1">
      <c r="A7" s="385" t="s">
        <v>530</v>
      </c>
      <c r="B7"/>
      <c r="C7"/>
      <c r="D7"/>
      <c r="E7"/>
      <c r="F7"/>
      <c r="G7"/>
    </row>
    <row r="8" spans="1:8">
      <c r="A8" s="385" t="s">
        <v>531</v>
      </c>
      <c r="B8"/>
      <c r="C8"/>
      <c r="D8"/>
      <c r="E8"/>
      <c r="F8"/>
      <c r="G8"/>
    </row>
    <row r="9" spans="1:8">
      <c r="A9" s="385" t="s">
        <v>532</v>
      </c>
      <c r="B9"/>
      <c r="C9"/>
      <c r="D9"/>
      <c r="E9"/>
      <c r="F9"/>
      <c r="G9"/>
    </row>
    <row r="10" spans="1:8" ht="29.25" customHeight="1">
      <c r="A10" s="385" t="s">
        <v>162</v>
      </c>
    </row>
    <row r="11" spans="1:8" ht="30.75" customHeight="1">
      <c r="A11" s="58" t="s">
        <v>642</v>
      </c>
    </row>
  </sheetData>
  <mergeCells count="1">
    <mergeCell ref="A1:G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25"/>
  <sheetViews>
    <sheetView topLeftCell="A24" zoomScaleNormal="100" workbookViewId="0">
      <selection activeCell="I25" sqref="I25"/>
    </sheetView>
  </sheetViews>
  <sheetFormatPr defaultRowHeight="14.4"/>
  <cols>
    <col min="1" max="1" width="23.5546875" style="226" bestFit="1" customWidth="1"/>
    <col min="2" max="2" width="18.44140625" style="226" customWidth="1"/>
    <col min="3" max="3" width="10.44140625" style="58" customWidth="1"/>
    <col min="4" max="4" width="11.5546875" style="58" customWidth="1"/>
    <col min="5" max="5" width="15.109375" style="58" customWidth="1"/>
    <col min="6" max="7" width="18.109375" style="385" customWidth="1"/>
  </cols>
  <sheetData>
    <row r="1" spans="1:9" s="7" customFormat="1" ht="36.75" customHeight="1">
      <c r="A1" s="704" t="s">
        <v>763</v>
      </c>
      <c r="B1" s="704"/>
      <c r="C1" s="704"/>
      <c r="D1" s="704"/>
      <c r="E1" s="704"/>
      <c r="F1" s="704"/>
      <c r="G1" s="704"/>
    </row>
    <row r="2" spans="1:9" ht="63.6" customHeight="1">
      <c r="A2" s="433" t="s">
        <v>143</v>
      </c>
      <c r="B2" s="434" t="s">
        <v>259</v>
      </c>
      <c r="C2" s="435" t="s">
        <v>1</v>
      </c>
      <c r="D2" s="435" t="s">
        <v>159</v>
      </c>
      <c r="E2" s="238" t="s">
        <v>161</v>
      </c>
      <c r="F2" s="436" t="s">
        <v>524</v>
      </c>
      <c r="G2" s="436" t="s">
        <v>523</v>
      </c>
    </row>
    <row r="3" spans="1:9" ht="20.25" customHeight="1">
      <c r="A3" s="105" t="s">
        <v>92</v>
      </c>
      <c r="B3" s="263" t="s">
        <v>265</v>
      </c>
      <c r="C3" s="116">
        <v>29910</v>
      </c>
      <c r="D3" s="402">
        <v>11960</v>
      </c>
      <c r="E3" s="402">
        <v>41870</v>
      </c>
      <c r="F3" s="204">
        <v>4140</v>
      </c>
      <c r="G3" s="267">
        <v>0.16057431121459062</v>
      </c>
      <c r="H3" s="442"/>
      <c r="I3" s="442"/>
    </row>
    <row r="4" spans="1:9" ht="14.4" customHeight="1">
      <c r="A4" s="261"/>
      <c r="B4" s="263" t="s">
        <v>264</v>
      </c>
      <c r="C4" s="116">
        <v>31650</v>
      </c>
      <c r="D4" s="402">
        <v>10190</v>
      </c>
      <c r="E4" s="402">
        <v>41840</v>
      </c>
      <c r="F4" s="204">
        <v>9980</v>
      </c>
      <c r="G4" s="267">
        <v>0.460359944623904</v>
      </c>
      <c r="H4" s="442"/>
      <c r="I4" s="442"/>
    </row>
    <row r="5" spans="1:9">
      <c r="A5" s="261"/>
      <c r="B5" s="263" t="s">
        <v>263</v>
      </c>
      <c r="C5" s="116">
        <v>29190</v>
      </c>
      <c r="D5" s="402">
        <v>10680</v>
      </c>
      <c r="E5" s="402">
        <v>39870</v>
      </c>
      <c r="F5" s="204">
        <v>6200</v>
      </c>
      <c r="G5" s="267">
        <v>0.26964728395598658</v>
      </c>
      <c r="H5" s="442"/>
      <c r="I5" s="442"/>
    </row>
    <row r="6" spans="1:9">
      <c r="A6" s="261"/>
      <c r="B6" s="263" t="s">
        <v>262</v>
      </c>
      <c r="C6" s="116">
        <v>42260</v>
      </c>
      <c r="D6" s="402">
        <v>14070</v>
      </c>
      <c r="E6" s="402">
        <v>56330</v>
      </c>
      <c r="F6" s="204">
        <v>8640</v>
      </c>
      <c r="G6" s="267">
        <v>0.25704256774846063</v>
      </c>
      <c r="H6" s="442"/>
      <c r="I6" s="442"/>
    </row>
    <row r="7" spans="1:9">
      <c r="A7" s="261"/>
      <c r="B7" s="263" t="s">
        <v>261</v>
      </c>
      <c r="C7" s="116">
        <v>32090</v>
      </c>
      <c r="D7" s="402">
        <v>10280</v>
      </c>
      <c r="E7" s="402">
        <v>42370</v>
      </c>
      <c r="F7" s="204">
        <v>7400</v>
      </c>
      <c r="G7" s="267">
        <v>0.29987036136768758</v>
      </c>
      <c r="H7" s="442"/>
      <c r="I7" s="442"/>
    </row>
    <row r="8" spans="1:9">
      <c r="A8" s="262"/>
      <c r="B8" s="264" t="s">
        <v>260</v>
      </c>
      <c r="C8" s="117">
        <v>35530</v>
      </c>
      <c r="D8" s="405">
        <v>13300</v>
      </c>
      <c r="E8" s="405">
        <v>48830</v>
      </c>
      <c r="F8" s="405">
        <v>7750</v>
      </c>
      <c r="G8" s="268">
        <v>0.27909571978832931</v>
      </c>
      <c r="H8" s="442"/>
      <c r="I8" s="442"/>
    </row>
    <row r="9" spans="1:9" ht="24" customHeight="1">
      <c r="A9" s="105" t="s">
        <v>91</v>
      </c>
      <c r="B9" s="263" t="s">
        <v>265</v>
      </c>
      <c r="C9" s="116">
        <v>9140</v>
      </c>
      <c r="D9" s="402">
        <v>12310</v>
      </c>
      <c r="E9" s="402">
        <v>21450</v>
      </c>
      <c r="F9" s="204">
        <v>3640</v>
      </c>
      <c r="G9" s="267">
        <v>0.66157760814249367</v>
      </c>
      <c r="H9" s="442"/>
      <c r="I9" s="442"/>
    </row>
    <row r="10" spans="1:9">
      <c r="A10" s="261"/>
      <c r="B10" s="263" t="s">
        <v>264</v>
      </c>
      <c r="C10" s="116">
        <v>9000</v>
      </c>
      <c r="D10" s="402">
        <v>8760</v>
      </c>
      <c r="E10" s="402">
        <v>17760</v>
      </c>
      <c r="F10" s="204">
        <v>2450</v>
      </c>
      <c r="G10" s="267">
        <v>0.37385461209529625</v>
      </c>
      <c r="H10" s="442"/>
      <c r="I10" s="442"/>
    </row>
    <row r="11" spans="1:9">
      <c r="A11" s="261"/>
      <c r="B11" s="263" t="s">
        <v>263</v>
      </c>
      <c r="C11" s="116">
        <v>8990</v>
      </c>
      <c r="D11" s="402">
        <v>9470</v>
      </c>
      <c r="E11" s="402">
        <v>18460</v>
      </c>
      <c r="F11" s="204">
        <v>3400</v>
      </c>
      <c r="G11" s="267">
        <v>0.60858676207513418</v>
      </c>
      <c r="H11" s="442"/>
      <c r="I11" s="442"/>
    </row>
    <row r="12" spans="1:9">
      <c r="A12" s="261"/>
      <c r="B12" s="263" t="s">
        <v>262</v>
      </c>
      <c r="C12" s="116">
        <v>12460</v>
      </c>
      <c r="D12" s="402">
        <v>11660</v>
      </c>
      <c r="E12" s="402">
        <v>24120</v>
      </c>
      <c r="F12" s="204">
        <v>3400</v>
      </c>
      <c r="G12" s="267">
        <v>0.3746276889134032</v>
      </c>
      <c r="H12" s="442"/>
      <c r="I12" s="442"/>
    </row>
    <row r="13" spans="1:9">
      <c r="A13" s="261"/>
      <c r="B13" s="263" t="s">
        <v>261</v>
      </c>
      <c r="C13" s="116">
        <v>10160</v>
      </c>
      <c r="D13" s="402">
        <v>9550</v>
      </c>
      <c r="E13" s="402">
        <v>19710</v>
      </c>
      <c r="F13" s="204">
        <v>1970</v>
      </c>
      <c r="G13" s="267">
        <v>0.24029777886258238</v>
      </c>
      <c r="H13" s="442"/>
      <c r="I13" s="442"/>
    </row>
    <row r="14" spans="1:9">
      <c r="A14" s="262"/>
      <c r="B14" s="264" t="s">
        <v>260</v>
      </c>
      <c r="C14" s="117">
        <v>10330</v>
      </c>
      <c r="D14" s="405">
        <v>11920</v>
      </c>
      <c r="E14" s="405">
        <v>22250</v>
      </c>
      <c r="F14" s="405">
        <v>2220</v>
      </c>
      <c r="G14" s="268">
        <v>0.27320922204413761</v>
      </c>
      <c r="H14" s="442"/>
      <c r="I14" s="442"/>
    </row>
    <row r="15" spans="1:9" ht="24" customHeight="1">
      <c r="A15" s="105" t="s">
        <v>93</v>
      </c>
      <c r="B15" s="263" t="s">
        <v>265</v>
      </c>
      <c r="C15" s="116">
        <v>2500</v>
      </c>
      <c r="D15" s="402">
        <v>8360</v>
      </c>
      <c r="E15" s="402">
        <v>10860</v>
      </c>
      <c r="F15" s="204">
        <v>950</v>
      </c>
      <c r="G15" s="267">
        <v>0.6136950904392765</v>
      </c>
      <c r="H15" s="442"/>
      <c r="I15" s="442"/>
    </row>
    <row r="16" spans="1:9">
      <c r="A16" s="261"/>
      <c r="B16" s="263" t="s">
        <v>264</v>
      </c>
      <c r="C16" s="116">
        <v>2580</v>
      </c>
      <c r="D16" s="402">
        <v>7810</v>
      </c>
      <c r="E16" s="402">
        <v>10390</v>
      </c>
      <c r="F16" s="204">
        <v>580</v>
      </c>
      <c r="G16" s="267">
        <v>0.29093640460691039</v>
      </c>
      <c r="H16" s="442"/>
      <c r="I16" s="442"/>
    </row>
    <row r="17" spans="1:9">
      <c r="A17" s="261"/>
      <c r="B17" s="263" t="s">
        <v>263</v>
      </c>
      <c r="C17" s="116">
        <v>3680</v>
      </c>
      <c r="D17" s="402">
        <v>6760</v>
      </c>
      <c r="E17" s="402">
        <v>10440</v>
      </c>
      <c r="F17" s="204">
        <v>1130</v>
      </c>
      <c r="G17" s="267">
        <v>0.44483706321162153</v>
      </c>
      <c r="H17" s="442"/>
      <c r="I17" s="442"/>
    </row>
    <row r="18" spans="1:9">
      <c r="A18" s="261"/>
      <c r="B18" s="263" t="s">
        <v>262</v>
      </c>
      <c r="C18" s="116">
        <v>5210</v>
      </c>
      <c r="D18" s="402">
        <v>8320</v>
      </c>
      <c r="E18" s="402">
        <v>13530</v>
      </c>
      <c r="F18" s="204">
        <v>1270</v>
      </c>
      <c r="G18" s="267">
        <v>0.32308864617729238</v>
      </c>
      <c r="H18" s="442"/>
      <c r="I18" s="442"/>
    </row>
    <row r="19" spans="1:9">
      <c r="A19" s="261"/>
      <c r="B19" s="263" t="s">
        <v>261</v>
      </c>
      <c r="C19" s="116">
        <v>4090</v>
      </c>
      <c r="D19" s="417">
        <v>6710</v>
      </c>
      <c r="E19" s="417">
        <v>10800</v>
      </c>
      <c r="F19" s="204">
        <v>730</v>
      </c>
      <c r="G19" s="267">
        <v>0.21861019982105578</v>
      </c>
      <c r="H19" s="442"/>
      <c r="I19" s="442"/>
    </row>
    <row r="20" spans="1:9">
      <c r="A20" s="262"/>
      <c r="B20" s="264" t="s">
        <v>260</v>
      </c>
      <c r="C20" s="117">
        <v>5010</v>
      </c>
      <c r="D20" s="405">
        <v>9530</v>
      </c>
      <c r="E20" s="405">
        <v>14540</v>
      </c>
      <c r="F20" s="405">
        <v>900</v>
      </c>
      <c r="G20" s="268">
        <v>0.2179518365361226</v>
      </c>
      <c r="H20" s="442"/>
      <c r="I20" s="442"/>
    </row>
    <row r="21" spans="1:9" ht="30.75" customHeight="1">
      <c r="A21" s="379" t="s">
        <v>533</v>
      </c>
    </row>
    <row r="22" spans="1:9">
      <c r="A22" s="379" t="s">
        <v>534</v>
      </c>
    </row>
    <row r="23" spans="1:9">
      <c r="A23" s="379" t="s">
        <v>535</v>
      </c>
    </row>
    <row r="24" spans="1:9" ht="30.75" customHeight="1">
      <c r="A24" s="379" t="s">
        <v>162</v>
      </c>
    </row>
    <row r="25" spans="1:9" ht="29.25" customHeight="1">
      <c r="A25" s="385" t="s">
        <v>642</v>
      </c>
    </row>
  </sheetData>
  <mergeCells count="1">
    <mergeCell ref="A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24"/>
  <sheetViews>
    <sheetView topLeftCell="A3" workbookViewId="0">
      <selection activeCell="D24" sqref="D24"/>
    </sheetView>
  </sheetViews>
  <sheetFormatPr defaultRowHeight="14.4"/>
  <cols>
    <col min="1" max="1" width="17" style="58" bestFit="1" customWidth="1"/>
    <col min="2" max="2" width="18.109375" style="58" customWidth="1"/>
    <col min="3" max="3" width="15.6640625" style="58" customWidth="1"/>
    <col min="4" max="4" width="17.44140625" style="58" customWidth="1"/>
  </cols>
  <sheetData>
    <row r="1" spans="1:4" ht="35.25" customHeight="1">
      <c r="A1" s="704" t="s">
        <v>764</v>
      </c>
      <c r="B1" s="704"/>
      <c r="C1" s="704"/>
      <c r="D1" s="704"/>
    </row>
    <row r="2" spans="1:4" ht="57.75" customHeight="1">
      <c r="A2" s="266" t="s">
        <v>338</v>
      </c>
      <c r="B2" s="394" t="s">
        <v>768</v>
      </c>
      <c r="C2" s="394" t="s">
        <v>769</v>
      </c>
      <c r="D2" s="394" t="s">
        <v>770</v>
      </c>
    </row>
    <row r="3" spans="1:4">
      <c r="A3" s="100" t="s">
        <v>266</v>
      </c>
      <c r="B3" s="437">
        <v>2.95309233829988E-2</v>
      </c>
      <c r="C3" s="438">
        <v>3.2287504099836509E-2</v>
      </c>
      <c r="D3" s="438">
        <v>2.3452064080708997E-2</v>
      </c>
    </row>
    <row r="4" spans="1:4">
      <c r="A4" s="100" t="s">
        <v>267</v>
      </c>
      <c r="B4" s="437">
        <v>0.27085389211133598</v>
      </c>
      <c r="C4" s="439">
        <v>0.36857736776080424</v>
      </c>
      <c r="D4" s="439">
        <v>5.5352399492124948E-2</v>
      </c>
    </row>
    <row r="5" spans="1:4">
      <c r="A5" s="100" t="s">
        <v>268</v>
      </c>
      <c r="B5" s="437">
        <v>0.21120851757567422</v>
      </c>
      <c r="C5" s="439">
        <v>0.29732772904481775</v>
      </c>
      <c r="D5" s="439">
        <v>2.1296948308941011E-2</v>
      </c>
    </row>
    <row r="6" spans="1:4">
      <c r="A6" s="100" t="s">
        <v>269</v>
      </c>
      <c r="B6" s="437">
        <v>9.7917230141514197E-2</v>
      </c>
      <c r="C6" s="439">
        <v>0.134948651400292</v>
      </c>
      <c r="D6" s="439">
        <v>1.6254901800853889E-2</v>
      </c>
    </row>
    <row r="7" spans="1:4">
      <c r="A7" s="100" t="s">
        <v>270</v>
      </c>
      <c r="B7" s="437">
        <v>4.1177853672263981E-2</v>
      </c>
      <c r="C7" s="439">
        <v>4.6032820584303545E-2</v>
      </c>
      <c r="D7" s="439">
        <v>3.0471596969787598E-2</v>
      </c>
    </row>
    <row r="8" spans="1:4">
      <c r="A8" s="100" t="s">
        <v>271</v>
      </c>
      <c r="B8" s="437">
        <v>2.3840300144088535E-2</v>
      </c>
      <c r="C8" s="439">
        <v>2.052189773955208E-2</v>
      </c>
      <c r="D8" s="439">
        <v>3.1158098314242707E-2</v>
      </c>
    </row>
    <row r="9" spans="1:4">
      <c r="A9" s="100" t="s">
        <v>272</v>
      </c>
      <c r="B9" s="437">
        <v>3.0841215393143988E-2</v>
      </c>
      <c r="C9" s="439">
        <v>2.6042901655822806E-2</v>
      </c>
      <c r="D9" s="439">
        <v>4.1422539538399215E-2</v>
      </c>
    </row>
    <row r="10" spans="1:4">
      <c r="A10" s="100" t="s">
        <v>273</v>
      </c>
      <c r="B10" s="437">
        <v>3.3741113146956721E-2</v>
      </c>
      <c r="C10" s="439">
        <v>2.0371789840368359E-2</v>
      </c>
      <c r="D10" s="439">
        <v>6.3223375302808263E-2</v>
      </c>
    </row>
    <row r="11" spans="1:4">
      <c r="A11" s="100" t="s">
        <v>274</v>
      </c>
      <c r="B11" s="437">
        <v>3.7760803508350142E-2</v>
      </c>
      <c r="C11" s="439">
        <v>1.6408607185418613E-2</v>
      </c>
      <c r="D11" s="439">
        <v>8.4847034812641775E-2</v>
      </c>
    </row>
    <row r="12" spans="1:4">
      <c r="A12" s="263" t="s">
        <v>275</v>
      </c>
      <c r="B12" s="437">
        <v>3.8649037297651935E-2</v>
      </c>
      <c r="C12" s="439">
        <v>1.6741663389047503E-2</v>
      </c>
      <c r="D12" s="439">
        <v>8.6959555781519468E-2</v>
      </c>
    </row>
    <row r="13" spans="1:4">
      <c r="A13" s="263" t="s">
        <v>276</v>
      </c>
      <c r="B13" s="437">
        <v>3.3153493997301588E-2</v>
      </c>
      <c r="C13" s="439">
        <v>1.0545051663647319E-2</v>
      </c>
      <c r="D13" s="439">
        <v>8.3010020653948038E-2</v>
      </c>
    </row>
    <row r="14" spans="1:4">
      <c r="A14" s="263" t="s">
        <v>277</v>
      </c>
      <c r="B14" s="437">
        <v>2.5575018399087088E-2</v>
      </c>
      <c r="C14" s="439">
        <v>2.999762043708516E-3</v>
      </c>
      <c r="D14" s="439">
        <v>7.5358362764529591E-2</v>
      </c>
    </row>
    <row r="15" spans="1:4">
      <c r="A15" s="263" t="s">
        <v>278</v>
      </c>
      <c r="B15" s="437">
        <v>2.5110708974923106E-2</v>
      </c>
      <c r="C15" s="439">
        <v>4.2042561341934818E-3</v>
      </c>
      <c r="D15" s="439">
        <v>7.121397907054515E-2</v>
      </c>
    </row>
    <row r="16" spans="1:4">
      <c r="A16" s="263" t="s">
        <v>279</v>
      </c>
      <c r="B16" s="437">
        <v>2.2532419984069317E-2</v>
      </c>
      <c r="C16" s="439">
        <v>0</v>
      </c>
      <c r="D16" s="439">
        <v>7.2221300845280265E-2</v>
      </c>
    </row>
    <row r="17" spans="1:4" s="401" customFormat="1">
      <c r="A17" s="263" t="s">
        <v>765</v>
      </c>
      <c r="B17" s="437">
        <v>2.3436510344891016E-2</v>
      </c>
      <c r="C17" s="439">
        <v>2.9899974581871539E-3</v>
      </c>
      <c r="D17" s="439">
        <v>7.511910685042246E-2</v>
      </c>
    </row>
    <row r="18" spans="1:4" s="401" customFormat="1">
      <c r="A18" s="263" t="s">
        <v>766</v>
      </c>
      <c r="B18" s="437">
        <v>3.2817988114331891E-2</v>
      </c>
      <c r="C18" s="439">
        <v>0</v>
      </c>
      <c r="D18" s="439">
        <v>9.8595187149782354E-2</v>
      </c>
    </row>
    <row r="19" spans="1:4">
      <c r="A19" s="264" t="s">
        <v>767</v>
      </c>
      <c r="B19" s="440">
        <v>2.1852973811417389E-2</v>
      </c>
      <c r="C19" s="441">
        <v>0</v>
      </c>
      <c r="D19" s="441">
        <v>7.0043528263464258E-2</v>
      </c>
    </row>
    <row r="20" spans="1:4" ht="29.25" customHeight="1">
      <c r="A20" s="385" t="s">
        <v>536</v>
      </c>
    </row>
    <row r="21" spans="1:4">
      <c r="A21" s="385" t="s">
        <v>537</v>
      </c>
    </row>
    <row r="22" spans="1:4">
      <c r="A22" s="385" t="s">
        <v>538</v>
      </c>
    </row>
    <row r="23" spans="1:4" ht="29.25" customHeight="1">
      <c r="A23" s="385" t="s">
        <v>162</v>
      </c>
    </row>
    <row r="24" spans="1:4" ht="29.25" customHeight="1">
      <c r="A24" s="58" t="s">
        <v>642</v>
      </c>
    </row>
  </sheetData>
  <mergeCells count="1">
    <mergeCell ref="A1:D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15"/>
  <sheetViews>
    <sheetView workbookViewId="0">
      <selection activeCell="F15" sqref="F15"/>
    </sheetView>
  </sheetViews>
  <sheetFormatPr defaultRowHeight="14.4"/>
  <cols>
    <col min="1" max="1" width="17.44140625" style="58" bestFit="1" customWidth="1"/>
    <col min="2" max="4" width="9.109375" style="58" customWidth="1"/>
    <col min="5" max="5" width="11.5546875" style="58" customWidth="1"/>
    <col min="6" max="6" width="9.6640625" style="58" customWidth="1"/>
  </cols>
  <sheetData>
    <row r="1" spans="1:6" ht="45.75" customHeight="1">
      <c r="A1" s="705" t="s">
        <v>771</v>
      </c>
      <c r="B1" s="705"/>
      <c r="C1" s="705"/>
      <c r="D1" s="705"/>
      <c r="E1" s="705"/>
      <c r="F1" s="705"/>
    </row>
    <row r="2" spans="1:6" ht="33" customHeight="1">
      <c r="A2" s="270"/>
      <c r="B2" s="706" t="s">
        <v>1</v>
      </c>
      <c r="C2" s="706"/>
      <c r="D2" s="707"/>
      <c r="E2" s="708" t="s">
        <v>161</v>
      </c>
      <c r="F2" s="709"/>
    </row>
    <row r="3" spans="1:6" ht="45.75" customHeight="1">
      <c r="A3" s="271"/>
      <c r="B3" s="269" t="s">
        <v>92</v>
      </c>
      <c r="C3" s="272" t="s">
        <v>91</v>
      </c>
      <c r="D3" s="273" t="s">
        <v>93</v>
      </c>
      <c r="E3" s="269" t="s">
        <v>92</v>
      </c>
      <c r="F3" s="272" t="s">
        <v>91</v>
      </c>
    </row>
    <row r="4" spans="1:6">
      <c r="A4" s="426" t="s">
        <v>772</v>
      </c>
      <c r="B4" s="425">
        <v>3.1315046138886471E-2</v>
      </c>
      <c r="C4" s="425">
        <v>3.9094874825088777E-2</v>
      </c>
      <c r="D4" s="425">
        <v>4.4674071048060426E-2</v>
      </c>
      <c r="E4" s="420">
        <v>2.6547801320329523E-2</v>
      </c>
      <c r="F4" s="424">
        <v>2.0911107455867883E-2</v>
      </c>
    </row>
    <row r="5" spans="1:6">
      <c r="A5" s="426" t="s">
        <v>773</v>
      </c>
      <c r="B5" s="425">
        <v>2.850238050980658E-2</v>
      </c>
      <c r="C5" s="425">
        <v>4.1735747216294028E-2</v>
      </c>
      <c r="D5" s="425">
        <v>1.7831182701917081E-2</v>
      </c>
      <c r="E5" s="419">
        <v>2.5130287781906846E-2</v>
      </c>
      <c r="F5" s="424">
        <v>3.3232107705551961E-2</v>
      </c>
    </row>
    <row r="6" spans="1:6">
      <c r="A6" s="423" t="s">
        <v>774</v>
      </c>
      <c r="B6" s="422">
        <v>2.4117011725039106E-2</v>
      </c>
      <c r="C6" s="422">
        <v>3.4640287543348247E-2</v>
      </c>
      <c r="D6" s="422">
        <v>2.765342013833294E-2</v>
      </c>
      <c r="E6" s="418">
        <v>2.2534919683234733E-2</v>
      </c>
      <c r="F6" s="421">
        <v>2.8429105277238964E-2</v>
      </c>
    </row>
    <row r="7" spans="1:6" ht="30" customHeight="1">
      <c r="A7" s="385" t="s">
        <v>775</v>
      </c>
    </row>
    <row r="8" spans="1:6">
      <c r="A8" s="385" t="s">
        <v>776</v>
      </c>
    </row>
    <row r="9" spans="1:6">
      <c r="A9" s="385" t="s">
        <v>539</v>
      </c>
    </row>
    <row r="10" spans="1:6">
      <c r="A10" s="385" t="s">
        <v>540</v>
      </c>
    </row>
    <row r="11" spans="1:6">
      <c r="A11" s="385" t="s">
        <v>541</v>
      </c>
    </row>
    <row r="12" spans="1:6">
      <c r="A12" s="385" t="s">
        <v>542</v>
      </c>
    </row>
    <row r="13" spans="1:6" ht="29.25" customHeight="1">
      <c r="A13" s="385" t="s">
        <v>543</v>
      </c>
    </row>
    <row r="14" spans="1:6">
      <c r="A14" s="385" t="s">
        <v>544</v>
      </c>
    </row>
    <row r="15" spans="1:6" ht="29.25" customHeight="1">
      <c r="A15" s="58" t="s">
        <v>642</v>
      </c>
    </row>
  </sheetData>
  <mergeCells count="3">
    <mergeCell ref="A1:F1"/>
    <mergeCell ref="B2:D2"/>
    <mergeCell ref="E2:F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40"/>
  <sheetViews>
    <sheetView topLeftCell="A30" workbookViewId="0">
      <selection activeCell="D40" sqref="D40"/>
    </sheetView>
  </sheetViews>
  <sheetFormatPr defaultRowHeight="14.4"/>
  <cols>
    <col min="1" max="1" width="11.44140625" style="216" customWidth="1"/>
    <col min="2" max="2" width="15.33203125" style="276" customWidth="1"/>
    <col min="3" max="3" width="13.88671875" style="276" customWidth="1"/>
    <col min="4" max="4" width="14" style="276" customWidth="1"/>
  </cols>
  <sheetData>
    <row r="1" spans="1:4" ht="41.25" customHeight="1">
      <c r="A1" s="705" t="s">
        <v>780</v>
      </c>
      <c r="B1" s="705"/>
      <c r="C1" s="705"/>
      <c r="D1" s="705"/>
    </row>
    <row r="2" spans="1:4" ht="26.4">
      <c r="A2" s="427" t="s">
        <v>0</v>
      </c>
      <c r="B2" s="641" t="s">
        <v>92</v>
      </c>
      <c r="C2" s="641" t="s">
        <v>91</v>
      </c>
      <c r="D2" s="641" t="s">
        <v>93</v>
      </c>
    </row>
    <row r="3" spans="1:4">
      <c r="A3" s="416" t="s">
        <v>173</v>
      </c>
      <c r="B3" s="413">
        <v>1</v>
      </c>
      <c r="C3" s="413">
        <v>1.0000000000000002</v>
      </c>
      <c r="D3" s="413">
        <v>1</v>
      </c>
    </row>
    <row r="4" spans="1:4">
      <c r="A4" s="416" t="s">
        <v>174</v>
      </c>
      <c r="B4" s="413">
        <v>1.0185772259649319</v>
      </c>
      <c r="C4" s="413">
        <v>1.0105292791393123</v>
      </c>
      <c r="D4" s="413">
        <v>1.0773885604729192</v>
      </c>
    </row>
    <row r="5" spans="1:4">
      <c r="A5" s="416" t="s">
        <v>175</v>
      </c>
      <c r="B5" s="413">
        <v>1.1108593069724819</v>
      </c>
      <c r="C5" s="413">
        <v>1.0312248223013982</v>
      </c>
      <c r="D5" s="413">
        <v>1.1186612965093978</v>
      </c>
    </row>
    <row r="6" spans="1:4">
      <c r="A6" s="416" t="s">
        <v>176</v>
      </c>
      <c r="B6" s="413">
        <v>1.1452973672848659</v>
      </c>
      <c r="C6" s="413">
        <v>1.0557720907598338</v>
      </c>
      <c r="D6" s="413">
        <v>1.1216201403098509</v>
      </c>
    </row>
    <row r="7" spans="1:4">
      <c r="A7" s="416" t="s">
        <v>177</v>
      </c>
      <c r="B7" s="413">
        <v>1.1779846008399877</v>
      </c>
      <c r="C7" s="413">
        <v>1.1330928228668615</v>
      </c>
      <c r="D7" s="413">
        <v>1.1527119353039601</v>
      </c>
    </row>
    <row r="8" spans="1:4">
      <c r="A8" s="416" t="s">
        <v>178</v>
      </c>
      <c r="B8" s="413">
        <v>1.1848155906643396</v>
      </c>
      <c r="C8" s="413">
        <v>1.1979870894578446</v>
      </c>
      <c r="D8" s="413">
        <v>1.4264283807235352</v>
      </c>
    </row>
    <row r="9" spans="1:4">
      <c r="A9" s="416" t="s">
        <v>179</v>
      </c>
      <c r="B9" s="413">
        <v>1.2230020022470494</v>
      </c>
      <c r="C9" s="413">
        <v>1.2864391167128915</v>
      </c>
      <c r="D9" s="413">
        <v>1.3178259462956974</v>
      </c>
    </row>
    <row r="10" spans="1:4">
      <c r="A10" s="416" t="s">
        <v>180</v>
      </c>
      <c r="B10" s="413">
        <v>1.2536378663453627</v>
      </c>
      <c r="C10" s="413">
        <v>1.3594883182421922</v>
      </c>
      <c r="D10" s="413">
        <v>1.4304488793754724</v>
      </c>
    </row>
    <row r="11" spans="1:4">
      <c r="A11" s="416" t="s">
        <v>181</v>
      </c>
      <c r="B11" s="413">
        <v>1.2987542497969733</v>
      </c>
      <c r="C11" s="413">
        <v>1.4115558889350623</v>
      </c>
      <c r="D11" s="413">
        <v>1.4645613820142125</v>
      </c>
    </row>
    <row r="12" spans="1:4">
      <c r="A12" s="416" t="s">
        <v>182</v>
      </c>
      <c r="B12" s="413">
        <v>1.3174359454175675</v>
      </c>
      <c r="C12" s="413">
        <v>1.4274329306466944</v>
      </c>
      <c r="D12" s="413">
        <v>1.4469448584202684</v>
      </c>
    </row>
    <row r="13" spans="1:4">
      <c r="A13" s="416" t="s">
        <v>183</v>
      </c>
      <c r="B13" s="413">
        <v>1.3611736658930496</v>
      </c>
      <c r="C13" s="413">
        <v>1.4674118685753925</v>
      </c>
      <c r="D13" s="413">
        <v>1.5481325998841924</v>
      </c>
    </row>
    <row r="14" spans="1:4">
      <c r="A14" s="416" t="s">
        <v>184</v>
      </c>
      <c r="B14" s="413">
        <v>1.4125442514521214</v>
      </c>
      <c r="C14" s="413">
        <v>1.5010310777406177</v>
      </c>
      <c r="D14" s="413">
        <v>1.6198102520532429</v>
      </c>
    </row>
    <row r="15" spans="1:4">
      <c r="A15" s="416" t="s">
        <v>185</v>
      </c>
      <c r="B15" s="413">
        <v>1.4822904886646759</v>
      </c>
      <c r="C15" s="413">
        <v>1.5407310820367752</v>
      </c>
      <c r="D15" s="413">
        <v>1.5797961229946527</v>
      </c>
    </row>
    <row r="16" spans="1:4">
      <c r="A16" s="416" t="s">
        <v>186</v>
      </c>
      <c r="B16" s="413">
        <v>1.5309833797734296</v>
      </c>
      <c r="C16" s="413">
        <v>1.5618050364467422</v>
      </c>
      <c r="D16" s="413">
        <v>1.6411763101925072</v>
      </c>
    </row>
    <row r="17" spans="1:4">
      <c r="A17" s="416" t="s">
        <v>187</v>
      </c>
      <c r="B17" s="413">
        <v>1.5296656486766127</v>
      </c>
      <c r="C17" s="413">
        <v>1.5721014065692283</v>
      </c>
      <c r="D17" s="413">
        <v>1.5765204124579126</v>
      </c>
    </row>
    <row r="18" spans="1:4">
      <c r="A18" s="415" t="s">
        <v>102</v>
      </c>
      <c r="B18" s="413">
        <v>1.6100774669041586</v>
      </c>
      <c r="C18" s="413">
        <v>1.6430344442894997</v>
      </c>
      <c r="D18" s="413">
        <v>1.5029961587708067</v>
      </c>
    </row>
    <row r="19" spans="1:4">
      <c r="A19" s="415" t="s">
        <v>188</v>
      </c>
      <c r="B19" s="413">
        <v>1.6492039317965108</v>
      </c>
      <c r="C19" s="413">
        <v>1.7620691632104437</v>
      </c>
      <c r="D19" s="413">
        <v>1.5420978244409673</v>
      </c>
    </row>
    <row r="20" spans="1:4">
      <c r="A20" s="415" t="s">
        <v>189</v>
      </c>
      <c r="B20" s="413">
        <v>1.6947194484967492</v>
      </c>
      <c r="C20" s="413">
        <v>1.9559993170139665</v>
      </c>
      <c r="D20" s="413">
        <v>1.7222428197142718</v>
      </c>
    </row>
    <row r="21" spans="1:4">
      <c r="A21" s="416" t="s">
        <v>190</v>
      </c>
      <c r="B21" s="413">
        <v>1.7405897201737124</v>
      </c>
      <c r="C21" s="413">
        <v>2.0958651529657417</v>
      </c>
      <c r="D21" s="413">
        <v>1.8211457233368531</v>
      </c>
    </row>
    <row r="22" spans="1:4">
      <c r="A22" s="415" t="s">
        <v>191</v>
      </c>
      <c r="B22" s="413">
        <v>1.7658396037673949</v>
      </c>
      <c r="C22" s="413">
        <v>2.176560176854065</v>
      </c>
      <c r="D22" s="413">
        <v>1.8526798176235229</v>
      </c>
    </row>
    <row r="23" spans="1:4">
      <c r="A23" s="415" t="s">
        <v>103</v>
      </c>
      <c r="B23" s="413">
        <v>1.802878877676114</v>
      </c>
      <c r="C23" s="413">
        <v>2.2086540700402089</v>
      </c>
      <c r="D23" s="413">
        <v>1.8474201474201477</v>
      </c>
    </row>
    <row r="24" spans="1:4">
      <c r="A24" s="415" t="s">
        <v>192</v>
      </c>
      <c r="B24" s="413">
        <v>1.8491321483170564</v>
      </c>
      <c r="C24" s="413">
        <v>2.3016338908426195</v>
      </c>
      <c r="D24" s="413">
        <v>1.8271505259023264</v>
      </c>
    </row>
    <row r="25" spans="1:4">
      <c r="A25" s="415" t="s">
        <v>193</v>
      </c>
      <c r="B25" s="413">
        <v>1.8556048541851837</v>
      </c>
      <c r="C25" s="413">
        <v>2.3232247699424238</v>
      </c>
      <c r="D25" s="413">
        <v>1.796636970347214</v>
      </c>
    </row>
    <row r="26" spans="1:4">
      <c r="A26" s="415" t="s">
        <v>194</v>
      </c>
      <c r="B26" s="413">
        <v>1.9656903492304019</v>
      </c>
      <c r="C26" s="413">
        <v>2.5434398710037915</v>
      </c>
      <c r="D26" s="413">
        <v>1.9791895767628409</v>
      </c>
    </row>
    <row r="27" spans="1:4">
      <c r="A27" s="415" t="s">
        <v>195</v>
      </c>
      <c r="B27" s="413">
        <v>2.0191816695462492</v>
      </c>
      <c r="C27" s="413">
        <v>2.709904072486331</v>
      </c>
      <c r="D27" s="413">
        <v>2.0866962092404844</v>
      </c>
    </row>
    <row r="28" spans="1:4">
      <c r="A28" s="415" t="s">
        <v>104</v>
      </c>
      <c r="B28" s="413">
        <v>2.0297909090229052</v>
      </c>
      <c r="C28" s="413">
        <v>2.8367866057137769</v>
      </c>
      <c r="D28" s="413">
        <v>2.1832655840189417</v>
      </c>
    </row>
    <row r="29" spans="1:4">
      <c r="A29" s="415" t="s">
        <v>196</v>
      </c>
      <c r="B29" s="413">
        <v>2.0809943010766294</v>
      </c>
      <c r="C29" s="413">
        <v>2.922451208486208</v>
      </c>
      <c r="D29" s="413">
        <v>2.2840163101791009</v>
      </c>
    </row>
    <row r="30" spans="1:4">
      <c r="A30" s="415" t="s">
        <v>197</v>
      </c>
      <c r="B30" s="413">
        <v>2.1213800092897355</v>
      </c>
      <c r="C30" s="413">
        <v>2.9454844887120362</v>
      </c>
      <c r="D30" s="413">
        <v>2.301886006765371</v>
      </c>
    </row>
    <row r="31" spans="1:4">
      <c r="A31" s="415" t="s">
        <v>198</v>
      </c>
      <c r="B31" s="413">
        <v>2.1594632308464803</v>
      </c>
      <c r="C31" s="413">
        <v>2.9724565171252544</v>
      </c>
      <c r="D31" s="413">
        <v>2.3230754554993802</v>
      </c>
    </row>
    <row r="32" spans="1:4">
      <c r="A32" s="415" t="s">
        <v>471</v>
      </c>
      <c r="B32" s="413">
        <v>2.2282352713072906</v>
      </c>
      <c r="C32" s="413">
        <v>3.0556848593660986</v>
      </c>
      <c r="D32" s="413">
        <v>2.3879663750564721</v>
      </c>
    </row>
    <row r="33" spans="1:4">
      <c r="A33" s="414" t="s">
        <v>651</v>
      </c>
      <c r="B33" s="412">
        <v>2.2880333678609679</v>
      </c>
      <c r="C33" s="412">
        <v>3.1047136606254937</v>
      </c>
      <c r="D33" s="412">
        <v>2.4267911089687386</v>
      </c>
    </row>
    <row r="34" spans="1:4" ht="30" customHeight="1">
      <c r="A34" s="216" t="s">
        <v>777</v>
      </c>
    </row>
    <row r="35" spans="1:4">
      <c r="A35" s="216" t="s">
        <v>778</v>
      </c>
    </row>
    <row r="36" spans="1:4">
      <c r="A36" s="216" t="s">
        <v>779</v>
      </c>
    </row>
    <row r="37" spans="1:4">
      <c r="A37" s="216" t="s">
        <v>545</v>
      </c>
    </row>
    <row r="38" spans="1:4">
      <c r="A38" s="216" t="s">
        <v>546</v>
      </c>
    </row>
    <row r="39" spans="1:4" ht="29.25" customHeight="1">
      <c r="A39" s="216" t="s">
        <v>547</v>
      </c>
    </row>
    <row r="40" spans="1:4" ht="30" customHeight="1">
      <c r="A40" s="216" t="s">
        <v>642</v>
      </c>
    </row>
  </sheetData>
  <mergeCells count="1">
    <mergeCell ref="A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55"/>
  <sheetViews>
    <sheetView topLeftCell="A31" zoomScaleNormal="100" workbookViewId="0">
      <selection activeCell="D55" sqref="D55"/>
    </sheetView>
  </sheetViews>
  <sheetFormatPr defaultRowHeight="14.4"/>
  <cols>
    <col min="1" max="1" width="14.5546875" style="58" customWidth="1"/>
    <col min="2" max="2" width="17.6640625" style="58" customWidth="1"/>
    <col min="3" max="3" width="15.33203125" style="226" bestFit="1" customWidth="1"/>
    <col min="4" max="4" width="11.6640625" style="58" customWidth="1"/>
  </cols>
  <sheetData>
    <row r="1" spans="1:4" ht="54" customHeight="1">
      <c r="A1" s="710" t="s">
        <v>782</v>
      </c>
      <c r="B1" s="710"/>
      <c r="C1" s="710"/>
      <c r="D1" s="710"/>
    </row>
    <row r="2" spans="1:4" ht="30.75" customHeight="1">
      <c r="A2" s="265" t="s">
        <v>282</v>
      </c>
      <c r="B2" s="278" t="s">
        <v>783</v>
      </c>
      <c r="C2" s="279" t="s">
        <v>85</v>
      </c>
      <c r="D2" s="259" t="s">
        <v>199</v>
      </c>
    </row>
    <row r="3" spans="1:4">
      <c r="A3" s="504" t="s">
        <v>283</v>
      </c>
      <c r="B3" s="505">
        <v>1430</v>
      </c>
      <c r="C3" s="504" t="s">
        <v>72</v>
      </c>
      <c r="D3" s="506">
        <v>0.19850771723384386</v>
      </c>
    </row>
    <row r="4" spans="1:4">
      <c r="A4" s="491" t="s">
        <v>284</v>
      </c>
      <c r="B4" s="500">
        <v>1660</v>
      </c>
      <c r="C4" s="491" t="s">
        <v>76</v>
      </c>
      <c r="D4" s="501">
        <v>4.192119765651392E-2</v>
      </c>
    </row>
    <row r="5" spans="1:4">
      <c r="A5" s="491" t="s">
        <v>285</v>
      </c>
      <c r="B5" s="500">
        <v>2410</v>
      </c>
      <c r="C5" s="491" t="s">
        <v>68</v>
      </c>
      <c r="D5" s="501">
        <v>0.10869176753130549</v>
      </c>
    </row>
    <row r="6" spans="1:4">
      <c r="A6" s="491" t="s">
        <v>286</v>
      </c>
      <c r="B6" s="500">
        <v>2420</v>
      </c>
      <c r="C6" s="491" t="s">
        <v>80</v>
      </c>
      <c r="D6" s="501">
        <v>9.9588712666950574E-2</v>
      </c>
    </row>
    <row r="7" spans="1:4">
      <c r="A7" s="491" t="s">
        <v>287</v>
      </c>
      <c r="B7" s="500">
        <v>2550</v>
      </c>
      <c r="C7" s="491" t="s">
        <v>37</v>
      </c>
      <c r="D7" s="501">
        <v>0.11250207946665758</v>
      </c>
    </row>
    <row r="8" spans="1:4">
      <c r="A8" s="491" t="s">
        <v>288</v>
      </c>
      <c r="B8" s="500">
        <v>2770</v>
      </c>
      <c r="C8" s="491" t="s">
        <v>67</v>
      </c>
      <c r="D8" s="501">
        <v>0.18055565350691372</v>
      </c>
    </row>
    <row r="9" spans="1:4">
      <c r="A9" s="491" t="s">
        <v>289</v>
      </c>
      <c r="B9" s="500">
        <v>2890</v>
      </c>
      <c r="C9" s="491" t="s">
        <v>47</v>
      </c>
      <c r="D9" s="501">
        <v>0.14683629336716564</v>
      </c>
    </row>
    <row r="10" spans="1:4">
      <c r="A10" s="491" t="s">
        <v>290</v>
      </c>
      <c r="B10" s="500">
        <v>2910</v>
      </c>
      <c r="C10" s="491" t="s">
        <v>61</v>
      </c>
      <c r="D10" s="501">
        <v>8.7122729854218761E-2</v>
      </c>
    </row>
    <row r="11" spans="1:4">
      <c r="A11" s="491" t="s">
        <v>292</v>
      </c>
      <c r="B11" s="500">
        <v>2980</v>
      </c>
      <c r="C11" s="491" t="s">
        <v>77</v>
      </c>
      <c r="D11" s="501">
        <v>0.12279724322191821</v>
      </c>
    </row>
    <row r="12" spans="1:4">
      <c r="A12" s="491" t="s">
        <v>291</v>
      </c>
      <c r="B12" s="500">
        <v>2990</v>
      </c>
      <c r="C12" s="491" t="s">
        <v>83</v>
      </c>
      <c r="D12" s="501">
        <v>0.20715095902110092</v>
      </c>
    </row>
    <row r="13" spans="1:4">
      <c r="A13" s="491" t="s">
        <v>295</v>
      </c>
      <c r="B13" s="500">
        <v>3240</v>
      </c>
      <c r="C13" s="491" t="s">
        <v>60</v>
      </c>
      <c r="D13" s="501">
        <v>1.9705587808927616E-2</v>
      </c>
    </row>
    <row r="14" spans="1:4">
      <c r="A14" s="491" t="s">
        <v>293</v>
      </c>
      <c r="B14" s="500">
        <v>3250</v>
      </c>
      <c r="C14" s="491" t="s">
        <v>41</v>
      </c>
      <c r="D14" s="501">
        <v>0.11392711607857597</v>
      </c>
    </row>
    <row r="15" spans="1:4">
      <c r="A15" s="491" t="s">
        <v>296</v>
      </c>
      <c r="B15" s="500">
        <v>3300</v>
      </c>
      <c r="C15" s="491" t="s">
        <v>48</v>
      </c>
      <c r="D15" s="501">
        <v>1.5904262992762819E-2</v>
      </c>
    </row>
    <row r="16" spans="1:4">
      <c r="A16" s="491" t="s">
        <v>297</v>
      </c>
      <c r="B16" s="500">
        <v>3520</v>
      </c>
      <c r="C16" s="491" t="s">
        <v>62</v>
      </c>
      <c r="D16" s="501">
        <v>0.1115</v>
      </c>
    </row>
    <row r="17" spans="1:4">
      <c r="A17" s="491" t="s">
        <v>294</v>
      </c>
      <c r="B17" s="507">
        <v>3600</v>
      </c>
      <c r="C17" s="508" t="s">
        <v>65</v>
      </c>
      <c r="D17" s="509">
        <v>0.26815658017335831</v>
      </c>
    </row>
    <row r="18" spans="1:4">
      <c r="A18" s="491" t="s">
        <v>298</v>
      </c>
      <c r="B18" s="500">
        <v>3600</v>
      </c>
      <c r="C18" s="491" t="s">
        <v>39</v>
      </c>
      <c r="D18" s="501">
        <v>0.18007951109641529</v>
      </c>
    </row>
    <row r="19" spans="1:4">
      <c r="A19" s="491" t="s">
        <v>302</v>
      </c>
      <c r="B19" s="500">
        <v>3640</v>
      </c>
      <c r="C19" s="491" t="s">
        <v>70</v>
      </c>
      <c r="D19" s="501">
        <v>2.7226265118591719E-2</v>
      </c>
    </row>
    <row r="20" spans="1:4">
      <c r="A20" s="491" t="s">
        <v>301</v>
      </c>
      <c r="B20" s="500">
        <v>3660</v>
      </c>
      <c r="C20" s="491" t="s">
        <v>59</v>
      </c>
      <c r="D20" s="501">
        <v>0.11464769275526621</v>
      </c>
    </row>
    <row r="21" spans="1:4">
      <c r="A21" s="491" t="s">
        <v>299</v>
      </c>
      <c r="B21" s="500">
        <v>3690</v>
      </c>
      <c r="C21" s="491" t="s">
        <v>54</v>
      </c>
      <c r="D21" s="501">
        <v>0.14750315095538435</v>
      </c>
    </row>
    <row r="22" spans="1:4">
      <c r="A22" s="491" t="s">
        <v>306</v>
      </c>
      <c r="B22" s="500">
        <v>3700</v>
      </c>
      <c r="C22" s="491" t="s">
        <v>74</v>
      </c>
      <c r="D22" s="501">
        <v>0.11224392872859368</v>
      </c>
    </row>
    <row r="23" spans="1:4">
      <c r="A23" s="491" t="s">
        <v>304</v>
      </c>
      <c r="B23" s="500">
        <v>3790</v>
      </c>
      <c r="C23" s="491" t="s">
        <v>66</v>
      </c>
      <c r="D23" s="501">
        <v>0.1759525561457751</v>
      </c>
    </row>
    <row r="24" spans="1:4">
      <c r="A24" s="491" t="s">
        <v>303</v>
      </c>
      <c r="B24" s="500">
        <v>3850</v>
      </c>
      <c r="C24" s="491" t="s">
        <v>82</v>
      </c>
      <c r="D24" s="501">
        <v>0.21746598196102429</v>
      </c>
    </row>
    <row r="25" spans="1:4">
      <c r="A25" s="491" t="s">
        <v>305</v>
      </c>
      <c r="B25" s="500">
        <v>3890</v>
      </c>
      <c r="C25" s="491" t="s">
        <v>97</v>
      </c>
      <c r="D25" s="501">
        <v>0.15860696072278158</v>
      </c>
    </row>
    <row r="26" spans="1:4">
      <c r="A26" s="491" t="s">
        <v>300</v>
      </c>
      <c r="B26" s="500">
        <v>3950</v>
      </c>
      <c r="C26" s="491" t="s">
        <v>56</v>
      </c>
      <c r="D26" s="501">
        <v>0.36912535116371559</v>
      </c>
    </row>
    <row r="27" spans="1:4">
      <c r="A27" s="491" t="s">
        <v>308</v>
      </c>
      <c r="B27" s="500">
        <v>4030</v>
      </c>
      <c r="C27" s="491" t="s">
        <v>53</v>
      </c>
      <c r="D27" s="501">
        <v>0.35391801687322411</v>
      </c>
    </row>
    <row r="28" spans="1:4">
      <c r="A28" s="491" t="s">
        <v>307</v>
      </c>
      <c r="B28" s="500">
        <v>4090</v>
      </c>
      <c r="C28" s="491" t="s">
        <v>55</v>
      </c>
      <c r="D28" s="501">
        <v>0.42254920212566871</v>
      </c>
    </row>
    <row r="29" spans="1:4">
      <c r="A29" s="491" t="s">
        <v>309</v>
      </c>
      <c r="B29" s="500">
        <v>4190</v>
      </c>
      <c r="C29" s="491" t="s">
        <v>81</v>
      </c>
      <c r="D29" s="501">
        <v>0.12641901988785942</v>
      </c>
    </row>
    <row r="30" spans="1:4">
      <c r="A30" s="491" t="s">
        <v>318</v>
      </c>
      <c r="B30" s="500">
        <v>4200</v>
      </c>
      <c r="C30" s="491" t="s">
        <v>52</v>
      </c>
      <c r="D30" s="501">
        <v>3.3825758200057621E-2</v>
      </c>
    </row>
    <row r="31" spans="1:4">
      <c r="A31" s="491" t="s">
        <v>312</v>
      </c>
      <c r="B31" s="500">
        <v>4270</v>
      </c>
      <c r="C31" s="491" t="s">
        <v>45</v>
      </c>
      <c r="D31" s="501">
        <v>8.9490431699964734E-2</v>
      </c>
    </row>
    <row r="32" spans="1:4">
      <c r="A32" s="491" t="s">
        <v>310</v>
      </c>
      <c r="B32" s="500">
        <v>4280</v>
      </c>
      <c r="C32" s="491" t="s">
        <v>36</v>
      </c>
      <c r="D32" s="501">
        <v>0.18496730849364962</v>
      </c>
    </row>
    <row r="33" spans="1:4">
      <c r="A33" s="491" t="s">
        <v>311</v>
      </c>
      <c r="B33" s="500">
        <v>4280</v>
      </c>
      <c r="C33" s="491" t="s">
        <v>75</v>
      </c>
      <c r="D33" s="501">
        <v>0.13168797045872638</v>
      </c>
    </row>
    <row r="34" spans="1:4">
      <c r="A34" s="491" t="s">
        <v>319</v>
      </c>
      <c r="B34" s="500">
        <v>4290</v>
      </c>
      <c r="C34" s="491" t="s">
        <v>42</v>
      </c>
      <c r="D34" s="501">
        <v>5.2772196376325464E-2</v>
      </c>
    </row>
    <row r="35" spans="1:4">
      <c r="A35" s="491" t="s">
        <v>317</v>
      </c>
      <c r="B35" s="500">
        <v>4390</v>
      </c>
      <c r="C35" s="491" t="s">
        <v>69</v>
      </c>
      <c r="D35" s="501">
        <v>2.7400384467122674E-2</v>
      </c>
    </row>
    <row r="36" spans="1:4">
      <c r="A36" s="491" t="s">
        <v>316</v>
      </c>
      <c r="B36" s="500">
        <v>4400</v>
      </c>
      <c r="C36" s="491" t="s">
        <v>79</v>
      </c>
      <c r="D36" s="501">
        <v>5.1952581581481416E-2</v>
      </c>
    </row>
    <row r="37" spans="1:4">
      <c r="A37" s="491" t="s">
        <v>315</v>
      </c>
      <c r="B37" s="500">
        <v>4410</v>
      </c>
      <c r="C37" s="491" t="s">
        <v>58</v>
      </c>
      <c r="D37" s="501">
        <v>0.1694266181457682</v>
      </c>
    </row>
    <row r="38" spans="1:4">
      <c r="A38" s="491" t="s">
        <v>314</v>
      </c>
      <c r="B38" s="500">
        <v>4420</v>
      </c>
      <c r="C38" s="491" t="s">
        <v>73</v>
      </c>
      <c r="D38" s="501">
        <v>0.11819564269242422</v>
      </c>
    </row>
    <row r="39" spans="1:4">
      <c r="A39" s="491" t="s">
        <v>322</v>
      </c>
      <c r="B39" s="500">
        <v>4530</v>
      </c>
      <c r="C39" s="491" t="s">
        <v>44</v>
      </c>
      <c r="D39" s="501">
        <v>7.693017861072371E-2</v>
      </c>
    </row>
    <row r="40" spans="1:4">
      <c r="A40" s="491" t="s">
        <v>320</v>
      </c>
      <c r="B40" s="500">
        <v>4720</v>
      </c>
      <c r="C40" s="491" t="s">
        <v>71</v>
      </c>
      <c r="D40" s="501">
        <v>7.8890677619538163E-2</v>
      </c>
    </row>
    <row r="41" spans="1:4">
      <c r="A41" s="491" t="s">
        <v>325</v>
      </c>
      <c r="B41" s="500">
        <v>4760</v>
      </c>
      <c r="C41" s="491" t="s">
        <v>38</v>
      </c>
      <c r="D41" s="501">
        <v>0.11102798063817199</v>
      </c>
    </row>
    <row r="42" spans="1:4">
      <c r="A42" s="491" t="s">
        <v>321</v>
      </c>
      <c r="B42" s="500">
        <v>4910</v>
      </c>
      <c r="C42" s="491" t="s">
        <v>64</v>
      </c>
      <c r="D42" s="501">
        <v>0.1385353605928894</v>
      </c>
    </row>
    <row r="43" spans="1:4">
      <c r="A43" s="491" t="s">
        <v>323</v>
      </c>
      <c r="B43" s="500">
        <v>4920</v>
      </c>
      <c r="C43" s="491" t="s">
        <v>51</v>
      </c>
      <c r="D43" s="501">
        <v>0.1226889838569154</v>
      </c>
    </row>
    <row r="44" spans="1:4">
      <c r="A44" s="491" t="s">
        <v>326</v>
      </c>
      <c r="B44" s="500">
        <v>4940</v>
      </c>
      <c r="C44" s="491" t="s">
        <v>46</v>
      </c>
      <c r="D44" s="501">
        <v>0.24724627655710929</v>
      </c>
    </row>
    <row r="45" spans="1:4">
      <c r="A45" s="491" t="s">
        <v>324</v>
      </c>
      <c r="B45" s="500">
        <v>4950</v>
      </c>
      <c r="C45" s="491" t="s">
        <v>50</v>
      </c>
      <c r="D45" s="501">
        <v>0.16628468314699285</v>
      </c>
    </row>
    <row r="46" spans="1:4">
      <c r="A46" s="491" t="s">
        <v>327</v>
      </c>
      <c r="B46" s="500">
        <v>5160</v>
      </c>
      <c r="C46" s="491" t="s">
        <v>43</v>
      </c>
      <c r="D46" s="501">
        <v>0.23445443686115497</v>
      </c>
    </row>
    <row r="47" spans="1:4">
      <c r="A47" s="491" t="s">
        <v>328</v>
      </c>
      <c r="B47" s="500">
        <v>5260</v>
      </c>
      <c r="C47" s="491" t="s">
        <v>78</v>
      </c>
      <c r="D47" s="501">
        <v>0.16128899314525103</v>
      </c>
    </row>
    <row r="48" spans="1:4">
      <c r="A48" s="491" t="s">
        <v>330</v>
      </c>
      <c r="B48" s="500">
        <v>5380</v>
      </c>
      <c r="C48" s="491" t="s">
        <v>63</v>
      </c>
      <c r="D48" s="501">
        <v>-2.1867242782692253E-2</v>
      </c>
    </row>
    <row r="49" spans="1:4">
      <c r="A49" s="491" t="s">
        <v>329</v>
      </c>
      <c r="B49" s="500">
        <v>5870</v>
      </c>
      <c r="C49" s="491" t="s">
        <v>57</v>
      </c>
      <c r="D49" s="501">
        <v>0.14468525336176197</v>
      </c>
    </row>
    <row r="50" spans="1:4">
      <c r="A50" s="491" t="s">
        <v>331</v>
      </c>
      <c r="B50" s="500">
        <v>6320</v>
      </c>
      <c r="C50" s="491" t="s">
        <v>49</v>
      </c>
      <c r="D50" s="501">
        <v>0.19989103913828621</v>
      </c>
    </row>
    <row r="51" spans="1:4">
      <c r="A51" s="491" t="s">
        <v>332</v>
      </c>
      <c r="B51" s="500">
        <v>6530</v>
      </c>
      <c r="C51" s="491" t="s">
        <v>35</v>
      </c>
      <c r="D51" s="501">
        <v>-8.8943175540813213E-2</v>
      </c>
    </row>
    <row r="52" spans="1:4">
      <c r="A52" s="495" t="s">
        <v>333</v>
      </c>
      <c r="B52" s="503">
        <v>7740</v>
      </c>
      <c r="C52" s="495" t="s">
        <v>40</v>
      </c>
      <c r="D52" s="502">
        <v>0.11447783876905882</v>
      </c>
    </row>
    <row r="53" spans="1:4" ht="30" customHeight="1">
      <c r="A53" s="385" t="s">
        <v>781</v>
      </c>
    </row>
    <row r="54" spans="1:4" ht="28.5" customHeight="1">
      <c r="A54" s="385" t="s">
        <v>162</v>
      </c>
    </row>
    <row r="55" spans="1:4" ht="28.5" customHeight="1">
      <c r="A55" s="216" t="s">
        <v>642</v>
      </c>
    </row>
  </sheetData>
  <mergeCells count="1">
    <mergeCell ref="A1:D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55"/>
  <sheetViews>
    <sheetView topLeftCell="A30" workbookViewId="0">
      <selection activeCell="F55" sqref="F55"/>
    </sheetView>
  </sheetViews>
  <sheetFormatPr defaultRowHeight="14.4"/>
  <cols>
    <col min="1" max="1" width="11.44140625" style="619" customWidth="1"/>
    <col min="2" max="2" width="14.88671875" style="619" customWidth="1"/>
    <col min="3" max="4" width="17.77734375" style="619" customWidth="1"/>
    <col min="5" max="5" width="15.6640625" style="283" customWidth="1"/>
    <col min="6" max="6" width="15.88671875" style="619" customWidth="1"/>
  </cols>
  <sheetData>
    <row r="1" spans="1:6" ht="51.75" customHeight="1">
      <c r="A1" s="710" t="s">
        <v>784</v>
      </c>
      <c r="B1" s="710"/>
      <c r="C1" s="710"/>
      <c r="D1" s="710"/>
      <c r="E1" s="710"/>
      <c r="F1" s="710"/>
    </row>
    <row r="2" spans="1:6" ht="39.6">
      <c r="A2" s="436" t="s">
        <v>282</v>
      </c>
      <c r="B2" s="278" t="s">
        <v>785</v>
      </c>
      <c r="C2" s="278" t="s">
        <v>787</v>
      </c>
      <c r="D2" s="278" t="s">
        <v>786</v>
      </c>
      <c r="E2" s="541" t="s">
        <v>85</v>
      </c>
      <c r="F2" s="436" t="s">
        <v>199</v>
      </c>
    </row>
    <row r="3" spans="1:6">
      <c r="A3" s="616" t="s">
        <v>291</v>
      </c>
      <c r="B3" s="620">
        <v>5060</v>
      </c>
      <c r="C3" s="620">
        <v>11160</v>
      </c>
      <c r="D3" s="620">
        <v>16220</v>
      </c>
      <c r="E3" s="499" t="s">
        <v>83</v>
      </c>
      <c r="F3" s="623">
        <v>0.15046994900489841</v>
      </c>
    </row>
    <row r="4" spans="1:6">
      <c r="A4" s="617" t="s">
        <v>295</v>
      </c>
      <c r="B4" s="621">
        <v>6360</v>
      </c>
      <c r="C4" s="621">
        <v>15210</v>
      </c>
      <c r="D4" s="621">
        <v>21570</v>
      </c>
      <c r="E4" s="491" t="s">
        <v>60</v>
      </c>
      <c r="F4" s="624">
        <v>6.0991397890323151E-2</v>
      </c>
    </row>
    <row r="5" spans="1:6">
      <c r="A5" s="617" t="s">
        <v>296</v>
      </c>
      <c r="B5" s="621">
        <v>6410</v>
      </c>
      <c r="C5" s="621">
        <v>15690</v>
      </c>
      <c r="D5" s="621">
        <v>22100</v>
      </c>
      <c r="E5" s="491" t="s">
        <v>48</v>
      </c>
      <c r="F5" s="624">
        <v>2.3099049232100155E-2</v>
      </c>
    </row>
    <row r="6" spans="1:6">
      <c r="A6" s="617" t="s">
        <v>299</v>
      </c>
      <c r="B6" s="621">
        <v>6580</v>
      </c>
      <c r="C6" s="621">
        <v>13260</v>
      </c>
      <c r="D6" s="621">
        <v>19840</v>
      </c>
      <c r="E6" s="491" t="s">
        <v>54</v>
      </c>
      <c r="F6" s="624">
        <v>0.16579223797038134</v>
      </c>
    </row>
    <row r="7" spans="1:6">
      <c r="A7" s="617" t="s">
        <v>284</v>
      </c>
      <c r="B7" s="621">
        <v>6620</v>
      </c>
      <c r="C7" s="621">
        <v>12430</v>
      </c>
      <c r="D7" s="621">
        <v>19050</v>
      </c>
      <c r="E7" s="491" t="s">
        <v>76</v>
      </c>
      <c r="F7" s="624">
        <v>0.14311028904805245</v>
      </c>
    </row>
    <row r="8" spans="1:6">
      <c r="A8" s="617" t="s">
        <v>290</v>
      </c>
      <c r="B8" s="621">
        <v>6910</v>
      </c>
      <c r="C8" s="621">
        <v>13810</v>
      </c>
      <c r="D8" s="621">
        <v>20720</v>
      </c>
      <c r="E8" s="491" t="s">
        <v>61</v>
      </c>
      <c r="F8" s="624">
        <v>7.3013218061267926E-2</v>
      </c>
    </row>
    <row r="9" spans="1:6">
      <c r="A9" s="617" t="s">
        <v>308</v>
      </c>
      <c r="B9" s="621">
        <v>7010</v>
      </c>
      <c r="C9" s="621">
        <v>14240</v>
      </c>
      <c r="D9" s="621">
        <v>21250</v>
      </c>
      <c r="E9" s="491" t="s">
        <v>53</v>
      </c>
      <c r="F9" s="624">
        <v>0.15819103756466735</v>
      </c>
    </row>
    <row r="10" spans="1:6">
      <c r="A10" s="617" t="s">
        <v>313</v>
      </c>
      <c r="B10" s="621">
        <v>7130</v>
      </c>
      <c r="C10" s="621">
        <v>14670</v>
      </c>
      <c r="D10" s="621">
        <v>21800</v>
      </c>
      <c r="E10" s="491" t="s">
        <v>84</v>
      </c>
      <c r="F10" s="624">
        <v>0.22710935958257794</v>
      </c>
    </row>
    <row r="11" spans="1:6">
      <c r="A11" s="617" t="s">
        <v>286</v>
      </c>
      <c r="B11" s="621">
        <v>7200</v>
      </c>
      <c r="C11" s="621">
        <v>16550</v>
      </c>
      <c r="D11" s="621">
        <v>23750</v>
      </c>
      <c r="E11" s="491" t="s">
        <v>80</v>
      </c>
      <c r="F11" s="624">
        <v>0.18864071767893753</v>
      </c>
    </row>
    <row r="12" spans="1:6">
      <c r="A12" s="617" t="s">
        <v>288</v>
      </c>
      <c r="B12" s="621">
        <v>7410</v>
      </c>
      <c r="C12" s="621">
        <v>12850</v>
      </c>
      <c r="D12" s="621">
        <v>20260</v>
      </c>
      <c r="E12" s="491" t="s">
        <v>67</v>
      </c>
      <c r="F12" s="624">
        <v>0.22604623855984429</v>
      </c>
    </row>
    <row r="13" spans="1:6">
      <c r="A13" s="617" t="s">
        <v>300</v>
      </c>
      <c r="B13" s="621">
        <v>7490</v>
      </c>
      <c r="C13" s="621">
        <v>12740</v>
      </c>
      <c r="D13" s="621">
        <v>20230</v>
      </c>
      <c r="E13" s="491" t="s">
        <v>56</v>
      </c>
      <c r="F13" s="624">
        <v>0.26989294090882709</v>
      </c>
    </row>
    <row r="14" spans="1:6">
      <c r="A14" s="617" t="s">
        <v>328</v>
      </c>
      <c r="B14" s="621">
        <v>7710</v>
      </c>
      <c r="C14" s="621">
        <v>11710</v>
      </c>
      <c r="D14" s="621">
        <v>19420</v>
      </c>
      <c r="E14" s="491" t="s">
        <v>78</v>
      </c>
      <c r="F14" s="624">
        <v>0.16628553062160267</v>
      </c>
    </row>
    <row r="15" spans="1:6">
      <c r="A15" s="617" t="s">
        <v>292</v>
      </c>
      <c r="B15" s="621">
        <v>7880</v>
      </c>
      <c r="C15" s="621">
        <v>11650</v>
      </c>
      <c r="D15" s="621">
        <v>19540</v>
      </c>
      <c r="E15" s="491" t="s">
        <v>77</v>
      </c>
      <c r="F15" s="624">
        <v>7.1616460984714081E-2</v>
      </c>
    </row>
    <row r="16" spans="1:6">
      <c r="A16" s="617" t="s">
        <v>316</v>
      </c>
      <c r="B16" s="621">
        <v>7880</v>
      </c>
      <c r="C16" s="621">
        <v>10560</v>
      </c>
      <c r="D16" s="621">
        <v>18450</v>
      </c>
      <c r="E16" s="491" t="s">
        <v>79</v>
      </c>
      <c r="F16" s="624">
        <v>7.8852279750656118E-2</v>
      </c>
    </row>
    <row r="17" spans="1:6">
      <c r="A17" s="617" t="s">
        <v>304</v>
      </c>
      <c r="B17" s="621">
        <v>8030</v>
      </c>
      <c r="C17" s="621">
        <v>12470</v>
      </c>
      <c r="D17" s="621">
        <v>20500</v>
      </c>
      <c r="E17" s="491" t="s">
        <v>66</v>
      </c>
      <c r="F17" s="624">
        <v>0.24107866833076508</v>
      </c>
    </row>
    <row r="18" spans="1:6">
      <c r="A18" s="617" t="s">
        <v>331</v>
      </c>
      <c r="B18" s="621">
        <v>8140</v>
      </c>
      <c r="C18" s="621">
        <v>3330</v>
      </c>
      <c r="D18" s="621">
        <v>11470</v>
      </c>
      <c r="E18" s="491" t="s">
        <v>49</v>
      </c>
      <c r="F18" s="624">
        <v>0.12463521991148818</v>
      </c>
    </row>
    <row r="19" spans="1:6">
      <c r="A19" s="617" t="s">
        <v>294</v>
      </c>
      <c r="B19" s="621">
        <v>8250</v>
      </c>
      <c r="C19" s="621">
        <v>11180</v>
      </c>
      <c r="D19" s="621">
        <v>19420</v>
      </c>
      <c r="E19" s="491" t="s">
        <v>65</v>
      </c>
      <c r="F19" s="624">
        <v>0.1635228068934953</v>
      </c>
    </row>
    <row r="20" spans="1:6">
      <c r="A20" s="617" t="s">
        <v>323</v>
      </c>
      <c r="B20" s="621">
        <v>8270</v>
      </c>
      <c r="C20" s="621">
        <v>16110</v>
      </c>
      <c r="D20" s="621">
        <v>24380</v>
      </c>
      <c r="E20" s="491" t="s">
        <v>51</v>
      </c>
      <c r="F20" s="624">
        <v>2.6835522362576247E-2</v>
      </c>
    </row>
    <row r="21" spans="1:6">
      <c r="A21" s="617" t="s">
        <v>306</v>
      </c>
      <c r="B21" s="621">
        <v>8450</v>
      </c>
      <c r="C21" s="621">
        <v>16670</v>
      </c>
      <c r="D21" s="621">
        <v>25120</v>
      </c>
      <c r="E21" s="491" t="s">
        <v>74</v>
      </c>
      <c r="F21" s="624">
        <v>8.7418970146733388E-2</v>
      </c>
    </row>
    <row r="22" spans="1:6">
      <c r="A22" s="617" t="s">
        <v>293</v>
      </c>
      <c r="B22" s="621">
        <v>8630</v>
      </c>
      <c r="C22" s="621">
        <v>11460</v>
      </c>
      <c r="D22" s="621">
        <v>20090</v>
      </c>
      <c r="E22" s="491" t="s">
        <v>41</v>
      </c>
      <c r="F22" s="624">
        <v>5.4456210914603176E-2</v>
      </c>
    </row>
    <row r="23" spans="1:6">
      <c r="A23" s="617" t="s">
        <v>307</v>
      </c>
      <c r="B23" s="621">
        <v>8900</v>
      </c>
      <c r="C23" s="621">
        <v>13790</v>
      </c>
      <c r="D23" s="621">
        <v>22690</v>
      </c>
      <c r="E23" s="491" t="s">
        <v>55</v>
      </c>
      <c r="F23" s="624">
        <v>0.59265564401186732</v>
      </c>
    </row>
    <row r="24" spans="1:6">
      <c r="A24" s="617" t="s">
        <v>289</v>
      </c>
      <c r="B24" s="621">
        <v>8920</v>
      </c>
      <c r="C24" s="621">
        <v>13870</v>
      </c>
      <c r="D24" s="621">
        <v>22790</v>
      </c>
      <c r="E24" s="491" t="s">
        <v>47</v>
      </c>
      <c r="F24" s="624">
        <v>0.20979563150458391</v>
      </c>
    </row>
    <row r="25" spans="1:6">
      <c r="A25" s="617" t="s">
        <v>319</v>
      </c>
      <c r="B25" s="621">
        <v>8930</v>
      </c>
      <c r="C25" s="621">
        <v>13220</v>
      </c>
      <c r="D25" s="621">
        <v>22140</v>
      </c>
      <c r="E25" s="491" t="s">
        <v>42</v>
      </c>
      <c r="F25" s="624">
        <v>2.2522971785597701E-2</v>
      </c>
    </row>
    <row r="26" spans="1:6">
      <c r="A26" s="617" t="s">
        <v>315</v>
      </c>
      <c r="B26" s="621">
        <v>9200</v>
      </c>
      <c r="C26" s="621">
        <v>18910</v>
      </c>
      <c r="D26" s="621">
        <v>28110</v>
      </c>
      <c r="E26" s="491" t="s">
        <v>58</v>
      </c>
      <c r="F26" s="624">
        <v>3.5329507769898738E-2</v>
      </c>
    </row>
    <row r="27" spans="1:6">
      <c r="A27" s="617" t="s">
        <v>318</v>
      </c>
      <c r="B27" s="621">
        <v>9270</v>
      </c>
      <c r="C27" s="621">
        <v>19230</v>
      </c>
      <c r="D27" s="621">
        <v>28500</v>
      </c>
      <c r="E27" s="491" t="s">
        <v>52</v>
      </c>
      <c r="F27" s="624">
        <v>-8.382893854073914E-2</v>
      </c>
    </row>
    <row r="28" spans="1:6">
      <c r="A28" s="617" t="s">
        <v>283</v>
      </c>
      <c r="B28" s="621">
        <v>9350</v>
      </c>
      <c r="C28" s="621">
        <v>19840</v>
      </c>
      <c r="D28" s="621">
        <v>29190</v>
      </c>
      <c r="E28" s="491" t="s">
        <v>72</v>
      </c>
      <c r="F28" s="624">
        <v>-1.7784435027379475E-2</v>
      </c>
    </row>
    <row r="29" spans="1:6">
      <c r="A29" s="617" t="s">
        <v>314</v>
      </c>
      <c r="B29" s="621">
        <v>9370</v>
      </c>
      <c r="C29" s="621">
        <v>12660</v>
      </c>
      <c r="D29" s="621">
        <v>22030</v>
      </c>
      <c r="E29" s="491" t="s">
        <v>73</v>
      </c>
      <c r="F29" s="624">
        <v>0.10454054489039</v>
      </c>
    </row>
    <row r="30" spans="1:6">
      <c r="A30" s="617" t="s">
        <v>311</v>
      </c>
      <c r="B30" s="621">
        <v>9520</v>
      </c>
      <c r="C30" s="621">
        <v>16000</v>
      </c>
      <c r="D30" s="621">
        <v>25520</v>
      </c>
      <c r="E30" s="491" t="s">
        <v>75</v>
      </c>
      <c r="F30" s="624">
        <v>0.2462938458560886</v>
      </c>
    </row>
    <row r="31" spans="1:6">
      <c r="A31" s="617" t="s">
        <v>285</v>
      </c>
      <c r="B31" s="621">
        <v>9570</v>
      </c>
      <c r="C31" s="621">
        <v>14560</v>
      </c>
      <c r="D31" s="621">
        <v>24130</v>
      </c>
      <c r="E31" s="491" t="s">
        <v>68</v>
      </c>
      <c r="F31" s="624">
        <v>0.11519573769014713</v>
      </c>
    </row>
    <row r="32" spans="1:6">
      <c r="A32" s="617" t="s">
        <v>297</v>
      </c>
      <c r="B32" s="621">
        <v>9650</v>
      </c>
      <c r="C32" s="621">
        <v>15280</v>
      </c>
      <c r="D32" s="621">
        <v>24930</v>
      </c>
      <c r="E32" s="491" t="s">
        <v>62</v>
      </c>
      <c r="F32" s="624">
        <v>9.4399999999999998E-2</v>
      </c>
    </row>
    <row r="33" spans="1:6">
      <c r="A33" s="617" t="s">
        <v>302</v>
      </c>
      <c r="B33" s="621">
        <v>9690</v>
      </c>
      <c r="C33" s="621">
        <v>16070</v>
      </c>
      <c r="D33" s="621">
        <v>25750</v>
      </c>
      <c r="E33" s="491" t="s">
        <v>70</v>
      </c>
      <c r="F33" s="624">
        <v>-2.8983428557517898E-2</v>
      </c>
    </row>
    <row r="34" spans="1:6">
      <c r="A34" s="617" t="s">
        <v>325</v>
      </c>
      <c r="B34" s="621">
        <v>9690</v>
      </c>
      <c r="C34" s="621">
        <v>19270</v>
      </c>
      <c r="D34" s="621">
        <v>28960</v>
      </c>
      <c r="E34" s="491" t="s">
        <v>38</v>
      </c>
      <c r="F34" s="624">
        <v>0.13829246412496299</v>
      </c>
    </row>
    <row r="35" spans="1:6">
      <c r="A35" s="617" t="s">
        <v>321</v>
      </c>
      <c r="B35" s="621">
        <v>9950</v>
      </c>
      <c r="C35" s="621">
        <v>12730</v>
      </c>
      <c r="D35" s="621">
        <v>22680</v>
      </c>
      <c r="E35" s="491" t="s">
        <v>64</v>
      </c>
      <c r="F35" s="624">
        <v>0.17177651042922548</v>
      </c>
    </row>
    <row r="36" spans="1:6">
      <c r="A36" s="617" t="s">
        <v>317</v>
      </c>
      <c r="B36" s="621">
        <v>10040</v>
      </c>
      <c r="C36" s="621">
        <v>14290</v>
      </c>
      <c r="D36" s="621">
        <v>24330</v>
      </c>
      <c r="E36" s="491" t="s">
        <v>69</v>
      </c>
      <c r="F36" s="624">
        <v>0.17810141635391963</v>
      </c>
    </row>
    <row r="37" spans="1:6">
      <c r="A37" s="617" t="s">
        <v>310</v>
      </c>
      <c r="B37" s="621">
        <v>10260</v>
      </c>
      <c r="C37" s="621">
        <v>18240</v>
      </c>
      <c r="D37" s="621">
        <v>28500</v>
      </c>
      <c r="E37" s="491" t="s">
        <v>36</v>
      </c>
      <c r="F37" s="624">
        <v>0.22326746853106494</v>
      </c>
    </row>
    <row r="38" spans="1:6">
      <c r="A38" s="617" t="s">
        <v>322</v>
      </c>
      <c r="B38" s="621">
        <v>10270</v>
      </c>
      <c r="C38" s="621">
        <v>13350</v>
      </c>
      <c r="D38" s="621">
        <v>23620</v>
      </c>
      <c r="E38" s="491" t="s">
        <v>44</v>
      </c>
      <c r="F38" s="624">
        <v>2.0074441627163653E-2</v>
      </c>
    </row>
    <row r="39" spans="1:6">
      <c r="A39" s="617" t="s">
        <v>303</v>
      </c>
      <c r="B39" s="621">
        <v>10670</v>
      </c>
      <c r="C39" s="621">
        <v>20120</v>
      </c>
      <c r="D39" s="621">
        <v>30790</v>
      </c>
      <c r="E39" s="491" t="s">
        <v>82</v>
      </c>
      <c r="F39" s="624">
        <v>0.19723852270345876</v>
      </c>
    </row>
    <row r="40" spans="1:6">
      <c r="A40" s="617" t="s">
        <v>330</v>
      </c>
      <c r="B40" s="621">
        <v>10950</v>
      </c>
      <c r="C40" s="621">
        <v>7480</v>
      </c>
      <c r="D40" s="621">
        <v>18440</v>
      </c>
      <c r="E40" s="491" t="s">
        <v>63</v>
      </c>
      <c r="F40" s="624">
        <v>2.6350300930868098E-2</v>
      </c>
    </row>
    <row r="41" spans="1:6">
      <c r="A41" s="617" t="s">
        <v>287</v>
      </c>
      <c r="B41" s="621">
        <v>10960</v>
      </c>
      <c r="C41" s="621">
        <v>18580</v>
      </c>
      <c r="D41" s="621">
        <v>29530</v>
      </c>
      <c r="E41" s="491" t="s">
        <v>37</v>
      </c>
      <c r="F41" s="624">
        <v>9.0248545165997784E-2</v>
      </c>
    </row>
    <row r="42" spans="1:6">
      <c r="A42" s="617" t="s">
        <v>312</v>
      </c>
      <c r="B42" s="621">
        <v>11410</v>
      </c>
      <c r="C42" s="621">
        <v>15450</v>
      </c>
      <c r="D42" s="621">
        <v>26850</v>
      </c>
      <c r="E42" s="491" t="s">
        <v>45</v>
      </c>
      <c r="F42" s="624">
        <v>6.9414034861457363E-2</v>
      </c>
    </row>
    <row r="43" spans="1:6">
      <c r="A43" s="617" t="s">
        <v>309</v>
      </c>
      <c r="B43" s="621">
        <v>11730</v>
      </c>
      <c r="C43" s="621">
        <v>19850</v>
      </c>
      <c r="D43" s="621">
        <v>31580</v>
      </c>
      <c r="E43" s="491" t="s">
        <v>81</v>
      </c>
      <c r="F43" s="624">
        <v>0.19518202558322018</v>
      </c>
    </row>
    <row r="44" spans="1:6">
      <c r="A44" s="617" t="s">
        <v>301</v>
      </c>
      <c r="B44" s="621">
        <v>11930</v>
      </c>
      <c r="C44" s="621">
        <v>18040</v>
      </c>
      <c r="D44" s="621">
        <v>29970</v>
      </c>
      <c r="E44" s="491" t="s">
        <v>59</v>
      </c>
      <c r="F44" s="624">
        <v>7.3408856050194204E-2</v>
      </c>
    </row>
    <row r="45" spans="1:6">
      <c r="A45" s="617" t="s">
        <v>326</v>
      </c>
      <c r="B45" s="621">
        <v>12190</v>
      </c>
      <c r="C45" s="621">
        <v>17550</v>
      </c>
      <c r="D45" s="621">
        <v>29740</v>
      </c>
      <c r="E45" s="491" t="s">
        <v>46</v>
      </c>
      <c r="F45" s="624">
        <v>0.10521680028854408</v>
      </c>
    </row>
    <row r="46" spans="1:6">
      <c r="A46" s="617" t="s">
        <v>329</v>
      </c>
      <c r="B46" s="621">
        <v>12280</v>
      </c>
      <c r="C46" s="621">
        <v>15080</v>
      </c>
      <c r="D46" s="621">
        <v>27360</v>
      </c>
      <c r="E46" s="491" t="s">
        <v>57</v>
      </c>
      <c r="F46" s="624">
        <v>0.13373107923262362</v>
      </c>
    </row>
    <row r="47" spans="1:6">
      <c r="A47" s="617" t="s">
        <v>324</v>
      </c>
      <c r="B47" s="621">
        <v>12320</v>
      </c>
      <c r="C47" s="621">
        <v>19030</v>
      </c>
      <c r="D47" s="621">
        <v>31350</v>
      </c>
      <c r="E47" s="491" t="s">
        <v>50</v>
      </c>
      <c r="F47" s="624">
        <v>0.21327917096290383</v>
      </c>
    </row>
    <row r="48" spans="1:6">
      <c r="A48" s="617" t="s">
        <v>298</v>
      </c>
      <c r="B48" s="621">
        <v>12460</v>
      </c>
      <c r="C48" s="621">
        <v>22380</v>
      </c>
      <c r="D48" s="621">
        <v>34850</v>
      </c>
      <c r="E48" s="491" t="s">
        <v>39</v>
      </c>
      <c r="F48" s="624">
        <v>7.9332238895649665E-2</v>
      </c>
    </row>
    <row r="49" spans="1:6">
      <c r="A49" s="617" t="s">
        <v>305</v>
      </c>
      <c r="B49" s="621">
        <v>13280</v>
      </c>
      <c r="C49" s="621">
        <v>12800</v>
      </c>
      <c r="D49" s="621">
        <v>26070</v>
      </c>
      <c r="E49" s="491" t="s">
        <v>97</v>
      </c>
      <c r="F49" s="624">
        <v>7.1820680591706321E-2</v>
      </c>
    </row>
    <row r="50" spans="1:6">
      <c r="A50" s="617" t="s">
        <v>320</v>
      </c>
      <c r="B50" s="621">
        <v>13560</v>
      </c>
      <c r="C50" s="621">
        <v>12610</v>
      </c>
      <c r="D50" s="621">
        <v>26170</v>
      </c>
      <c r="E50" s="491" t="s">
        <v>71</v>
      </c>
      <c r="F50" s="624">
        <v>5.822346159174252E-2</v>
      </c>
    </row>
    <row r="51" spans="1:6">
      <c r="A51" s="617" t="s">
        <v>327</v>
      </c>
      <c r="B51" s="621">
        <v>13880</v>
      </c>
      <c r="C51" s="621">
        <v>10980</v>
      </c>
      <c r="D51" s="621">
        <v>24860</v>
      </c>
      <c r="E51" s="491" t="s">
        <v>43</v>
      </c>
      <c r="F51" s="624">
        <v>7.8526026180101294E-2</v>
      </c>
    </row>
    <row r="52" spans="1:6">
      <c r="A52" s="617" t="s">
        <v>333</v>
      </c>
      <c r="B52" s="621">
        <v>15450</v>
      </c>
      <c r="C52" s="621">
        <v>21380</v>
      </c>
      <c r="D52" s="621">
        <v>36820</v>
      </c>
      <c r="E52" s="491" t="s">
        <v>40</v>
      </c>
      <c r="F52" s="624">
        <v>0.107366120139611</v>
      </c>
    </row>
    <row r="53" spans="1:6">
      <c r="A53" s="618" t="s">
        <v>332</v>
      </c>
      <c r="B53" s="622">
        <v>15650</v>
      </c>
      <c r="C53" s="622">
        <v>11540</v>
      </c>
      <c r="D53" s="622">
        <v>27190</v>
      </c>
      <c r="E53" s="495" t="s">
        <v>35</v>
      </c>
      <c r="F53" s="625">
        <v>8.8176603227041905E-2</v>
      </c>
    </row>
    <row r="54" spans="1:6" ht="30" customHeight="1">
      <c r="A54" s="379" t="s">
        <v>162</v>
      </c>
      <c r="E54" s="385"/>
    </row>
    <row r="55" spans="1:6" ht="30" customHeight="1">
      <c r="A55" s="379" t="s">
        <v>642</v>
      </c>
      <c r="E55" s="385"/>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25"/>
  <sheetViews>
    <sheetView topLeftCell="A3" zoomScaleNormal="100" workbookViewId="0">
      <selection activeCell="H25" sqref="H25"/>
    </sheetView>
  </sheetViews>
  <sheetFormatPr defaultRowHeight="14.4"/>
  <cols>
    <col min="1" max="1" width="22.88671875" style="226" customWidth="1"/>
    <col min="2" max="2" width="14.33203125" style="58" customWidth="1"/>
    <col min="3" max="3" width="15.6640625" style="58" customWidth="1"/>
    <col min="4" max="4" width="15.5546875" style="58" customWidth="1"/>
    <col min="5" max="6" width="14.33203125" style="58" customWidth="1"/>
  </cols>
  <sheetData>
    <row r="1" spans="1:8" ht="42" customHeight="1">
      <c r="A1" s="671" t="s">
        <v>637</v>
      </c>
      <c r="B1" s="671"/>
      <c r="C1" s="671"/>
      <c r="D1" s="671"/>
      <c r="E1" s="671"/>
      <c r="F1" s="671"/>
    </row>
    <row r="2" spans="1:8" ht="39.6">
      <c r="A2" s="237"/>
      <c r="B2" s="238" t="s">
        <v>153</v>
      </c>
      <c r="C2" s="238" t="s">
        <v>154</v>
      </c>
      <c r="D2" s="238" t="s">
        <v>155</v>
      </c>
      <c r="E2" s="238" t="s">
        <v>92</v>
      </c>
      <c r="F2" s="240" t="s">
        <v>88</v>
      </c>
    </row>
    <row r="3" spans="1:8">
      <c r="A3" s="220" t="s">
        <v>1</v>
      </c>
      <c r="B3" s="221"/>
      <c r="C3" s="221"/>
      <c r="D3" s="221"/>
      <c r="E3" s="221"/>
      <c r="F3" s="222"/>
    </row>
    <row r="4" spans="1:8">
      <c r="A4" s="223" t="s">
        <v>638</v>
      </c>
      <c r="B4" s="228">
        <v>3520</v>
      </c>
      <c r="C4" s="228">
        <v>9650</v>
      </c>
      <c r="D4" s="228">
        <v>24930</v>
      </c>
      <c r="E4" s="228">
        <v>33480</v>
      </c>
      <c r="F4" s="228">
        <v>16000</v>
      </c>
      <c r="H4" s="432"/>
    </row>
    <row r="5" spans="1:8">
      <c r="A5" s="223" t="s">
        <v>469</v>
      </c>
      <c r="B5" s="228">
        <v>3440</v>
      </c>
      <c r="C5" s="228">
        <v>9420</v>
      </c>
      <c r="D5" s="228">
        <v>24070</v>
      </c>
      <c r="E5" s="228">
        <v>32330</v>
      </c>
      <c r="F5" s="228">
        <v>15660</v>
      </c>
      <c r="H5" s="431"/>
    </row>
    <row r="6" spans="1:8">
      <c r="A6" s="224" t="s">
        <v>157</v>
      </c>
      <c r="B6" s="228">
        <v>80</v>
      </c>
      <c r="C6" s="228">
        <v>230</v>
      </c>
      <c r="D6" s="228">
        <v>860</v>
      </c>
      <c r="E6" s="228">
        <v>1150</v>
      </c>
      <c r="F6" s="228">
        <v>340</v>
      </c>
    </row>
    <row r="7" spans="1:8">
      <c r="A7" s="224" t="s">
        <v>158</v>
      </c>
      <c r="B7" s="229">
        <v>2.3255813953488372E-2</v>
      </c>
      <c r="C7" s="229">
        <v>2.4416135881104035E-2</v>
      </c>
      <c r="D7" s="229">
        <v>3.5729123390112173E-2</v>
      </c>
      <c r="E7" s="229">
        <v>3.5570677389421587E-2</v>
      </c>
      <c r="F7" s="229">
        <v>2.1711366538952746E-2</v>
      </c>
    </row>
    <row r="8" spans="1:8">
      <c r="A8" s="220" t="s">
        <v>159</v>
      </c>
      <c r="B8" s="230"/>
      <c r="C8" s="230"/>
      <c r="D8" s="230"/>
      <c r="E8" s="230"/>
      <c r="F8" s="230"/>
    </row>
    <row r="9" spans="1:8">
      <c r="A9" s="223" t="s">
        <v>638</v>
      </c>
      <c r="B9" s="228">
        <v>8060</v>
      </c>
      <c r="C9" s="228">
        <v>10440</v>
      </c>
      <c r="D9" s="228">
        <v>10440</v>
      </c>
      <c r="E9" s="228">
        <v>11890</v>
      </c>
      <c r="F9" s="231" t="s">
        <v>160</v>
      </c>
    </row>
    <row r="10" spans="1:8">
      <c r="A10" s="223" t="s">
        <v>469</v>
      </c>
      <c r="B10" s="228">
        <v>7930</v>
      </c>
      <c r="C10" s="228">
        <v>10150</v>
      </c>
      <c r="D10" s="228">
        <v>10150</v>
      </c>
      <c r="E10" s="228">
        <v>11540</v>
      </c>
      <c r="F10" s="231" t="s">
        <v>160</v>
      </c>
    </row>
    <row r="11" spans="1:8">
      <c r="A11" s="224" t="s">
        <v>157</v>
      </c>
      <c r="B11" s="228">
        <v>130</v>
      </c>
      <c r="C11" s="228">
        <v>290</v>
      </c>
      <c r="D11" s="228">
        <v>290</v>
      </c>
      <c r="E11" s="228">
        <v>350</v>
      </c>
      <c r="F11" s="231" t="s">
        <v>160</v>
      </c>
    </row>
    <row r="12" spans="1:8">
      <c r="A12" s="224" t="s">
        <v>158</v>
      </c>
      <c r="B12" s="229">
        <v>1.6393442622950821E-2</v>
      </c>
      <c r="C12" s="229">
        <v>2.8571428571428571E-2</v>
      </c>
      <c r="D12" s="229">
        <v>2.8571428571428571E-2</v>
      </c>
      <c r="E12" s="229">
        <v>3.0329289428076257E-2</v>
      </c>
      <c r="F12" s="229" t="s">
        <v>160</v>
      </c>
    </row>
    <row r="13" spans="1:8" ht="37.5" customHeight="1">
      <c r="A13" s="227" t="s">
        <v>161</v>
      </c>
      <c r="B13" s="232"/>
      <c r="C13" s="232"/>
      <c r="D13" s="230"/>
      <c r="E13" s="230"/>
      <c r="F13" s="230"/>
    </row>
    <row r="14" spans="1:8">
      <c r="A14" s="223" t="s">
        <v>638</v>
      </c>
      <c r="B14" s="233">
        <v>11580</v>
      </c>
      <c r="C14" s="233">
        <v>20090</v>
      </c>
      <c r="D14" s="233">
        <v>35370</v>
      </c>
      <c r="E14" s="233">
        <v>45370</v>
      </c>
      <c r="F14" s="231" t="s">
        <v>160</v>
      </c>
    </row>
    <row r="15" spans="1:8">
      <c r="A15" s="223" t="s">
        <v>469</v>
      </c>
      <c r="B15" s="233">
        <v>11370</v>
      </c>
      <c r="C15" s="233">
        <v>19570</v>
      </c>
      <c r="D15" s="233">
        <v>34220</v>
      </c>
      <c r="E15" s="233">
        <v>43870</v>
      </c>
      <c r="F15" s="231" t="s">
        <v>160</v>
      </c>
    </row>
    <row r="16" spans="1:8">
      <c r="A16" s="224" t="s">
        <v>157</v>
      </c>
      <c r="B16" s="228">
        <v>210</v>
      </c>
      <c r="C16" s="228">
        <v>520</v>
      </c>
      <c r="D16" s="228">
        <v>1150</v>
      </c>
      <c r="E16" s="228">
        <v>1500</v>
      </c>
      <c r="F16" s="231" t="s">
        <v>160</v>
      </c>
    </row>
    <row r="17" spans="1:6">
      <c r="A17" s="225" t="s">
        <v>158</v>
      </c>
      <c r="B17" s="234">
        <v>1.8469656992084433E-2</v>
      </c>
      <c r="C17" s="234">
        <v>2.6571282575370465E-2</v>
      </c>
      <c r="D17" s="234">
        <v>3.3606078316773813E-2</v>
      </c>
      <c r="E17" s="234">
        <v>3.4191930704353772E-2</v>
      </c>
      <c r="F17" s="235" t="s">
        <v>160</v>
      </c>
    </row>
    <row r="18" spans="1:6">
      <c r="A18" s="670" t="s">
        <v>639</v>
      </c>
      <c r="B18" s="670"/>
      <c r="C18" s="670"/>
      <c r="D18" s="670"/>
      <c r="E18" s="670"/>
      <c r="F18" s="670"/>
    </row>
    <row r="19" spans="1:6" ht="30" customHeight="1">
      <c r="A19" s="379" t="s">
        <v>640</v>
      </c>
    </row>
    <row r="20" spans="1:6">
      <c r="A20" s="379" t="s">
        <v>641</v>
      </c>
    </row>
    <row r="21" spans="1:6">
      <c r="A21" s="379" t="s">
        <v>525</v>
      </c>
    </row>
    <row r="22" spans="1:6">
      <c r="A22" s="379" t="s">
        <v>526</v>
      </c>
    </row>
    <row r="23" spans="1:6">
      <c r="A23" s="379" t="s">
        <v>527</v>
      </c>
    </row>
    <row r="24" spans="1:6" ht="30" customHeight="1">
      <c r="A24" s="226" t="s">
        <v>162</v>
      </c>
    </row>
    <row r="25" spans="1:6" ht="29.25" customHeight="1">
      <c r="A25" s="379" t="s">
        <v>642</v>
      </c>
    </row>
  </sheetData>
  <mergeCells count="2">
    <mergeCell ref="A18:F18"/>
    <mergeCell ref="A1:F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54"/>
  <sheetViews>
    <sheetView topLeftCell="A31" zoomScale="90" zoomScaleNormal="90" workbookViewId="0">
      <selection activeCell="E54" sqref="E54"/>
    </sheetView>
  </sheetViews>
  <sheetFormatPr defaultRowHeight="14.4"/>
  <cols>
    <col min="1" max="1" width="34.77734375" style="284" customWidth="1"/>
    <col min="2" max="2" width="13.6640625" style="284" customWidth="1"/>
    <col min="3" max="3" width="11.5546875" style="284" customWidth="1"/>
    <col min="4" max="4" width="13.33203125" style="485" customWidth="1"/>
    <col min="5" max="5" width="9.6640625" style="284" customWidth="1"/>
  </cols>
  <sheetData>
    <row r="1" spans="1:5" ht="44.25" customHeight="1">
      <c r="A1" s="711" t="s">
        <v>838</v>
      </c>
      <c r="B1" s="711"/>
      <c r="C1" s="711"/>
      <c r="D1" s="711"/>
      <c r="E1" s="711"/>
    </row>
    <row r="2" spans="1:5" ht="45.6">
      <c r="A2" s="289" t="s">
        <v>202</v>
      </c>
      <c r="B2" s="486" t="s">
        <v>785</v>
      </c>
      <c r="C2" s="486" t="s">
        <v>787</v>
      </c>
      <c r="D2" s="483" t="s">
        <v>847</v>
      </c>
      <c r="E2" s="482" t="s">
        <v>204</v>
      </c>
    </row>
    <row r="3" spans="1:5">
      <c r="A3" s="487" t="s">
        <v>788</v>
      </c>
      <c r="B3" s="488">
        <v>5060</v>
      </c>
      <c r="C3" s="488">
        <v>11160</v>
      </c>
      <c r="D3" s="489">
        <v>16220</v>
      </c>
      <c r="E3" s="490">
        <v>0.15046994900489849</v>
      </c>
    </row>
    <row r="4" spans="1:5">
      <c r="A4" s="491" t="s">
        <v>789</v>
      </c>
      <c r="B4" s="492">
        <v>6220</v>
      </c>
      <c r="C4" s="492">
        <v>17450</v>
      </c>
      <c r="D4" s="493">
        <v>23670</v>
      </c>
      <c r="E4" s="494">
        <v>1.9697493039513903E-2</v>
      </c>
    </row>
    <row r="5" spans="1:5">
      <c r="A5" s="491" t="s">
        <v>790</v>
      </c>
      <c r="B5" s="492">
        <v>6380</v>
      </c>
      <c r="C5" s="492">
        <v>22280</v>
      </c>
      <c r="D5" s="493">
        <v>28660</v>
      </c>
      <c r="E5" s="494">
        <v>5.8962638534055839E-2</v>
      </c>
    </row>
    <row r="6" spans="1:5">
      <c r="A6" s="491" t="s">
        <v>791</v>
      </c>
      <c r="B6" s="492">
        <v>6950</v>
      </c>
      <c r="C6" s="492">
        <v>14990</v>
      </c>
      <c r="D6" s="493">
        <v>21940</v>
      </c>
      <c r="E6" s="494">
        <v>0.12321139357357201</v>
      </c>
    </row>
    <row r="7" spans="1:5">
      <c r="A7" s="491" t="s">
        <v>792</v>
      </c>
      <c r="B7" s="492">
        <v>7140</v>
      </c>
      <c r="C7" s="492">
        <v>13910</v>
      </c>
      <c r="D7" s="493">
        <v>21050</v>
      </c>
      <c r="E7" s="494">
        <v>8.5803994105183384E-2</v>
      </c>
    </row>
    <row r="8" spans="1:5">
      <c r="A8" s="491" t="s">
        <v>793</v>
      </c>
      <c r="B8" s="492">
        <v>7180</v>
      </c>
      <c r="C8" s="492">
        <v>14670</v>
      </c>
      <c r="D8" s="493">
        <v>21850</v>
      </c>
      <c r="E8" s="494">
        <v>0.21084680609564685</v>
      </c>
    </row>
    <row r="9" spans="1:5">
      <c r="A9" s="491" t="s">
        <v>794</v>
      </c>
      <c r="B9" s="492">
        <v>7230</v>
      </c>
      <c r="C9" s="492">
        <v>14810</v>
      </c>
      <c r="D9" s="493">
        <v>22040</v>
      </c>
      <c r="E9" s="494">
        <v>0.15940567415242904</v>
      </c>
    </row>
    <row r="10" spans="1:5">
      <c r="A10" s="491" t="s">
        <v>795</v>
      </c>
      <c r="B10" s="492">
        <v>7750</v>
      </c>
      <c r="C10" s="492">
        <v>14270</v>
      </c>
      <c r="D10" s="493">
        <v>22020</v>
      </c>
      <c r="E10" s="494">
        <v>0.25682646060492509</v>
      </c>
    </row>
    <row r="11" spans="1:5">
      <c r="A11" s="491" t="s">
        <v>796</v>
      </c>
      <c r="B11" s="492">
        <v>7990</v>
      </c>
      <c r="C11" s="492">
        <v>14500</v>
      </c>
      <c r="D11" s="493">
        <v>22490</v>
      </c>
      <c r="E11" s="494">
        <v>0.32234329003605716</v>
      </c>
    </row>
    <row r="12" spans="1:5">
      <c r="A12" s="491" t="s">
        <v>797</v>
      </c>
      <c r="B12" s="492">
        <v>8140</v>
      </c>
      <c r="C12" s="492">
        <v>11150</v>
      </c>
      <c r="D12" s="493">
        <v>19290</v>
      </c>
      <c r="E12" s="494">
        <v>7.7143738311541046E-2</v>
      </c>
    </row>
    <row r="13" spans="1:5">
      <c r="A13" s="491" t="s">
        <v>798</v>
      </c>
      <c r="B13" s="492">
        <v>8330</v>
      </c>
      <c r="C13" s="492">
        <v>20090</v>
      </c>
      <c r="D13" s="493">
        <v>28420</v>
      </c>
      <c r="E13" s="494">
        <v>6.5163967139660007E-3</v>
      </c>
    </row>
    <row r="14" spans="1:5">
      <c r="A14" s="491" t="s">
        <v>799</v>
      </c>
      <c r="B14" s="492">
        <v>8460</v>
      </c>
      <c r="C14" s="492">
        <v>3230</v>
      </c>
      <c r="D14" s="493">
        <v>11690</v>
      </c>
      <c r="E14" s="494">
        <v>0.10133483765634509</v>
      </c>
    </row>
    <row r="15" spans="1:5">
      <c r="A15" s="491" t="s">
        <v>800</v>
      </c>
      <c r="B15" s="492">
        <v>8520</v>
      </c>
      <c r="C15" s="492">
        <v>18520</v>
      </c>
      <c r="D15" s="493">
        <v>27040</v>
      </c>
      <c r="E15" s="494">
        <v>0.18243239728059718</v>
      </c>
    </row>
    <row r="16" spans="1:5">
      <c r="A16" s="491" t="s">
        <v>801</v>
      </c>
      <c r="B16" s="492">
        <v>8540</v>
      </c>
      <c r="C16" s="492">
        <v>14520</v>
      </c>
      <c r="D16" s="493">
        <v>23060</v>
      </c>
      <c r="E16" s="494">
        <v>5.9839550256991246E-2</v>
      </c>
    </row>
    <row r="17" spans="1:5">
      <c r="A17" s="491" t="s">
        <v>802</v>
      </c>
      <c r="B17" s="492">
        <v>8570</v>
      </c>
      <c r="C17" s="492">
        <v>25350</v>
      </c>
      <c r="D17" s="493">
        <v>33920</v>
      </c>
      <c r="E17" s="494">
        <v>0.14752471756457622</v>
      </c>
    </row>
    <row r="18" spans="1:5">
      <c r="A18" s="491" t="s">
        <v>803</v>
      </c>
      <c r="B18" s="492">
        <v>8820</v>
      </c>
      <c r="C18" s="492">
        <v>14350</v>
      </c>
      <c r="D18" s="493">
        <v>23170</v>
      </c>
      <c r="E18" s="494">
        <v>0.15421120172307914</v>
      </c>
    </row>
    <row r="19" spans="1:5">
      <c r="A19" s="491" t="s">
        <v>804</v>
      </c>
      <c r="B19" s="492">
        <v>9570</v>
      </c>
      <c r="C19" s="492">
        <v>17240</v>
      </c>
      <c r="D19" s="493">
        <v>26810</v>
      </c>
      <c r="E19" s="494">
        <v>0.201306401530854</v>
      </c>
    </row>
    <row r="20" spans="1:5">
      <c r="A20" s="491" t="s">
        <v>805</v>
      </c>
      <c r="B20" s="492">
        <v>10040</v>
      </c>
      <c r="C20" s="492">
        <v>19190</v>
      </c>
      <c r="D20" s="493">
        <v>29230</v>
      </c>
      <c r="E20" s="494">
        <v>-3.2065342406229248E-2</v>
      </c>
    </row>
    <row r="21" spans="1:5">
      <c r="A21" s="491" t="s">
        <v>806</v>
      </c>
      <c r="B21" s="492">
        <v>10110</v>
      </c>
      <c r="C21" s="492">
        <v>25800</v>
      </c>
      <c r="D21" s="493">
        <v>35910</v>
      </c>
      <c r="E21" s="494">
        <v>-3.0700870170505237E-2</v>
      </c>
    </row>
    <row r="22" spans="1:5">
      <c r="A22" s="491" t="s">
        <v>807</v>
      </c>
      <c r="B22" s="492">
        <v>10180</v>
      </c>
      <c r="C22" s="492">
        <v>21860</v>
      </c>
      <c r="D22" s="493">
        <v>32040</v>
      </c>
      <c r="E22" s="494">
        <v>0.1044449978181652</v>
      </c>
    </row>
    <row r="23" spans="1:5">
      <c r="A23" s="491" t="s">
        <v>808</v>
      </c>
      <c r="B23" s="492">
        <v>10390</v>
      </c>
      <c r="C23" s="492">
        <v>23860</v>
      </c>
      <c r="D23" s="493">
        <v>34250</v>
      </c>
      <c r="E23" s="494">
        <v>2.3978000703608598E-2</v>
      </c>
    </row>
    <row r="24" spans="1:5">
      <c r="A24" s="491" t="s">
        <v>809</v>
      </c>
      <c r="B24" s="492">
        <v>10470</v>
      </c>
      <c r="C24" s="492">
        <v>16480</v>
      </c>
      <c r="D24" s="493">
        <v>26950</v>
      </c>
      <c r="E24" s="494">
        <v>0.14294755388598235</v>
      </c>
    </row>
    <row r="25" spans="1:5">
      <c r="A25" s="491" t="s">
        <v>810</v>
      </c>
      <c r="B25" s="492">
        <v>10490</v>
      </c>
      <c r="C25" s="492">
        <v>22250</v>
      </c>
      <c r="D25" s="493">
        <v>32740</v>
      </c>
      <c r="E25" s="494">
        <v>1.8120934507899995E-2</v>
      </c>
    </row>
    <row r="26" spans="1:5">
      <c r="A26" s="491" t="s">
        <v>811</v>
      </c>
      <c r="B26" s="492">
        <v>10630</v>
      </c>
      <c r="C26" s="492">
        <v>18870</v>
      </c>
      <c r="D26" s="493">
        <v>29500</v>
      </c>
      <c r="E26" s="494">
        <v>-5.7642513400025935E-2</v>
      </c>
    </row>
    <row r="27" spans="1:5">
      <c r="A27" s="491" t="s">
        <v>812</v>
      </c>
      <c r="B27" s="492">
        <v>10720</v>
      </c>
      <c r="C27" s="492">
        <v>15280</v>
      </c>
      <c r="D27" s="493">
        <v>26000</v>
      </c>
      <c r="E27" s="494">
        <v>0.11917859801694176</v>
      </c>
    </row>
    <row r="28" spans="1:5">
      <c r="A28" s="491" t="s">
        <v>813</v>
      </c>
      <c r="B28" s="492">
        <v>10750</v>
      </c>
      <c r="C28" s="492">
        <v>24040</v>
      </c>
      <c r="D28" s="493">
        <v>34790</v>
      </c>
      <c r="E28" s="494">
        <v>-6.751963635909472E-2</v>
      </c>
    </row>
    <row r="29" spans="1:5">
      <c r="A29" s="491" t="s">
        <v>814</v>
      </c>
      <c r="B29" s="492">
        <v>10760</v>
      </c>
      <c r="C29" s="492">
        <v>22680</v>
      </c>
      <c r="D29" s="493">
        <v>33440</v>
      </c>
      <c r="E29" s="494">
        <v>0.14955987187161993</v>
      </c>
    </row>
    <row r="30" spans="1:5">
      <c r="A30" s="491" t="s">
        <v>815</v>
      </c>
      <c r="B30" s="492">
        <v>10810</v>
      </c>
      <c r="C30" s="492">
        <v>16680</v>
      </c>
      <c r="D30" s="493">
        <v>27490</v>
      </c>
      <c r="E30" s="494">
        <v>0.59778090571616738</v>
      </c>
    </row>
    <row r="31" spans="1:5">
      <c r="A31" s="491" t="s">
        <v>816</v>
      </c>
      <c r="B31" s="492">
        <v>10880</v>
      </c>
      <c r="C31" s="492">
        <v>14320</v>
      </c>
      <c r="D31" s="493">
        <v>25200</v>
      </c>
      <c r="E31" s="494">
        <v>0.22705107481082265</v>
      </c>
    </row>
    <row r="32" spans="1:5">
      <c r="A32" s="491" t="s">
        <v>817</v>
      </c>
      <c r="B32" s="492">
        <v>11320</v>
      </c>
      <c r="C32" s="492">
        <v>14840</v>
      </c>
      <c r="D32" s="493">
        <v>26160</v>
      </c>
      <c r="E32" s="494">
        <v>0.16425702610425855</v>
      </c>
    </row>
    <row r="33" spans="1:5">
      <c r="A33" s="491" t="s">
        <v>818</v>
      </c>
      <c r="B33" s="492">
        <v>11460</v>
      </c>
      <c r="C33" s="492">
        <v>16780</v>
      </c>
      <c r="D33" s="493">
        <v>28240</v>
      </c>
      <c r="E33" s="494">
        <v>0.16613289859337027</v>
      </c>
    </row>
    <row r="34" spans="1:5">
      <c r="A34" s="491" t="s">
        <v>819</v>
      </c>
      <c r="B34" s="492">
        <v>11530</v>
      </c>
      <c r="C34" s="492">
        <v>23550</v>
      </c>
      <c r="D34" s="493">
        <v>35080</v>
      </c>
      <c r="E34" s="494">
        <v>0.18284825292950788</v>
      </c>
    </row>
    <row r="35" spans="1:5">
      <c r="A35" s="491" t="s">
        <v>820</v>
      </c>
      <c r="B35" s="492">
        <v>11630</v>
      </c>
      <c r="C35" s="492">
        <v>18210</v>
      </c>
      <c r="D35" s="493">
        <v>29840</v>
      </c>
      <c r="E35" s="494">
        <v>0.15309593772205773</v>
      </c>
    </row>
    <row r="36" spans="1:5">
      <c r="A36" s="491" t="s">
        <v>821</v>
      </c>
      <c r="B36" s="492">
        <v>11730</v>
      </c>
      <c r="C36" s="492">
        <v>22030</v>
      </c>
      <c r="D36" s="493">
        <v>33760</v>
      </c>
      <c r="E36" s="494">
        <v>0.21034375598346908</v>
      </c>
    </row>
    <row r="37" spans="1:5">
      <c r="A37" s="491" t="s">
        <v>822</v>
      </c>
      <c r="B37" s="492">
        <v>11770</v>
      </c>
      <c r="C37" s="492">
        <v>24250</v>
      </c>
      <c r="D37" s="493">
        <v>36020</v>
      </c>
      <c r="E37" s="494">
        <v>0.1881776727230583</v>
      </c>
    </row>
    <row r="38" spans="1:5">
      <c r="A38" s="491" t="s">
        <v>823</v>
      </c>
      <c r="B38" s="492">
        <v>11850</v>
      </c>
      <c r="C38" s="492">
        <v>19430</v>
      </c>
      <c r="D38" s="493">
        <v>31280</v>
      </c>
      <c r="E38" s="494">
        <v>9.447906134320827E-2</v>
      </c>
    </row>
    <row r="39" spans="1:5">
      <c r="A39" s="491" t="s">
        <v>824</v>
      </c>
      <c r="B39" s="492">
        <v>12720</v>
      </c>
      <c r="C39" s="492">
        <v>18190</v>
      </c>
      <c r="D39" s="493">
        <v>30910</v>
      </c>
      <c r="E39" s="494">
        <v>0.42275232043626854</v>
      </c>
    </row>
    <row r="40" spans="1:5">
      <c r="A40" s="491" t="s">
        <v>825</v>
      </c>
      <c r="B40" s="492">
        <v>12830</v>
      </c>
      <c r="C40" s="492">
        <v>19420</v>
      </c>
      <c r="D40" s="493">
        <v>32250</v>
      </c>
      <c r="E40" s="494">
        <v>7.6210009474904E-2</v>
      </c>
    </row>
    <row r="41" spans="1:5">
      <c r="A41" s="491" t="s">
        <v>826</v>
      </c>
      <c r="B41" s="492">
        <v>12880</v>
      </c>
      <c r="C41" s="492">
        <v>15990</v>
      </c>
      <c r="D41" s="493">
        <v>28870</v>
      </c>
      <c r="E41" s="494">
        <v>6.4194809841851302E-2</v>
      </c>
    </row>
    <row r="42" spans="1:5">
      <c r="A42" s="491" t="s">
        <v>827</v>
      </c>
      <c r="B42" s="492">
        <v>13490</v>
      </c>
      <c r="C42" s="492">
        <v>26680</v>
      </c>
      <c r="D42" s="493">
        <v>40170</v>
      </c>
      <c r="E42" s="494">
        <v>-1.3645228437855712E-2</v>
      </c>
    </row>
    <row r="43" spans="1:5">
      <c r="A43" s="491" t="s">
        <v>828</v>
      </c>
      <c r="B43" s="492">
        <v>14070</v>
      </c>
      <c r="C43" s="492">
        <v>21790</v>
      </c>
      <c r="D43" s="493">
        <v>35860</v>
      </c>
      <c r="E43" s="494">
        <v>0.23761129911460308</v>
      </c>
    </row>
    <row r="44" spans="1:5">
      <c r="A44" s="491" t="s">
        <v>829</v>
      </c>
      <c r="B44" s="492">
        <v>14140</v>
      </c>
      <c r="C44" s="492">
        <v>9660</v>
      </c>
      <c r="D44" s="493">
        <v>23800</v>
      </c>
      <c r="E44" s="494">
        <v>1.9556303297159544E-2</v>
      </c>
    </row>
    <row r="45" spans="1:5">
      <c r="A45" s="491" t="s">
        <v>830</v>
      </c>
      <c r="B45" s="492">
        <v>14370</v>
      </c>
      <c r="C45" s="492">
        <v>15650</v>
      </c>
      <c r="D45" s="493">
        <v>30020</v>
      </c>
      <c r="E45" s="494">
        <v>5.7910354638740322E-2</v>
      </c>
    </row>
    <row r="46" spans="1:5">
      <c r="A46" s="491" t="s">
        <v>831</v>
      </c>
      <c r="B46" s="492">
        <v>14400</v>
      </c>
      <c r="C46" s="492">
        <v>31010</v>
      </c>
      <c r="D46" s="493">
        <v>45410</v>
      </c>
      <c r="E46" s="494">
        <v>7.0187825450365185E-2</v>
      </c>
    </row>
    <row r="47" spans="1:5">
      <c r="A47" s="491" t="s">
        <v>832</v>
      </c>
      <c r="B47" s="492">
        <v>15160</v>
      </c>
      <c r="C47" s="492">
        <v>17230</v>
      </c>
      <c r="D47" s="493">
        <v>32390</v>
      </c>
      <c r="E47" s="494">
        <v>0.11187124496619472</v>
      </c>
    </row>
    <row r="48" spans="1:5">
      <c r="A48" s="491" t="s">
        <v>833</v>
      </c>
      <c r="B48" s="492">
        <v>15700</v>
      </c>
      <c r="C48" s="492">
        <v>15620</v>
      </c>
      <c r="D48" s="493">
        <v>31320</v>
      </c>
      <c r="E48" s="494">
        <v>6.499868258450954E-2</v>
      </c>
    </row>
    <row r="49" spans="1:5">
      <c r="A49" s="491" t="s">
        <v>834</v>
      </c>
      <c r="B49" s="492">
        <v>15710</v>
      </c>
      <c r="C49" s="492">
        <v>29340</v>
      </c>
      <c r="D49" s="493">
        <v>45050</v>
      </c>
      <c r="E49" s="494">
        <v>0.27440158450521773</v>
      </c>
    </row>
    <row r="50" spans="1:5">
      <c r="A50" s="491" t="s">
        <v>835</v>
      </c>
      <c r="B50" s="492">
        <v>17300</v>
      </c>
      <c r="C50" s="492">
        <v>23060</v>
      </c>
      <c r="D50" s="493">
        <v>40360</v>
      </c>
      <c r="E50" s="494">
        <v>9.8581348348123043E-2</v>
      </c>
    </row>
    <row r="51" spans="1:5">
      <c r="A51" s="491" t="s">
        <v>836</v>
      </c>
      <c r="B51" s="492">
        <v>17620</v>
      </c>
      <c r="C51" s="492">
        <v>13800</v>
      </c>
      <c r="D51" s="493">
        <v>31420</v>
      </c>
      <c r="E51" s="494">
        <v>8.4957465553756148E-2</v>
      </c>
    </row>
    <row r="52" spans="1:5">
      <c r="A52" s="495" t="s">
        <v>837</v>
      </c>
      <c r="B52" s="496">
        <v>17900</v>
      </c>
      <c r="C52" s="496">
        <v>14480</v>
      </c>
      <c r="D52" s="497">
        <v>32380</v>
      </c>
      <c r="E52" s="498">
        <v>5.1345916386826923E-2</v>
      </c>
    </row>
    <row r="53" spans="1:5" ht="29.25" customHeight="1">
      <c r="A53" s="385" t="s">
        <v>162</v>
      </c>
      <c r="B53"/>
      <c r="C53"/>
      <c r="D53" s="484"/>
      <c r="E53"/>
    </row>
    <row r="54" spans="1:5" ht="29.25" customHeight="1">
      <c r="A54" s="216" t="s">
        <v>642</v>
      </c>
      <c r="B54"/>
      <c r="C54"/>
      <c r="D54" s="484"/>
      <c r="E54"/>
    </row>
  </sheetData>
  <mergeCells count="1">
    <mergeCell ref="A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X9"/>
  <sheetViews>
    <sheetView topLeftCell="C1" zoomScaleNormal="100" workbookViewId="0">
      <selection activeCell="X9" sqref="X9"/>
    </sheetView>
  </sheetViews>
  <sheetFormatPr defaultRowHeight="14.4"/>
  <cols>
    <col min="1" max="1" width="52.33203125" style="58" bestFit="1" customWidth="1"/>
    <col min="2" max="21" width="9.109375" style="385" customWidth="1"/>
    <col min="22" max="22" width="8.88671875" style="385"/>
  </cols>
  <sheetData>
    <row r="1" spans="1:24" ht="25.5" customHeight="1">
      <c r="A1" s="712" t="s">
        <v>758</v>
      </c>
      <c r="B1" s="712"/>
      <c r="C1" s="712"/>
      <c r="D1" s="712"/>
      <c r="E1" s="712"/>
      <c r="F1" s="712"/>
      <c r="G1" s="712"/>
      <c r="H1" s="712"/>
      <c r="I1" s="712"/>
      <c r="J1" s="712"/>
      <c r="K1" s="712"/>
      <c r="L1" s="712"/>
      <c r="M1" s="712"/>
      <c r="N1" s="712"/>
      <c r="O1" s="712"/>
      <c r="P1" s="712"/>
      <c r="Q1" s="712"/>
      <c r="R1" s="712"/>
      <c r="S1" s="712"/>
      <c r="T1" s="712"/>
      <c r="U1" s="712"/>
      <c r="V1" s="479"/>
    </row>
    <row r="2" spans="1:24">
      <c r="A2" s="271"/>
      <c r="B2" s="293" t="s">
        <v>183</v>
      </c>
      <c r="C2" s="293" t="s">
        <v>184</v>
      </c>
      <c r="D2" s="293" t="s">
        <v>185</v>
      </c>
      <c r="E2" s="293" t="s">
        <v>186</v>
      </c>
      <c r="F2" s="293" t="s">
        <v>187</v>
      </c>
      <c r="G2" s="293" t="s">
        <v>102</v>
      </c>
      <c r="H2" s="293" t="s">
        <v>188</v>
      </c>
      <c r="I2" s="293" t="s">
        <v>189</v>
      </c>
      <c r="J2" s="293" t="s">
        <v>190</v>
      </c>
      <c r="K2" s="293" t="s">
        <v>191</v>
      </c>
      <c r="L2" s="293" t="s">
        <v>103</v>
      </c>
      <c r="M2" s="293" t="s">
        <v>192</v>
      </c>
      <c r="N2" s="293" t="s">
        <v>193</v>
      </c>
      <c r="O2" s="293" t="s">
        <v>194</v>
      </c>
      <c r="P2" s="293" t="s">
        <v>195</v>
      </c>
      <c r="Q2" s="293" t="s">
        <v>104</v>
      </c>
      <c r="R2" s="293" t="s">
        <v>196</v>
      </c>
      <c r="S2" s="293" t="s">
        <v>197</v>
      </c>
      <c r="T2" s="293" t="s">
        <v>198</v>
      </c>
      <c r="U2" s="429" t="s">
        <v>471</v>
      </c>
      <c r="V2" s="429" t="s">
        <v>651</v>
      </c>
    </row>
    <row r="3" spans="1:24">
      <c r="A3" s="290" t="s">
        <v>338</v>
      </c>
      <c r="B3" s="481">
        <v>2250</v>
      </c>
      <c r="C3" s="481">
        <v>2350</v>
      </c>
      <c r="D3" s="481">
        <v>2290</v>
      </c>
      <c r="E3" s="481">
        <v>2380</v>
      </c>
      <c r="F3" s="481">
        <v>2290</v>
      </c>
      <c r="G3" s="481">
        <v>2180</v>
      </c>
      <c r="H3" s="481">
        <v>2240</v>
      </c>
      <c r="I3" s="481">
        <v>2500</v>
      </c>
      <c r="J3" s="481">
        <v>2640</v>
      </c>
      <c r="K3" s="481">
        <v>2690</v>
      </c>
      <c r="L3" s="481">
        <v>2680</v>
      </c>
      <c r="M3" s="481">
        <v>2650</v>
      </c>
      <c r="N3" s="481">
        <v>2610</v>
      </c>
      <c r="O3" s="481">
        <v>2870</v>
      </c>
      <c r="P3" s="481">
        <v>3030</v>
      </c>
      <c r="Q3" s="481">
        <v>3170</v>
      </c>
      <c r="R3" s="481">
        <v>3310</v>
      </c>
      <c r="S3" s="481">
        <v>3340</v>
      </c>
      <c r="T3" s="481">
        <v>3370</v>
      </c>
      <c r="U3" s="481">
        <v>3460</v>
      </c>
      <c r="V3" s="481">
        <v>3520</v>
      </c>
    </row>
    <row r="4" spans="1:24">
      <c r="A4" s="290" t="s">
        <v>336</v>
      </c>
      <c r="B4" s="481">
        <v>9070</v>
      </c>
      <c r="C4" s="481">
        <v>9330</v>
      </c>
      <c r="D4" s="481">
        <v>9410</v>
      </c>
      <c r="E4" s="481">
        <v>9660</v>
      </c>
      <c r="F4" s="481">
        <v>9750</v>
      </c>
      <c r="G4" s="481">
        <v>9540</v>
      </c>
      <c r="H4" s="481">
        <v>9860</v>
      </c>
      <c r="I4" s="481">
        <v>9870</v>
      </c>
      <c r="J4" s="481">
        <v>10050</v>
      </c>
      <c r="K4" s="481">
        <v>10040</v>
      </c>
      <c r="L4" s="481">
        <v>10420</v>
      </c>
      <c r="M4" s="481">
        <v>10640</v>
      </c>
      <c r="N4" s="481">
        <v>10390</v>
      </c>
      <c r="O4" s="481">
        <v>10860</v>
      </c>
      <c r="P4" s="481">
        <v>11180</v>
      </c>
      <c r="Q4" s="481">
        <v>10980</v>
      </c>
      <c r="R4" s="481">
        <v>11020</v>
      </c>
      <c r="S4" s="481">
        <v>11120</v>
      </c>
      <c r="T4" s="481">
        <v>11300</v>
      </c>
      <c r="U4" s="481">
        <v>11460</v>
      </c>
      <c r="V4" s="481">
        <v>11580</v>
      </c>
    </row>
    <row r="5" spans="1:24">
      <c r="A5" s="290" t="s">
        <v>339</v>
      </c>
      <c r="B5" s="481">
        <v>830</v>
      </c>
      <c r="C5" s="481">
        <v>620</v>
      </c>
      <c r="D5" s="481">
        <v>100</v>
      </c>
      <c r="E5" s="481">
        <v>80</v>
      </c>
      <c r="F5" s="481">
        <v>-50</v>
      </c>
      <c r="G5" s="481">
        <v>-260</v>
      </c>
      <c r="H5" s="481">
        <v>-260</v>
      </c>
      <c r="I5" s="481">
        <v>-70</v>
      </c>
      <c r="J5" s="481">
        <v>120</v>
      </c>
      <c r="K5" s="481">
        <v>320</v>
      </c>
      <c r="L5" s="481">
        <v>420</v>
      </c>
      <c r="M5" s="481">
        <v>370</v>
      </c>
      <c r="N5" s="481">
        <v>90</v>
      </c>
      <c r="O5" s="481">
        <v>-500</v>
      </c>
      <c r="P5" s="481">
        <v>-860</v>
      </c>
      <c r="Q5" s="481">
        <v>-770</v>
      </c>
      <c r="R5" s="481">
        <v>-610</v>
      </c>
      <c r="S5" s="481">
        <v>-620</v>
      </c>
      <c r="T5" s="481">
        <v>-620</v>
      </c>
      <c r="U5" s="481">
        <v>-560</v>
      </c>
      <c r="V5" s="481">
        <v>-500</v>
      </c>
    </row>
    <row r="6" spans="1:24">
      <c r="A6" s="291" t="s">
        <v>337</v>
      </c>
      <c r="B6" s="480">
        <v>7650</v>
      </c>
      <c r="C6" s="480">
        <v>7600</v>
      </c>
      <c r="D6" s="480">
        <v>7220</v>
      </c>
      <c r="E6" s="480">
        <v>7360</v>
      </c>
      <c r="F6" s="480">
        <v>7410</v>
      </c>
      <c r="G6" s="480">
        <v>7100</v>
      </c>
      <c r="H6" s="480">
        <v>7360</v>
      </c>
      <c r="I6" s="480">
        <v>7300</v>
      </c>
      <c r="J6" s="480">
        <v>7530</v>
      </c>
      <c r="K6" s="480">
        <v>7670</v>
      </c>
      <c r="L6" s="480">
        <v>8160</v>
      </c>
      <c r="M6" s="480">
        <v>8360</v>
      </c>
      <c r="N6" s="480">
        <v>7870</v>
      </c>
      <c r="O6" s="480">
        <v>7490</v>
      </c>
      <c r="P6" s="480">
        <v>7290</v>
      </c>
      <c r="Q6" s="480">
        <v>7040</v>
      </c>
      <c r="R6" s="480">
        <v>7100</v>
      </c>
      <c r="S6" s="480">
        <v>7160</v>
      </c>
      <c r="T6" s="480">
        <v>7310</v>
      </c>
      <c r="U6" s="480">
        <v>7440</v>
      </c>
      <c r="V6" s="480">
        <v>7560</v>
      </c>
    </row>
    <row r="7" spans="1:24" ht="36" customHeight="1">
      <c r="A7" s="698" t="s">
        <v>845</v>
      </c>
      <c r="B7" s="698"/>
      <c r="C7" s="698"/>
      <c r="D7" s="698"/>
      <c r="E7" s="698"/>
      <c r="F7" s="698"/>
      <c r="G7" s="698"/>
      <c r="H7" s="698"/>
      <c r="I7" s="698"/>
      <c r="J7" s="698"/>
      <c r="K7" s="698"/>
      <c r="L7" s="698"/>
      <c r="M7" s="698"/>
      <c r="N7" s="698"/>
      <c r="O7" s="698"/>
      <c r="P7" s="698"/>
      <c r="Q7" s="698"/>
      <c r="R7" s="698"/>
      <c r="S7" s="698"/>
      <c r="T7" s="698"/>
      <c r="U7" s="698"/>
      <c r="V7" s="698"/>
      <c r="W7" s="698"/>
      <c r="X7" s="698"/>
    </row>
    <row r="8" spans="1:24" ht="29.25" customHeight="1">
      <c r="A8" s="385" t="s">
        <v>759</v>
      </c>
    </row>
    <row r="9" spans="1:24" ht="27" customHeight="1">
      <c r="A9" s="58" t="s">
        <v>642</v>
      </c>
    </row>
  </sheetData>
  <mergeCells count="2">
    <mergeCell ref="A1:U1"/>
    <mergeCell ref="A7:X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X9"/>
  <sheetViews>
    <sheetView topLeftCell="B1" zoomScaleNormal="100" workbookViewId="0">
      <selection activeCell="X9" sqref="X9"/>
    </sheetView>
  </sheetViews>
  <sheetFormatPr defaultRowHeight="14.4"/>
  <cols>
    <col min="1" max="1" width="50.109375" customWidth="1"/>
    <col min="2" max="22" width="8.88671875" style="385"/>
  </cols>
  <sheetData>
    <row r="1" spans="1:24" s="11" customFormat="1" ht="25.5" customHeight="1">
      <c r="A1" s="712" t="s">
        <v>761</v>
      </c>
      <c r="B1" s="712"/>
      <c r="C1" s="712"/>
      <c r="D1" s="712"/>
      <c r="E1" s="712"/>
      <c r="F1" s="712"/>
      <c r="G1" s="712"/>
      <c r="H1" s="712"/>
      <c r="I1" s="712"/>
      <c r="J1" s="712"/>
      <c r="K1" s="712"/>
      <c r="L1" s="712"/>
      <c r="M1" s="712"/>
      <c r="N1" s="712"/>
      <c r="O1" s="712"/>
      <c r="P1" s="712"/>
      <c r="Q1" s="712"/>
      <c r="R1" s="712"/>
      <c r="S1" s="712"/>
      <c r="T1" s="712"/>
      <c r="U1" s="712"/>
      <c r="V1" s="479"/>
    </row>
    <row r="2" spans="1:24" s="401" customFormat="1">
      <c r="A2" s="403"/>
      <c r="B2" s="293" t="s">
        <v>183</v>
      </c>
      <c r="C2" s="293" t="s">
        <v>184</v>
      </c>
      <c r="D2" s="293" t="s">
        <v>185</v>
      </c>
      <c r="E2" s="293" t="s">
        <v>186</v>
      </c>
      <c r="F2" s="293" t="s">
        <v>187</v>
      </c>
      <c r="G2" s="293" t="s">
        <v>102</v>
      </c>
      <c r="H2" s="293" t="s">
        <v>188</v>
      </c>
      <c r="I2" s="293" t="s">
        <v>189</v>
      </c>
      <c r="J2" s="293" t="s">
        <v>190</v>
      </c>
      <c r="K2" s="293" t="s">
        <v>191</v>
      </c>
      <c r="L2" s="293" t="s">
        <v>103</v>
      </c>
      <c r="M2" s="293" t="s">
        <v>192</v>
      </c>
      <c r="N2" s="293" t="s">
        <v>193</v>
      </c>
      <c r="O2" s="293" t="s">
        <v>194</v>
      </c>
      <c r="P2" s="293" t="s">
        <v>195</v>
      </c>
      <c r="Q2" s="293" t="s">
        <v>104</v>
      </c>
      <c r="R2" s="293" t="s">
        <v>196</v>
      </c>
      <c r="S2" s="293" t="s">
        <v>197</v>
      </c>
      <c r="T2" s="293" t="s">
        <v>198</v>
      </c>
      <c r="U2" s="429" t="s">
        <v>471</v>
      </c>
      <c r="V2" s="429" t="s">
        <v>651</v>
      </c>
    </row>
    <row r="3" spans="1:24" s="401" customFormat="1">
      <c r="A3" s="290" t="s">
        <v>338</v>
      </c>
      <c r="B3" s="481">
        <v>4560</v>
      </c>
      <c r="C3" s="481">
        <v>4660</v>
      </c>
      <c r="D3" s="481">
        <v>4790</v>
      </c>
      <c r="E3" s="481">
        <v>4850</v>
      </c>
      <c r="F3" s="481">
        <v>4890</v>
      </c>
      <c r="G3" s="481">
        <v>5110</v>
      </c>
      <c r="H3" s="481">
        <v>5480</v>
      </c>
      <c r="I3" s="481">
        <v>6080</v>
      </c>
      <c r="J3" s="481">
        <v>6510</v>
      </c>
      <c r="K3" s="481">
        <v>6760</v>
      </c>
      <c r="L3" s="481">
        <v>6860</v>
      </c>
      <c r="M3" s="481">
        <v>7150</v>
      </c>
      <c r="N3" s="481">
        <v>7220</v>
      </c>
      <c r="O3" s="481">
        <v>7900</v>
      </c>
      <c r="P3" s="481">
        <v>8420</v>
      </c>
      <c r="Q3" s="481">
        <v>8820</v>
      </c>
      <c r="R3" s="481">
        <v>9080</v>
      </c>
      <c r="S3" s="481">
        <v>9150</v>
      </c>
      <c r="T3" s="481">
        <v>9240</v>
      </c>
      <c r="U3" s="481">
        <v>9500</v>
      </c>
      <c r="V3" s="481">
        <v>9650</v>
      </c>
    </row>
    <row r="4" spans="1:24" s="401" customFormat="1">
      <c r="A4" s="290" t="s">
        <v>336</v>
      </c>
      <c r="B4" s="481">
        <v>10950</v>
      </c>
      <c r="C4" s="481">
        <v>11200</v>
      </c>
      <c r="D4" s="481">
        <v>11460</v>
      </c>
      <c r="E4" s="481">
        <v>11660</v>
      </c>
      <c r="F4" s="481">
        <v>11750</v>
      </c>
      <c r="G4" s="481">
        <v>12250</v>
      </c>
      <c r="H4" s="481">
        <v>12920</v>
      </c>
      <c r="I4" s="481">
        <v>13780</v>
      </c>
      <c r="J4" s="481">
        <v>14450</v>
      </c>
      <c r="K4" s="481">
        <v>14920</v>
      </c>
      <c r="L4" s="481">
        <v>15180</v>
      </c>
      <c r="M4" s="481">
        <v>15660</v>
      </c>
      <c r="N4" s="481">
        <v>15720</v>
      </c>
      <c r="O4" s="481">
        <v>17020</v>
      </c>
      <c r="P4" s="481">
        <v>17860</v>
      </c>
      <c r="Q4" s="481">
        <v>18270</v>
      </c>
      <c r="R4" s="481">
        <v>18710</v>
      </c>
      <c r="S4" s="481">
        <v>18940</v>
      </c>
      <c r="T4" s="481">
        <v>19120</v>
      </c>
      <c r="U4" s="481">
        <v>19730</v>
      </c>
      <c r="V4" s="481">
        <v>20090</v>
      </c>
    </row>
    <row r="5" spans="1:24" s="401" customFormat="1">
      <c r="A5" s="290" t="s">
        <v>339</v>
      </c>
      <c r="B5" s="481">
        <v>2340</v>
      </c>
      <c r="C5" s="481">
        <v>2150</v>
      </c>
      <c r="D5" s="481">
        <v>1880</v>
      </c>
      <c r="E5" s="481">
        <v>1800</v>
      </c>
      <c r="F5" s="481">
        <v>1720</v>
      </c>
      <c r="G5" s="481">
        <v>1740</v>
      </c>
      <c r="H5" s="481">
        <v>1900</v>
      </c>
      <c r="I5" s="481">
        <v>2320</v>
      </c>
      <c r="J5" s="481">
        <v>2640</v>
      </c>
      <c r="K5" s="481">
        <v>2870</v>
      </c>
      <c r="L5" s="481">
        <v>2910</v>
      </c>
      <c r="M5" s="481">
        <v>3050</v>
      </c>
      <c r="N5" s="481">
        <v>2650</v>
      </c>
      <c r="O5" s="481">
        <v>2220</v>
      </c>
      <c r="P5" s="481">
        <v>2290</v>
      </c>
      <c r="Q5" s="481">
        <v>3100</v>
      </c>
      <c r="R5" s="481">
        <v>3410</v>
      </c>
      <c r="S5" s="481">
        <v>3370</v>
      </c>
      <c r="T5" s="481">
        <v>3430</v>
      </c>
      <c r="U5" s="481">
        <v>3620</v>
      </c>
      <c r="V5" s="481">
        <v>3770</v>
      </c>
    </row>
    <row r="6" spans="1:24" s="401" customFormat="1">
      <c r="A6" s="291" t="s">
        <v>337</v>
      </c>
      <c r="B6" s="480">
        <v>8730</v>
      </c>
      <c r="C6" s="480">
        <v>8690</v>
      </c>
      <c r="D6" s="480">
        <v>8550</v>
      </c>
      <c r="E6" s="480">
        <v>8610</v>
      </c>
      <c r="F6" s="480">
        <v>8580</v>
      </c>
      <c r="G6" s="480">
        <v>8880</v>
      </c>
      <c r="H6" s="480">
        <v>9340</v>
      </c>
      <c r="I6" s="480">
        <v>10020</v>
      </c>
      <c r="J6" s="480">
        <v>10580</v>
      </c>
      <c r="K6" s="480">
        <v>11030</v>
      </c>
      <c r="L6" s="480">
        <v>11230</v>
      </c>
      <c r="M6" s="480">
        <v>11560</v>
      </c>
      <c r="N6" s="480">
        <v>11150</v>
      </c>
      <c r="O6" s="480">
        <v>11340</v>
      </c>
      <c r="P6" s="480">
        <v>11730</v>
      </c>
      <c r="Q6" s="480">
        <v>12550</v>
      </c>
      <c r="R6" s="480">
        <v>13040</v>
      </c>
      <c r="S6" s="480">
        <v>13160</v>
      </c>
      <c r="T6" s="480">
        <v>13310</v>
      </c>
      <c r="U6" s="480">
        <v>13850</v>
      </c>
      <c r="V6" s="480">
        <v>14210</v>
      </c>
    </row>
    <row r="7" spans="1:24" s="401" customFormat="1" ht="36" customHeight="1">
      <c r="A7" s="698" t="s">
        <v>845</v>
      </c>
      <c r="B7" s="698"/>
      <c r="C7" s="698"/>
      <c r="D7" s="698"/>
      <c r="E7" s="698"/>
      <c r="F7" s="698"/>
      <c r="G7" s="698"/>
      <c r="H7" s="698"/>
      <c r="I7" s="698"/>
      <c r="J7" s="698"/>
      <c r="K7" s="698"/>
      <c r="L7" s="698"/>
      <c r="M7" s="698"/>
      <c r="N7" s="698"/>
      <c r="O7" s="698"/>
      <c r="P7" s="698"/>
      <c r="Q7" s="698"/>
      <c r="R7" s="698"/>
      <c r="S7" s="698"/>
      <c r="T7" s="698"/>
      <c r="U7" s="698"/>
      <c r="V7" s="698"/>
      <c r="W7" s="698"/>
      <c r="X7" s="698"/>
    </row>
    <row r="8" spans="1:24" s="401" customFormat="1" ht="29.25" customHeight="1">
      <c r="A8" s="385" t="s">
        <v>759</v>
      </c>
      <c r="B8" s="385"/>
      <c r="C8" s="385"/>
      <c r="D8" s="385"/>
      <c r="E8" s="385"/>
      <c r="F8" s="385"/>
      <c r="G8" s="385"/>
      <c r="H8" s="385"/>
      <c r="I8" s="385"/>
      <c r="J8" s="385"/>
      <c r="K8" s="385"/>
      <c r="L8" s="385"/>
      <c r="M8" s="385"/>
      <c r="N8" s="385"/>
      <c r="O8" s="385"/>
      <c r="P8" s="385"/>
      <c r="Q8" s="385"/>
      <c r="R8" s="385"/>
      <c r="S8" s="385"/>
      <c r="T8" s="385"/>
      <c r="U8" s="385"/>
      <c r="V8" s="385"/>
    </row>
    <row r="9" spans="1:24" s="401" customFormat="1" ht="27" customHeight="1">
      <c r="A9" s="385" t="s">
        <v>642</v>
      </c>
      <c r="B9" s="385"/>
      <c r="C9" s="385"/>
      <c r="D9" s="385"/>
      <c r="E9" s="385"/>
      <c r="F9" s="385"/>
      <c r="G9" s="385"/>
      <c r="H9" s="385"/>
      <c r="I9" s="385"/>
      <c r="J9" s="385"/>
      <c r="K9" s="385"/>
      <c r="L9" s="385"/>
      <c r="M9" s="385"/>
      <c r="N9" s="385"/>
      <c r="O9" s="385"/>
      <c r="P9" s="385"/>
      <c r="Q9" s="385"/>
      <c r="R9" s="385"/>
      <c r="S9" s="385"/>
      <c r="T9" s="385"/>
      <c r="U9" s="385"/>
      <c r="V9" s="385"/>
    </row>
  </sheetData>
  <mergeCells count="2">
    <mergeCell ref="A1:U1"/>
    <mergeCell ref="A7:X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X9"/>
  <sheetViews>
    <sheetView topLeftCell="B1" zoomScaleNormal="100" workbookViewId="0">
      <selection activeCell="X9" sqref="X9"/>
    </sheetView>
  </sheetViews>
  <sheetFormatPr defaultRowHeight="14.4"/>
  <cols>
    <col min="1" max="1" width="52.33203125" style="385" bestFit="1" customWidth="1"/>
    <col min="2" max="22" width="8.88671875" style="385"/>
  </cols>
  <sheetData>
    <row r="1" spans="1:24" s="11" customFormat="1" ht="25.5" customHeight="1">
      <c r="A1" s="712" t="s">
        <v>760</v>
      </c>
      <c r="B1" s="712"/>
      <c r="C1" s="712"/>
      <c r="D1" s="712"/>
      <c r="E1" s="712"/>
      <c r="F1" s="712"/>
      <c r="G1" s="712"/>
      <c r="H1" s="712"/>
      <c r="I1" s="712"/>
      <c r="J1" s="712"/>
      <c r="K1" s="712"/>
      <c r="L1" s="712"/>
      <c r="M1" s="712"/>
      <c r="N1" s="712"/>
      <c r="O1" s="712"/>
      <c r="P1" s="712"/>
      <c r="Q1" s="712"/>
      <c r="R1" s="712"/>
      <c r="S1" s="712"/>
      <c r="T1" s="712"/>
      <c r="U1" s="712"/>
      <c r="V1" s="479"/>
    </row>
    <row r="2" spans="1:24" s="401" customFormat="1">
      <c r="A2" s="403"/>
      <c r="B2" s="293" t="s">
        <v>183</v>
      </c>
      <c r="C2" s="293" t="s">
        <v>184</v>
      </c>
      <c r="D2" s="293" t="s">
        <v>185</v>
      </c>
      <c r="E2" s="293" t="s">
        <v>186</v>
      </c>
      <c r="F2" s="293" t="s">
        <v>187</v>
      </c>
      <c r="G2" s="293" t="s">
        <v>102</v>
      </c>
      <c r="H2" s="293" t="s">
        <v>188</v>
      </c>
      <c r="I2" s="293" t="s">
        <v>189</v>
      </c>
      <c r="J2" s="293" t="s">
        <v>190</v>
      </c>
      <c r="K2" s="293" t="s">
        <v>191</v>
      </c>
      <c r="L2" s="293" t="s">
        <v>103</v>
      </c>
      <c r="M2" s="293" t="s">
        <v>192</v>
      </c>
      <c r="N2" s="293" t="s">
        <v>193</v>
      </c>
      <c r="O2" s="293" t="s">
        <v>194</v>
      </c>
      <c r="P2" s="293" t="s">
        <v>195</v>
      </c>
      <c r="Q2" s="293" t="s">
        <v>104</v>
      </c>
      <c r="R2" s="293" t="s">
        <v>196</v>
      </c>
      <c r="S2" s="293" t="s">
        <v>197</v>
      </c>
      <c r="T2" s="293" t="s">
        <v>198</v>
      </c>
      <c r="U2" s="429" t="s">
        <v>471</v>
      </c>
      <c r="V2" s="429" t="s">
        <v>651</v>
      </c>
    </row>
    <row r="3" spans="1:24" s="401" customFormat="1">
      <c r="A3" s="290" t="s">
        <v>338</v>
      </c>
      <c r="B3" s="481">
        <v>19920</v>
      </c>
      <c r="C3" s="481">
        <v>20670</v>
      </c>
      <c r="D3" s="481">
        <v>21690</v>
      </c>
      <c r="E3" s="481">
        <v>22400</v>
      </c>
      <c r="F3" s="481">
        <v>22380</v>
      </c>
      <c r="G3" s="481">
        <v>23560</v>
      </c>
      <c r="H3" s="481">
        <v>24130</v>
      </c>
      <c r="I3" s="481">
        <v>24800</v>
      </c>
      <c r="J3" s="481">
        <v>25470</v>
      </c>
      <c r="K3" s="481">
        <v>25840</v>
      </c>
      <c r="L3" s="481">
        <v>26380</v>
      </c>
      <c r="M3" s="481">
        <v>27060</v>
      </c>
      <c r="N3" s="481">
        <v>27150</v>
      </c>
      <c r="O3" s="481">
        <v>28760</v>
      </c>
      <c r="P3" s="481">
        <v>29550</v>
      </c>
      <c r="Q3" s="481">
        <v>29700</v>
      </c>
      <c r="R3" s="481">
        <v>30450</v>
      </c>
      <c r="S3" s="481">
        <v>31040</v>
      </c>
      <c r="T3" s="481">
        <v>31600</v>
      </c>
      <c r="U3" s="481">
        <v>32600</v>
      </c>
      <c r="V3" s="481">
        <v>33480</v>
      </c>
    </row>
    <row r="4" spans="1:24" s="401" customFormat="1">
      <c r="A4" s="290" t="s">
        <v>336</v>
      </c>
      <c r="B4" s="481">
        <v>28140</v>
      </c>
      <c r="C4" s="481">
        <v>29030</v>
      </c>
      <c r="D4" s="481">
        <v>30170</v>
      </c>
      <c r="E4" s="481">
        <v>31000</v>
      </c>
      <c r="F4" s="481">
        <v>30970</v>
      </c>
      <c r="G4" s="481">
        <v>32340</v>
      </c>
      <c r="H4" s="481">
        <v>33230</v>
      </c>
      <c r="I4" s="481">
        <v>34100</v>
      </c>
      <c r="J4" s="481">
        <v>34900</v>
      </c>
      <c r="K4" s="481">
        <v>35400</v>
      </c>
      <c r="L4" s="481">
        <v>36060</v>
      </c>
      <c r="M4" s="481">
        <v>36960</v>
      </c>
      <c r="N4" s="481">
        <v>36980</v>
      </c>
      <c r="O4" s="481">
        <v>39190</v>
      </c>
      <c r="P4" s="481">
        <v>40250</v>
      </c>
      <c r="Q4" s="481">
        <v>40450</v>
      </c>
      <c r="R4" s="481">
        <v>41430</v>
      </c>
      <c r="S4" s="481">
        <v>42190</v>
      </c>
      <c r="T4" s="481">
        <v>42870</v>
      </c>
      <c r="U4" s="481">
        <v>44240</v>
      </c>
      <c r="V4" s="481">
        <v>45370</v>
      </c>
    </row>
    <row r="5" spans="1:24" s="401" customFormat="1">
      <c r="A5" s="290" t="s">
        <v>339</v>
      </c>
      <c r="B5" s="481">
        <v>11800</v>
      </c>
      <c r="C5" s="481">
        <v>12000</v>
      </c>
      <c r="D5" s="481">
        <v>12420</v>
      </c>
      <c r="E5" s="481">
        <v>12840</v>
      </c>
      <c r="F5" s="481">
        <v>12780</v>
      </c>
      <c r="G5" s="481">
        <v>13910</v>
      </c>
      <c r="H5" s="481">
        <v>14260</v>
      </c>
      <c r="I5" s="481">
        <v>14420</v>
      </c>
      <c r="J5" s="481">
        <v>14690</v>
      </c>
      <c r="K5" s="481">
        <v>14710</v>
      </c>
      <c r="L5" s="481">
        <v>14900</v>
      </c>
      <c r="M5" s="481">
        <v>15080</v>
      </c>
      <c r="N5" s="481">
        <v>14210</v>
      </c>
      <c r="O5" s="481">
        <v>13430</v>
      </c>
      <c r="P5" s="481">
        <v>12920</v>
      </c>
      <c r="Q5" s="481">
        <v>12770</v>
      </c>
      <c r="R5" s="481">
        <v>13000</v>
      </c>
      <c r="S5" s="481">
        <v>12980</v>
      </c>
      <c r="T5" s="481">
        <v>13050</v>
      </c>
      <c r="U5" s="481">
        <v>13310</v>
      </c>
      <c r="V5" s="481">
        <v>14190</v>
      </c>
    </row>
    <row r="6" spans="1:24" s="401" customFormat="1">
      <c r="A6" s="291" t="s">
        <v>337</v>
      </c>
      <c r="B6" s="480">
        <v>20020</v>
      </c>
      <c r="C6" s="480">
        <v>20360</v>
      </c>
      <c r="D6" s="480">
        <v>20900</v>
      </c>
      <c r="E6" s="480">
        <v>21440</v>
      </c>
      <c r="F6" s="480">
        <v>21370</v>
      </c>
      <c r="G6" s="480">
        <v>22690</v>
      </c>
      <c r="H6" s="480">
        <v>23360</v>
      </c>
      <c r="I6" s="480">
        <v>23720</v>
      </c>
      <c r="J6" s="480">
        <v>24120</v>
      </c>
      <c r="K6" s="480">
        <v>24270</v>
      </c>
      <c r="L6" s="480">
        <v>24580</v>
      </c>
      <c r="M6" s="480">
        <v>24980</v>
      </c>
      <c r="N6" s="480">
        <v>24040</v>
      </c>
      <c r="O6" s="480">
        <v>23860</v>
      </c>
      <c r="P6" s="480">
        <v>23620</v>
      </c>
      <c r="Q6" s="480">
        <v>23520</v>
      </c>
      <c r="R6" s="480">
        <v>23980</v>
      </c>
      <c r="S6" s="480">
        <v>24130</v>
      </c>
      <c r="T6" s="480">
        <v>24320</v>
      </c>
      <c r="U6" s="480">
        <v>24950</v>
      </c>
      <c r="V6" s="480">
        <v>26080</v>
      </c>
    </row>
    <row r="7" spans="1:24" s="401" customFormat="1" ht="36" customHeight="1">
      <c r="A7" s="698" t="s">
        <v>845</v>
      </c>
      <c r="B7" s="698"/>
      <c r="C7" s="698"/>
      <c r="D7" s="698"/>
      <c r="E7" s="698"/>
      <c r="F7" s="698"/>
      <c r="G7" s="698"/>
      <c r="H7" s="698"/>
      <c r="I7" s="698"/>
      <c r="J7" s="698"/>
      <c r="K7" s="698"/>
      <c r="L7" s="698"/>
      <c r="M7" s="698"/>
      <c r="N7" s="698"/>
      <c r="O7" s="698"/>
      <c r="P7" s="698"/>
      <c r="Q7" s="698"/>
      <c r="R7" s="698"/>
      <c r="S7" s="698"/>
      <c r="T7" s="698"/>
      <c r="U7" s="698"/>
      <c r="V7" s="698"/>
      <c r="W7" s="698"/>
      <c r="X7" s="698"/>
    </row>
    <row r="8" spans="1:24" s="401" customFormat="1" ht="29.25" customHeight="1">
      <c r="A8" s="385" t="s">
        <v>759</v>
      </c>
      <c r="B8" s="385"/>
      <c r="C8" s="385"/>
      <c r="D8" s="385"/>
      <c r="E8" s="385"/>
      <c r="F8" s="385"/>
      <c r="G8" s="385"/>
      <c r="H8" s="385"/>
      <c r="I8" s="385"/>
      <c r="J8" s="385"/>
      <c r="K8" s="385"/>
      <c r="L8" s="385"/>
      <c r="M8" s="385"/>
      <c r="N8" s="385"/>
      <c r="O8" s="385"/>
      <c r="P8" s="385"/>
      <c r="Q8" s="385"/>
      <c r="R8" s="385"/>
      <c r="S8" s="385"/>
      <c r="T8" s="385"/>
      <c r="U8" s="385"/>
      <c r="V8" s="385"/>
    </row>
    <row r="9" spans="1:24" s="401" customFormat="1" ht="27" customHeight="1">
      <c r="A9" s="385" t="s">
        <v>642</v>
      </c>
      <c r="B9" s="385"/>
      <c r="C9" s="385"/>
      <c r="D9" s="385"/>
      <c r="E9" s="385"/>
      <c r="F9" s="385"/>
      <c r="G9" s="385"/>
      <c r="H9" s="385"/>
      <c r="I9" s="385"/>
      <c r="J9" s="385"/>
      <c r="K9" s="385"/>
      <c r="L9" s="385"/>
      <c r="M9" s="385"/>
      <c r="N9" s="385"/>
      <c r="O9" s="385"/>
      <c r="P9" s="385"/>
      <c r="Q9" s="385"/>
      <c r="R9" s="385"/>
      <c r="S9" s="385"/>
      <c r="T9" s="385"/>
      <c r="U9" s="385"/>
      <c r="V9" s="385"/>
    </row>
  </sheetData>
  <mergeCells count="2">
    <mergeCell ref="A1:U1"/>
    <mergeCell ref="A7:X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82"/>
  <sheetViews>
    <sheetView topLeftCell="A16" workbookViewId="0">
      <selection activeCell="D50" sqref="D50"/>
    </sheetView>
  </sheetViews>
  <sheetFormatPr defaultRowHeight="14.4"/>
  <cols>
    <col min="1" max="1" width="20.44140625" style="385" customWidth="1"/>
    <col min="2" max="2" width="18.33203125" style="385" customWidth="1"/>
    <col min="3" max="3" width="9.6640625" style="385" customWidth="1"/>
    <col min="4" max="4" width="10.77734375" style="121" customWidth="1"/>
    <col min="5" max="5" width="11.21875" style="121" customWidth="1"/>
    <col min="6" max="6" width="11" style="121" customWidth="1"/>
    <col min="7" max="7" width="11" style="215" customWidth="1"/>
    <col min="8" max="8" width="4.33203125" style="385" customWidth="1"/>
    <col min="9" max="9" width="13.44140625" style="385" customWidth="1"/>
    <col min="10" max="10" width="9" style="385" customWidth="1"/>
    <col min="11" max="11" width="10.44140625" style="121" customWidth="1"/>
    <col min="12" max="13" width="13.109375" style="121" customWidth="1"/>
    <col min="14" max="14" width="11" style="215" customWidth="1"/>
    <col min="15" max="16384" width="8.88671875" style="401"/>
  </cols>
  <sheetData>
    <row r="1" spans="1:14" ht="33.6" customHeight="1">
      <c r="A1" s="713" t="s">
        <v>730</v>
      </c>
      <c r="B1" s="713"/>
      <c r="C1" s="713"/>
      <c r="D1" s="713"/>
      <c r="E1" s="713"/>
      <c r="F1" s="713"/>
      <c r="G1" s="713"/>
      <c r="H1" s="713"/>
      <c r="I1" s="713"/>
      <c r="J1" s="713"/>
      <c r="K1" s="713"/>
      <c r="L1" s="713"/>
      <c r="M1" s="713"/>
      <c r="N1" s="611"/>
    </row>
    <row r="2" spans="1:14" ht="14.4" customHeight="1">
      <c r="A2" s="542"/>
      <c r="B2" s="706" t="s">
        <v>91</v>
      </c>
      <c r="C2" s="706"/>
      <c r="D2" s="706"/>
      <c r="E2" s="706"/>
      <c r="F2" s="706"/>
      <c r="G2" s="706"/>
      <c r="H2" s="601"/>
      <c r="I2" s="709" t="s">
        <v>93</v>
      </c>
      <c r="J2" s="709"/>
      <c r="K2" s="709"/>
      <c r="L2" s="709"/>
      <c r="M2" s="709"/>
      <c r="N2" s="709"/>
    </row>
    <row r="3" spans="1:14" s="44" customFormat="1" ht="40.200000000000003">
      <c r="A3" s="252"/>
      <c r="B3" s="252"/>
      <c r="C3" s="551" t="s">
        <v>0</v>
      </c>
      <c r="D3" s="606" t="s">
        <v>99</v>
      </c>
      <c r="E3" s="606" t="s">
        <v>666</v>
      </c>
      <c r="F3" s="606" t="s">
        <v>338</v>
      </c>
      <c r="G3" s="613" t="s">
        <v>729</v>
      </c>
      <c r="H3" s="551"/>
      <c r="I3" s="551"/>
      <c r="J3" s="551" t="s">
        <v>0</v>
      </c>
      <c r="K3" s="606" t="s">
        <v>99</v>
      </c>
      <c r="L3" s="606" t="s">
        <v>666</v>
      </c>
      <c r="M3" s="606" t="s">
        <v>338</v>
      </c>
      <c r="N3" s="613" t="s">
        <v>729</v>
      </c>
    </row>
    <row r="4" spans="1:14" ht="27">
      <c r="A4" s="478" t="s">
        <v>357</v>
      </c>
      <c r="B4" s="386" t="s">
        <v>358</v>
      </c>
      <c r="C4" s="607" t="s">
        <v>186</v>
      </c>
      <c r="D4" s="604">
        <v>3590</v>
      </c>
      <c r="E4" s="604">
        <v>880</v>
      </c>
      <c r="F4" s="604">
        <v>4470</v>
      </c>
      <c r="G4" s="614">
        <f>E4/F4</f>
        <v>0.19686800894854586</v>
      </c>
      <c r="H4" s="602"/>
      <c r="I4" s="386" t="s">
        <v>358</v>
      </c>
      <c r="J4" s="607" t="s">
        <v>186</v>
      </c>
      <c r="K4" s="604">
        <v>1660</v>
      </c>
      <c r="L4" s="604">
        <v>290</v>
      </c>
      <c r="M4" s="604">
        <v>1950</v>
      </c>
      <c r="N4" s="614">
        <f>L4/M4</f>
        <v>0.14871794871794872</v>
      </c>
    </row>
    <row r="5" spans="1:14">
      <c r="A5" s="317"/>
      <c r="B5" s="386"/>
      <c r="C5" s="608" t="s">
        <v>189</v>
      </c>
      <c r="D5" s="604">
        <v>4180</v>
      </c>
      <c r="E5" s="604">
        <v>1260</v>
      </c>
      <c r="F5" s="604">
        <v>5440</v>
      </c>
      <c r="G5" s="614">
        <f>E5/F5</f>
        <v>0.23161764705882354</v>
      </c>
      <c r="H5" s="602"/>
      <c r="I5" s="386"/>
      <c r="J5" s="608" t="s">
        <v>189</v>
      </c>
      <c r="K5" s="604">
        <v>1680</v>
      </c>
      <c r="L5" s="604">
        <v>440</v>
      </c>
      <c r="M5" s="604">
        <v>2120</v>
      </c>
      <c r="N5" s="614">
        <f>L5/M5</f>
        <v>0.20754716981132076</v>
      </c>
    </row>
    <row r="6" spans="1:14">
      <c r="A6" s="317"/>
      <c r="B6" s="386"/>
      <c r="C6" s="609" t="s">
        <v>192</v>
      </c>
      <c r="D6" s="604">
        <v>4680</v>
      </c>
      <c r="E6" s="604">
        <v>1490</v>
      </c>
      <c r="F6" s="604">
        <v>6170</v>
      </c>
      <c r="G6" s="614">
        <f>E6/F6</f>
        <v>0.24149108589951376</v>
      </c>
      <c r="H6" s="602"/>
      <c r="I6" s="386"/>
      <c r="J6" s="609" t="s">
        <v>192</v>
      </c>
      <c r="K6" s="604">
        <v>2140</v>
      </c>
      <c r="L6" s="604">
        <v>280</v>
      </c>
      <c r="M6" s="604">
        <v>2420</v>
      </c>
      <c r="N6" s="614">
        <f>L6/M6</f>
        <v>0.11570247933884298</v>
      </c>
    </row>
    <row r="7" spans="1:14">
      <c r="A7" s="317"/>
      <c r="B7" s="386"/>
      <c r="C7" s="609" t="s">
        <v>104</v>
      </c>
      <c r="D7" s="604">
        <v>6250</v>
      </c>
      <c r="E7" s="604">
        <v>1570</v>
      </c>
      <c r="F7" s="604">
        <v>7820</v>
      </c>
      <c r="G7" s="614">
        <f>E7/F7</f>
        <v>0.20076726342710999</v>
      </c>
      <c r="H7" s="602"/>
      <c r="I7" s="386"/>
      <c r="J7" s="609" t="s">
        <v>104</v>
      </c>
      <c r="K7" s="604">
        <v>2340</v>
      </c>
      <c r="L7" s="604">
        <v>360</v>
      </c>
      <c r="M7" s="604">
        <v>2700</v>
      </c>
      <c r="N7" s="614">
        <f>L7/M7</f>
        <v>0.13333333333333333</v>
      </c>
    </row>
    <row r="8" spans="1:14">
      <c r="A8" s="317"/>
      <c r="B8" s="386"/>
      <c r="C8" s="610"/>
      <c r="D8" s="604"/>
      <c r="E8" s="604"/>
      <c r="F8" s="604"/>
      <c r="G8" s="614"/>
      <c r="H8" s="602"/>
      <c r="I8" s="386"/>
      <c r="J8" s="610"/>
      <c r="K8" s="604"/>
      <c r="L8" s="604"/>
      <c r="M8" s="604"/>
      <c r="N8" s="614"/>
    </row>
    <row r="9" spans="1:14">
      <c r="A9" s="317"/>
      <c r="B9" s="386" t="s">
        <v>667</v>
      </c>
      <c r="C9" s="607" t="s">
        <v>186</v>
      </c>
      <c r="D9" s="604">
        <v>4060</v>
      </c>
      <c r="E9" s="604">
        <v>830</v>
      </c>
      <c r="F9" s="604">
        <v>4890</v>
      </c>
      <c r="G9" s="614">
        <f>E9/F9</f>
        <v>0.16973415132924335</v>
      </c>
      <c r="H9" s="602"/>
      <c r="I9" s="386" t="s">
        <v>667</v>
      </c>
      <c r="J9" s="607" t="s">
        <v>186</v>
      </c>
      <c r="K9" s="604">
        <v>2030</v>
      </c>
      <c r="L9" s="604">
        <v>260</v>
      </c>
      <c r="M9" s="604">
        <v>2290</v>
      </c>
      <c r="N9" s="614">
        <f>L9/M9</f>
        <v>0.11353711790393013</v>
      </c>
    </row>
    <row r="10" spans="1:14">
      <c r="A10" s="317"/>
      <c r="B10" s="386"/>
      <c r="C10" s="608" t="s">
        <v>189</v>
      </c>
      <c r="D10" s="604">
        <v>4510</v>
      </c>
      <c r="E10" s="604">
        <v>1180</v>
      </c>
      <c r="F10" s="604">
        <v>5690</v>
      </c>
      <c r="G10" s="614">
        <f>E10/F10</f>
        <v>0.20738137082601055</v>
      </c>
      <c r="H10" s="602"/>
      <c r="I10" s="386"/>
      <c r="J10" s="608" t="s">
        <v>189</v>
      </c>
      <c r="K10" s="604">
        <v>1920</v>
      </c>
      <c r="L10" s="604">
        <v>470</v>
      </c>
      <c r="M10" s="604">
        <v>2390</v>
      </c>
      <c r="N10" s="614">
        <f>L10/M10</f>
        <v>0.19665271966527198</v>
      </c>
    </row>
    <row r="11" spans="1:14">
      <c r="A11" s="317"/>
      <c r="B11" s="386"/>
      <c r="C11" s="609" t="s">
        <v>192</v>
      </c>
      <c r="D11" s="604">
        <v>5030</v>
      </c>
      <c r="E11" s="604">
        <v>1580</v>
      </c>
      <c r="F11" s="604">
        <v>6610</v>
      </c>
      <c r="G11" s="614">
        <f>E11/F11</f>
        <v>0.23903177004538578</v>
      </c>
      <c r="H11" s="602"/>
      <c r="I11" s="386"/>
      <c r="J11" s="609" t="s">
        <v>192</v>
      </c>
      <c r="K11" s="604">
        <v>2310</v>
      </c>
      <c r="L11" s="604">
        <v>300</v>
      </c>
      <c r="M11" s="604">
        <v>2610</v>
      </c>
      <c r="N11" s="614">
        <f>L11/M11</f>
        <v>0.11494252873563218</v>
      </c>
    </row>
    <row r="12" spans="1:14">
      <c r="A12" s="317"/>
      <c r="B12" s="386"/>
      <c r="C12" s="609" t="s">
        <v>104</v>
      </c>
      <c r="D12" s="604">
        <v>6520</v>
      </c>
      <c r="E12" s="604">
        <v>1660</v>
      </c>
      <c r="F12" s="604">
        <v>8180</v>
      </c>
      <c r="G12" s="614">
        <f>E12/F12</f>
        <v>0.20293398533007334</v>
      </c>
      <c r="H12" s="602"/>
      <c r="I12" s="386"/>
      <c r="J12" s="609" t="s">
        <v>104</v>
      </c>
      <c r="K12" s="604">
        <v>2630</v>
      </c>
      <c r="L12" s="604">
        <v>340</v>
      </c>
      <c r="M12" s="604">
        <v>2970</v>
      </c>
      <c r="N12" s="614">
        <f>L12/M12</f>
        <v>0.11447811447811448</v>
      </c>
    </row>
    <row r="13" spans="1:14">
      <c r="A13" s="317"/>
      <c r="B13" s="386"/>
      <c r="C13" s="610"/>
      <c r="D13" s="604"/>
      <c r="E13" s="604"/>
      <c r="F13" s="604"/>
      <c r="G13" s="614"/>
      <c r="H13" s="602"/>
      <c r="I13" s="386"/>
      <c r="J13" s="610"/>
      <c r="K13" s="604"/>
      <c r="L13" s="604"/>
      <c r="M13" s="604"/>
      <c r="N13" s="614"/>
    </row>
    <row r="14" spans="1:14">
      <c r="A14" s="317"/>
      <c r="B14" s="386" t="s">
        <v>668</v>
      </c>
      <c r="C14" s="607" t="s">
        <v>186</v>
      </c>
      <c r="D14" s="604">
        <v>4370</v>
      </c>
      <c r="E14" s="604">
        <v>770</v>
      </c>
      <c r="F14" s="604">
        <v>5140</v>
      </c>
      <c r="G14" s="614">
        <f>E14/F14</f>
        <v>0.14980544747081712</v>
      </c>
      <c r="H14" s="602"/>
      <c r="I14" s="386" t="s">
        <v>668</v>
      </c>
      <c r="J14" s="607" t="s">
        <v>186</v>
      </c>
      <c r="K14" s="604">
        <v>2000</v>
      </c>
      <c r="L14" s="604">
        <v>150</v>
      </c>
      <c r="M14" s="604">
        <v>2150</v>
      </c>
      <c r="N14" s="614">
        <f>L14/M14</f>
        <v>6.9767441860465115E-2</v>
      </c>
    </row>
    <row r="15" spans="1:14">
      <c r="A15" s="317"/>
      <c r="B15" s="386"/>
      <c r="C15" s="608" t="s">
        <v>189</v>
      </c>
      <c r="D15" s="604">
        <v>4770</v>
      </c>
      <c r="E15" s="604">
        <v>1060</v>
      </c>
      <c r="F15" s="604">
        <v>5830</v>
      </c>
      <c r="G15" s="614">
        <f>E15/F15</f>
        <v>0.18181818181818182</v>
      </c>
      <c r="H15" s="602"/>
      <c r="I15" s="386"/>
      <c r="J15" s="608" t="s">
        <v>189</v>
      </c>
      <c r="K15" s="604">
        <v>2130</v>
      </c>
      <c r="L15" s="604">
        <v>410</v>
      </c>
      <c r="M15" s="604">
        <v>2540</v>
      </c>
      <c r="N15" s="614">
        <f>L15/M15</f>
        <v>0.16141732283464566</v>
      </c>
    </row>
    <row r="16" spans="1:14">
      <c r="A16" s="317"/>
      <c r="B16" s="386"/>
      <c r="C16" s="609" t="s">
        <v>192</v>
      </c>
      <c r="D16" s="604">
        <v>5730</v>
      </c>
      <c r="E16" s="604">
        <v>1250</v>
      </c>
      <c r="F16" s="604">
        <v>6980</v>
      </c>
      <c r="G16" s="614">
        <f>E16/F16</f>
        <v>0.17908309455587393</v>
      </c>
      <c r="H16" s="602"/>
      <c r="I16" s="386"/>
      <c r="J16" s="609" t="s">
        <v>192</v>
      </c>
      <c r="K16" s="604">
        <v>2390</v>
      </c>
      <c r="L16" s="604">
        <v>310</v>
      </c>
      <c r="M16" s="604">
        <v>2700</v>
      </c>
      <c r="N16" s="614">
        <f>L16/M16</f>
        <v>0.11481481481481481</v>
      </c>
    </row>
    <row r="17" spans="1:15">
      <c r="A17" s="317"/>
      <c r="B17" s="386"/>
      <c r="C17" s="609" t="s">
        <v>104</v>
      </c>
      <c r="D17" s="604">
        <v>6910</v>
      </c>
      <c r="E17" s="604">
        <v>1370</v>
      </c>
      <c r="F17" s="604">
        <v>8280</v>
      </c>
      <c r="G17" s="614">
        <f>E17/F17</f>
        <v>0.16545893719806765</v>
      </c>
      <c r="H17" s="602"/>
      <c r="I17" s="386"/>
      <c r="J17" s="609" t="s">
        <v>104</v>
      </c>
      <c r="K17" s="604">
        <v>2840</v>
      </c>
      <c r="L17" s="604">
        <v>290</v>
      </c>
      <c r="M17" s="604">
        <v>3130</v>
      </c>
      <c r="N17" s="614">
        <f>L17/M17</f>
        <v>9.2651757188498399E-2</v>
      </c>
    </row>
    <row r="18" spans="1:15">
      <c r="A18" s="317"/>
      <c r="B18" s="386"/>
      <c r="C18" s="610"/>
      <c r="D18" s="604"/>
      <c r="E18" s="604"/>
      <c r="F18" s="604"/>
      <c r="G18" s="614"/>
      <c r="H18" s="602"/>
      <c r="I18" s="386"/>
      <c r="J18" s="610"/>
      <c r="K18" s="604"/>
      <c r="L18" s="604"/>
      <c r="M18" s="604"/>
      <c r="N18" s="614"/>
    </row>
    <row r="19" spans="1:15">
      <c r="A19" s="317"/>
      <c r="B19" s="386" t="s">
        <v>361</v>
      </c>
      <c r="C19" s="607" t="s">
        <v>186</v>
      </c>
      <c r="D19" s="604">
        <v>4590</v>
      </c>
      <c r="E19" s="604">
        <v>570</v>
      </c>
      <c r="F19" s="604">
        <v>5160</v>
      </c>
      <c r="G19" s="614">
        <f>E19/F19</f>
        <v>0.11046511627906977</v>
      </c>
      <c r="H19" s="602"/>
      <c r="I19" s="386" t="s">
        <v>361</v>
      </c>
      <c r="J19" s="607" t="s">
        <v>186</v>
      </c>
      <c r="K19" s="604">
        <v>1770</v>
      </c>
      <c r="L19" s="604">
        <v>210</v>
      </c>
      <c r="M19" s="604">
        <v>1980</v>
      </c>
      <c r="N19" s="614">
        <f>L19/M19</f>
        <v>0.10606060606060606</v>
      </c>
    </row>
    <row r="20" spans="1:15">
      <c r="A20" s="317"/>
      <c r="B20" s="386"/>
      <c r="C20" s="608" t="s">
        <v>189</v>
      </c>
      <c r="D20" s="604">
        <v>5250</v>
      </c>
      <c r="E20" s="604">
        <v>830</v>
      </c>
      <c r="F20" s="604">
        <v>6080</v>
      </c>
      <c r="G20" s="614">
        <f>E20/F20</f>
        <v>0.13651315789473684</v>
      </c>
      <c r="H20" s="602"/>
      <c r="I20" s="386"/>
      <c r="J20" s="608" t="s">
        <v>189</v>
      </c>
      <c r="K20" s="604">
        <v>2230</v>
      </c>
      <c r="L20" s="604">
        <v>270</v>
      </c>
      <c r="M20" s="604">
        <v>2500</v>
      </c>
      <c r="N20" s="614">
        <f>L20/M20</f>
        <v>0.108</v>
      </c>
    </row>
    <row r="21" spans="1:15">
      <c r="A21" s="317"/>
      <c r="B21" s="386"/>
      <c r="C21" s="609" t="s">
        <v>192</v>
      </c>
      <c r="D21" s="604">
        <v>6260</v>
      </c>
      <c r="E21" s="604">
        <v>950</v>
      </c>
      <c r="F21" s="604">
        <v>7210</v>
      </c>
      <c r="G21" s="614">
        <f>E21/F21</f>
        <v>0.13176144244105409</v>
      </c>
      <c r="H21" s="602"/>
      <c r="I21" s="386"/>
      <c r="J21" s="609" t="s">
        <v>192</v>
      </c>
      <c r="K21" s="604">
        <v>2450</v>
      </c>
      <c r="L21" s="604">
        <v>170</v>
      </c>
      <c r="M21" s="604">
        <v>2620</v>
      </c>
      <c r="N21" s="614">
        <f>L21/M21</f>
        <v>6.4885496183206104E-2</v>
      </c>
    </row>
    <row r="22" spans="1:15">
      <c r="A22" s="317"/>
      <c r="B22" s="386"/>
      <c r="C22" s="609" t="s">
        <v>104</v>
      </c>
      <c r="D22" s="604">
        <v>7570</v>
      </c>
      <c r="E22" s="604">
        <v>1120</v>
      </c>
      <c r="F22" s="604">
        <v>8690</v>
      </c>
      <c r="G22" s="614">
        <f>E22/F22</f>
        <v>0.12888377445339472</v>
      </c>
      <c r="H22" s="602"/>
      <c r="I22" s="386"/>
      <c r="J22" s="609" t="s">
        <v>104</v>
      </c>
      <c r="K22" s="604">
        <v>2820</v>
      </c>
      <c r="L22" s="604">
        <v>340</v>
      </c>
      <c r="M22" s="604">
        <v>3160</v>
      </c>
      <c r="N22" s="614">
        <f>L22/M22</f>
        <v>0.10759493670886076</v>
      </c>
    </row>
    <row r="23" spans="1:15">
      <c r="A23" s="317"/>
      <c r="B23" s="386"/>
      <c r="C23" s="610"/>
      <c r="D23" s="604"/>
      <c r="E23" s="604"/>
      <c r="F23" s="604"/>
      <c r="G23" s="614"/>
      <c r="H23" s="602"/>
      <c r="I23" s="386"/>
      <c r="J23" s="610"/>
      <c r="K23" s="402"/>
      <c r="L23" s="402"/>
      <c r="M23" s="604"/>
      <c r="N23" s="614"/>
    </row>
    <row r="24" spans="1:15">
      <c r="A24" s="603" t="s">
        <v>362</v>
      </c>
      <c r="B24" s="386"/>
      <c r="C24" s="607" t="s">
        <v>186</v>
      </c>
      <c r="D24" s="604">
        <v>3910</v>
      </c>
      <c r="E24" s="604">
        <v>630</v>
      </c>
      <c r="F24" s="604">
        <v>4540</v>
      </c>
      <c r="G24" s="614">
        <f>E24/F24</f>
        <v>0.13876651982378854</v>
      </c>
      <c r="H24" s="602"/>
      <c r="I24" s="386"/>
      <c r="J24" s="607" t="s">
        <v>186</v>
      </c>
      <c r="K24" s="604">
        <v>1710</v>
      </c>
      <c r="L24" s="604">
        <v>180</v>
      </c>
      <c r="M24" s="604">
        <v>1890</v>
      </c>
      <c r="N24" s="614">
        <f>L24/M24</f>
        <v>9.5238095238095233E-2</v>
      </c>
    </row>
    <row r="25" spans="1:15">
      <c r="A25" s="386"/>
      <c r="B25" s="386"/>
      <c r="C25" s="608" t="s">
        <v>189</v>
      </c>
      <c r="D25" s="604">
        <v>4400</v>
      </c>
      <c r="E25" s="604">
        <v>660</v>
      </c>
      <c r="F25" s="604">
        <v>5060</v>
      </c>
      <c r="G25" s="614">
        <f>E25/F25</f>
        <v>0.13043478260869565</v>
      </c>
      <c r="H25" s="602"/>
      <c r="I25" s="386"/>
      <c r="J25" s="608" t="s">
        <v>189</v>
      </c>
      <c r="K25" s="604">
        <v>2150</v>
      </c>
      <c r="L25" s="604">
        <v>160</v>
      </c>
      <c r="M25" s="604">
        <v>2310</v>
      </c>
      <c r="N25" s="614">
        <f>L25/M25</f>
        <v>6.9264069264069264E-2</v>
      </c>
    </row>
    <row r="26" spans="1:15">
      <c r="A26" s="386"/>
      <c r="B26" s="386"/>
      <c r="C26" s="609" t="s">
        <v>192</v>
      </c>
      <c r="D26" s="604">
        <v>5000</v>
      </c>
      <c r="E26" s="604">
        <v>930</v>
      </c>
      <c r="F26" s="604">
        <v>5930</v>
      </c>
      <c r="G26" s="614">
        <f>E26/F26</f>
        <v>0.15682967959527824</v>
      </c>
      <c r="H26" s="602"/>
      <c r="I26" s="386"/>
      <c r="J26" s="609" t="s">
        <v>192</v>
      </c>
      <c r="K26" s="604">
        <v>2310</v>
      </c>
      <c r="L26" s="604">
        <v>190</v>
      </c>
      <c r="M26" s="604">
        <v>2500</v>
      </c>
      <c r="N26" s="614">
        <f>L26/M26</f>
        <v>7.5999999999999998E-2</v>
      </c>
    </row>
    <row r="27" spans="1:15">
      <c r="A27" s="386"/>
      <c r="B27" s="386"/>
      <c r="C27" s="609" t="s">
        <v>104</v>
      </c>
      <c r="D27" s="604">
        <v>6400</v>
      </c>
      <c r="E27" s="604">
        <v>890</v>
      </c>
      <c r="F27" s="604">
        <v>7290</v>
      </c>
      <c r="G27" s="614">
        <f>E27/F27</f>
        <v>0.12208504801097393</v>
      </c>
      <c r="H27" s="602"/>
      <c r="I27" s="386"/>
      <c r="J27" s="609" t="s">
        <v>104</v>
      </c>
      <c r="K27" s="604">
        <v>2480</v>
      </c>
      <c r="L27" s="604">
        <v>210</v>
      </c>
      <c r="M27" s="604">
        <v>2690</v>
      </c>
      <c r="N27" s="614">
        <f>L27/M27</f>
        <v>7.8066914498141265E-2</v>
      </c>
    </row>
    <row r="28" spans="1:15">
      <c r="A28" s="386"/>
      <c r="B28" s="386"/>
      <c r="C28" s="609"/>
      <c r="D28" s="604"/>
      <c r="E28" s="604"/>
      <c r="F28" s="604"/>
      <c r="G28" s="614"/>
      <c r="H28" s="602"/>
      <c r="I28" s="386"/>
      <c r="J28" s="609"/>
      <c r="K28" s="604"/>
      <c r="L28" s="604"/>
      <c r="M28" s="604"/>
      <c r="N28" s="614"/>
    </row>
    <row r="29" spans="1:15" ht="16.2" customHeight="1">
      <c r="A29" s="386" t="s">
        <v>731</v>
      </c>
      <c r="B29" s="386"/>
      <c r="C29" s="607" t="s">
        <v>186</v>
      </c>
      <c r="D29" s="604">
        <v>4170</v>
      </c>
      <c r="E29" s="604">
        <v>720</v>
      </c>
      <c r="F29" s="604">
        <v>4890</v>
      </c>
      <c r="G29" s="614">
        <v>0.14723926380368099</v>
      </c>
      <c r="H29" s="602"/>
      <c r="I29" s="386"/>
      <c r="J29" s="607" t="s">
        <v>186</v>
      </c>
      <c r="K29" s="604">
        <v>1830</v>
      </c>
      <c r="L29" s="604">
        <v>210</v>
      </c>
      <c r="M29" s="604">
        <v>2040</v>
      </c>
      <c r="N29" s="614">
        <v>0.10294117647058823</v>
      </c>
    </row>
    <row r="30" spans="1:15">
      <c r="A30" s="386"/>
      <c r="B30" s="386"/>
      <c r="C30" s="608" t="s">
        <v>189</v>
      </c>
      <c r="D30" s="604">
        <v>4690</v>
      </c>
      <c r="E30" s="604">
        <v>980</v>
      </c>
      <c r="F30" s="604">
        <v>5670</v>
      </c>
      <c r="G30" s="614">
        <v>0.1728395061728395</v>
      </c>
      <c r="H30" s="602"/>
      <c r="I30" s="386"/>
      <c r="J30" s="608" t="s">
        <v>189</v>
      </c>
      <c r="K30" s="604">
        <v>2050</v>
      </c>
      <c r="L30" s="604">
        <v>320</v>
      </c>
      <c r="M30" s="604">
        <v>2370</v>
      </c>
      <c r="N30" s="600">
        <v>0.13</v>
      </c>
      <c r="O30" s="640"/>
    </row>
    <row r="31" spans="1:15">
      <c r="A31" s="386"/>
      <c r="B31" s="386"/>
      <c r="C31" s="609" t="s">
        <v>192</v>
      </c>
      <c r="D31" s="604">
        <v>5480</v>
      </c>
      <c r="E31" s="604">
        <v>1220</v>
      </c>
      <c r="F31" s="604">
        <v>6700</v>
      </c>
      <c r="G31" s="614">
        <v>0.18208955223880596</v>
      </c>
      <c r="H31" s="602"/>
      <c r="I31" s="386"/>
      <c r="J31" s="609" t="s">
        <v>192</v>
      </c>
      <c r="K31" s="604">
        <v>2320</v>
      </c>
      <c r="L31" s="604">
        <v>250</v>
      </c>
      <c r="M31" s="604">
        <v>2570</v>
      </c>
      <c r="N31" s="614">
        <v>9.727626459143969E-2</v>
      </c>
    </row>
    <row r="32" spans="1:15">
      <c r="A32" s="386"/>
      <c r="B32" s="386"/>
      <c r="C32" s="609" t="s">
        <v>104</v>
      </c>
      <c r="D32" s="604">
        <v>6780</v>
      </c>
      <c r="E32" s="604">
        <v>1310</v>
      </c>
      <c r="F32" s="604">
        <v>8090</v>
      </c>
      <c r="G32" s="614">
        <v>0.16192830655129789</v>
      </c>
      <c r="H32" s="602"/>
      <c r="I32" s="386"/>
      <c r="J32" s="609" t="s">
        <v>104</v>
      </c>
      <c r="K32" s="604">
        <v>2550</v>
      </c>
      <c r="L32" s="604">
        <v>280</v>
      </c>
      <c r="M32" s="604">
        <v>2830</v>
      </c>
      <c r="N32" s="615">
        <v>9.8939929328621903E-2</v>
      </c>
    </row>
    <row r="33" spans="1:14" ht="49.8" customHeight="1">
      <c r="A33" s="714" t="s">
        <v>728</v>
      </c>
      <c r="B33" s="714"/>
      <c r="C33" s="714"/>
      <c r="D33" s="714"/>
      <c r="E33" s="714"/>
      <c r="F33" s="714"/>
      <c r="G33" s="714"/>
      <c r="H33" s="714"/>
      <c r="I33" s="714"/>
      <c r="J33" s="714"/>
      <c r="K33" s="714"/>
      <c r="L33" s="714"/>
      <c r="M33" s="714"/>
      <c r="N33" s="612"/>
    </row>
    <row r="34" spans="1:14" ht="28.8" customHeight="1">
      <c r="A34" s="121" t="s">
        <v>726</v>
      </c>
      <c r="B34" s="121"/>
      <c r="C34" s="121"/>
      <c r="H34" s="121"/>
    </row>
    <row r="35" spans="1:14" ht="31.8" customHeight="1">
      <c r="A35" s="121" t="s">
        <v>642</v>
      </c>
      <c r="B35" s="121"/>
      <c r="C35" s="121"/>
      <c r="H35" s="121"/>
    </row>
    <row r="36" spans="1:14">
      <c r="A36" s="121"/>
      <c r="B36" s="121"/>
      <c r="C36" s="121"/>
      <c r="H36" s="121"/>
    </row>
    <row r="52" spans="1:14" s="657" customFormat="1">
      <c r="A52" s="655"/>
      <c r="B52" s="655"/>
      <c r="C52" s="655"/>
      <c r="D52" s="629"/>
      <c r="E52" s="629"/>
      <c r="F52" s="629"/>
      <c r="G52" s="656"/>
      <c r="H52" s="655"/>
      <c r="I52" s="655"/>
      <c r="J52" s="655"/>
      <c r="K52" s="629"/>
      <c r="L52" s="629"/>
      <c r="M52" s="629"/>
      <c r="N52" s="656"/>
    </row>
    <row r="53" spans="1:14" s="657" customFormat="1">
      <c r="A53" s="655"/>
      <c r="B53" s="655"/>
      <c r="C53" s="655"/>
      <c r="D53" s="629"/>
      <c r="E53" s="629"/>
      <c r="F53" s="629"/>
      <c r="G53" s="656"/>
      <c r="H53" s="655"/>
      <c r="I53" s="655"/>
      <c r="J53" s="655"/>
      <c r="K53" s="629"/>
      <c r="L53" s="629"/>
      <c r="M53" s="629"/>
      <c r="N53" s="656"/>
    </row>
    <row r="54" spans="1:14" s="657" customFormat="1">
      <c r="A54" s="655"/>
      <c r="B54" s="655"/>
      <c r="C54" s="655"/>
      <c r="D54" s="629"/>
      <c r="E54" s="629"/>
      <c r="F54" s="629"/>
      <c r="G54" s="656"/>
      <c r="H54" s="655"/>
      <c r="I54" s="655"/>
      <c r="J54" s="655"/>
      <c r="K54" s="629"/>
      <c r="L54" s="629"/>
      <c r="M54" s="629"/>
      <c r="N54" s="656"/>
    </row>
    <row r="55" spans="1:14" s="657" customFormat="1">
      <c r="A55" s="655"/>
      <c r="B55" s="655"/>
      <c r="C55" s="655"/>
      <c r="D55" s="629"/>
      <c r="E55" s="629"/>
      <c r="F55" s="629"/>
      <c r="G55" s="656"/>
      <c r="H55" s="655"/>
      <c r="I55" s="655"/>
      <c r="J55" s="655"/>
      <c r="K55" s="629"/>
      <c r="L55" s="629"/>
      <c r="M55" s="629"/>
      <c r="N55" s="656"/>
    </row>
    <row r="56" spans="1:14" s="657" customFormat="1">
      <c r="A56" s="655"/>
      <c r="B56" s="655"/>
      <c r="C56" s="655"/>
      <c r="D56" s="629"/>
      <c r="E56" s="629"/>
      <c r="F56" s="629"/>
      <c r="G56" s="656"/>
      <c r="H56" s="655"/>
      <c r="I56" s="655"/>
      <c r="J56" s="655"/>
      <c r="K56" s="629"/>
      <c r="L56" s="629"/>
      <c r="M56" s="629"/>
      <c r="N56" s="656"/>
    </row>
    <row r="57" spans="1:14" s="657" customFormat="1">
      <c r="A57" s="655"/>
      <c r="B57" s="655"/>
      <c r="C57" s="655"/>
      <c r="D57" s="629"/>
      <c r="E57" s="629"/>
      <c r="F57" s="629"/>
      <c r="G57" s="656"/>
      <c r="H57" s="655"/>
      <c r="I57" s="655"/>
      <c r="J57" s="655"/>
      <c r="K57" s="629"/>
      <c r="L57" s="629"/>
      <c r="M57" s="629"/>
      <c r="N57" s="656"/>
    </row>
    <row r="58" spans="1:14" s="629" customFormat="1" ht="13.2">
      <c r="A58" s="658"/>
      <c r="B58" s="655"/>
      <c r="C58" s="655"/>
      <c r="G58" s="656"/>
      <c r="H58" s="655"/>
      <c r="I58" s="655"/>
      <c r="J58" s="655"/>
      <c r="N58" s="656"/>
    </row>
    <row r="59" spans="1:14" s="629" customFormat="1" ht="13.2">
      <c r="A59" s="655"/>
      <c r="B59" s="655"/>
      <c r="C59" s="655"/>
      <c r="G59" s="656"/>
      <c r="H59" s="656"/>
      <c r="I59" s="655"/>
      <c r="J59" s="655"/>
      <c r="N59" s="656"/>
    </row>
    <row r="60" spans="1:14" s="629" customFormat="1" ht="13.2">
      <c r="B60" s="667"/>
      <c r="C60" s="667"/>
      <c r="D60" s="667"/>
      <c r="E60" s="667"/>
      <c r="F60" s="667"/>
      <c r="G60" s="659"/>
      <c r="H60" s="653"/>
      <c r="I60" s="667"/>
      <c r="J60" s="667"/>
      <c r="K60" s="667"/>
      <c r="L60" s="667"/>
      <c r="N60" s="659"/>
    </row>
    <row r="61" spans="1:14" s="629" customFormat="1" ht="13.2">
      <c r="B61" s="668"/>
      <c r="C61" s="668"/>
      <c r="D61" s="668"/>
      <c r="E61" s="668"/>
      <c r="F61" s="653"/>
      <c r="G61" s="659"/>
      <c r="H61" s="659"/>
      <c r="I61" s="669"/>
      <c r="J61" s="669"/>
      <c r="K61" s="653"/>
      <c r="L61" s="653"/>
      <c r="N61" s="659"/>
    </row>
    <row r="62" spans="1:14" s="629" customFormat="1" ht="13.2">
      <c r="B62" s="653"/>
      <c r="C62" s="660"/>
      <c r="D62" s="653"/>
      <c r="E62" s="653"/>
      <c r="G62" s="656"/>
      <c r="H62" s="656"/>
      <c r="N62" s="656"/>
    </row>
    <row r="63" spans="1:14" s="629" customFormat="1" ht="13.2">
      <c r="A63" s="661"/>
      <c r="B63" s="654"/>
      <c r="C63" s="654"/>
      <c r="D63" s="605"/>
      <c r="E63" s="605"/>
      <c r="F63" s="662"/>
      <c r="G63" s="663"/>
      <c r="H63" s="664"/>
      <c r="I63" s="654"/>
      <c r="J63" s="654"/>
      <c r="K63" s="605"/>
      <c r="L63" s="662"/>
      <c r="N63" s="663"/>
    </row>
    <row r="64" spans="1:14" s="629" customFormat="1" ht="13.2">
      <c r="A64" s="665"/>
      <c r="B64" s="654"/>
      <c r="C64" s="654"/>
      <c r="D64" s="605"/>
      <c r="E64" s="605"/>
      <c r="F64" s="662"/>
      <c r="G64" s="663"/>
      <c r="H64" s="664"/>
      <c r="I64" s="654"/>
      <c r="J64" s="654"/>
      <c r="K64" s="605"/>
      <c r="L64" s="662"/>
      <c r="N64" s="663"/>
    </row>
    <row r="65" spans="1:14" s="629" customFormat="1" ht="13.2">
      <c r="A65" s="666"/>
      <c r="B65" s="654"/>
      <c r="C65" s="654"/>
      <c r="D65" s="605"/>
      <c r="E65" s="605"/>
      <c r="F65" s="662"/>
      <c r="G65" s="663"/>
      <c r="H65" s="664"/>
      <c r="I65" s="654"/>
      <c r="J65" s="654"/>
      <c r="K65" s="605"/>
      <c r="L65" s="662"/>
      <c r="N65" s="663"/>
    </row>
    <row r="66" spans="1:14" s="629" customFormat="1" ht="13.2">
      <c r="A66" s="666"/>
      <c r="B66" s="654"/>
      <c r="C66" s="654"/>
      <c r="D66" s="605"/>
      <c r="E66" s="605"/>
      <c r="F66" s="662"/>
      <c r="G66" s="663"/>
      <c r="H66" s="664"/>
      <c r="I66" s="654"/>
      <c r="J66" s="654"/>
      <c r="K66" s="605"/>
      <c r="L66" s="662"/>
      <c r="N66" s="663"/>
    </row>
    <row r="67" spans="1:14" s="657" customFormat="1">
      <c r="A67" s="655"/>
      <c r="B67" s="655"/>
      <c r="C67" s="655"/>
      <c r="D67" s="629"/>
      <c r="E67" s="629"/>
      <c r="F67" s="629"/>
      <c r="G67" s="656"/>
      <c r="H67" s="655"/>
      <c r="I67" s="655"/>
      <c r="J67" s="655"/>
      <c r="K67" s="629"/>
      <c r="L67" s="629"/>
      <c r="M67" s="629"/>
      <c r="N67" s="656"/>
    </row>
    <row r="68" spans="1:14" s="657" customFormat="1">
      <c r="A68" s="655"/>
      <c r="B68" s="655"/>
      <c r="C68" s="655"/>
      <c r="D68" s="629"/>
      <c r="E68" s="629"/>
      <c r="F68" s="629"/>
      <c r="G68" s="656"/>
      <c r="H68" s="655"/>
      <c r="I68" s="655"/>
      <c r="J68" s="655"/>
      <c r="K68" s="629"/>
      <c r="L68" s="629"/>
      <c r="M68" s="629"/>
      <c r="N68" s="656"/>
    </row>
    <row r="69" spans="1:14" s="657" customFormat="1">
      <c r="A69" s="655"/>
      <c r="B69" s="655"/>
      <c r="C69" s="655"/>
      <c r="D69" s="629"/>
      <c r="E69" s="629"/>
      <c r="F69" s="629"/>
      <c r="G69" s="656"/>
      <c r="H69" s="655"/>
      <c r="I69" s="655"/>
      <c r="J69" s="655"/>
      <c r="K69" s="629"/>
      <c r="L69" s="629"/>
      <c r="M69" s="629"/>
      <c r="N69" s="656"/>
    </row>
    <row r="72" spans="1:14" s="385" customFormat="1" ht="13.2">
      <c r="B72" s="600"/>
      <c r="D72" s="121"/>
      <c r="E72" s="121"/>
      <c r="F72" s="121"/>
      <c r="G72" s="215"/>
      <c r="K72" s="121"/>
      <c r="L72" s="121"/>
      <c r="M72" s="121"/>
      <c r="N72" s="215"/>
    </row>
    <row r="77" spans="1:14" s="385" customFormat="1" ht="13.2">
      <c r="B77" s="600"/>
      <c r="D77" s="121"/>
      <c r="E77" s="121"/>
      <c r="F77" s="121"/>
      <c r="G77" s="215"/>
      <c r="K77" s="121"/>
      <c r="L77" s="121"/>
      <c r="M77" s="121"/>
      <c r="N77" s="215"/>
    </row>
    <row r="82" spans="2:14" s="385" customFormat="1" ht="13.2">
      <c r="B82" s="600"/>
      <c r="D82" s="121"/>
      <c r="E82" s="121"/>
      <c r="F82" s="121"/>
      <c r="G82" s="215"/>
      <c r="K82" s="121"/>
      <c r="L82" s="121"/>
      <c r="M82" s="121"/>
      <c r="N82" s="215"/>
    </row>
  </sheetData>
  <mergeCells count="4">
    <mergeCell ref="I2:N2"/>
    <mergeCell ref="B2:G2"/>
    <mergeCell ref="A1:M1"/>
    <mergeCell ref="A33:M3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A82"/>
  <sheetViews>
    <sheetView workbookViewId="0">
      <selection activeCell="G69" sqref="G69"/>
    </sheetView>
  </sheetViews>
  <sheetFormatPr defaultRowHeight="14.4"/>
  <cols>
    <col min="1" max="1" width="20.44140625" style="385" customWidth="1"/>
    <col min="2" max="2" width="18.33203125" style="385" customWidth="1"/>
    <col min="3" max="3" width="9.6640625" style="385" customWidth="1"/>
    <col min="4" max="4" width="10.77734375" style="121" customWidth="1"/>
    <col min="5" max="5" width="11.21875" style="121" customWidth="1"/>
    <col min="6" max="6" width="11" style="121" customWidth="1"/>
    <col min="7" max="7" width="11" style="215" customWidth="1"/>
    <col min="8" max="8" width="4.33203125" style="385" customWidth="1"/>
    <col min="9" max="9" width="13.44140625" style="385" customWidth="1"/>
    <col min="10" max="10" width="9" style="385" customWidth="1"/>
    <col min="11" max="11" width="10.44140625" style="121" customWidth="1"/>
    <col min="12" max="13" width="13.109375" style="121" customWidth="1"/>
    <col min="14" max="14" width="11" style="215" customWidth="1"/>
    <col min="15" max="53" width="8.88671875" style="401"/>
  </cols>
  <sheetData>
    <row r="1" spans="1:14" ht="33.6" customHeight="1">
      <c r="A1" s="713" t="s">
        <v>725</v>
      </c>
      <c r="B1" s="713"/>
      <c r="C1" s="713"/>
      <c r="D1" s="713"/>
      <c r="E1" s="713"/>
      <c r="F1" s="713"/>
      <c r="G1" s="713"/>
      <c r="H1" s="713"/>
      <c r="I1" s="713"/>
      <c r="J1" s="713"/>
      <c r="K1" s="713"/>
      <c r="L1" s="713"/>
      <c r="M1" s="713"/>
      <c r="N1" s="611"/>
    </row>
    <row r="2" spans="1:14">
      <c r="A2" s="542"/>
      <c r="B2" s="706" t="s">
        <v>92</v>
      </c>
      <c r="C2" s="706"/>
      <c r="D2" s="706"/>
      <c r="E2" s="706"/>
      <c r="F2" s="706"/>
      <c r="G2" s="706"/>
      <c r="H2" s="601"/>
      <c r="I2" s="709" t="s">
        <v>88</v>
      </c>
      <c r="J2" s="709"/>
      <c r="K2" s="709"/>
      <c r="L2" s="709"/>
      <c r="M2" s="709"/>
      <c r="N2" s="709"/>
    </row>
    <row r="3" spans="1:14" s="44" customFormat="1" ht="40.200000000000003">
      <c r="A3" s="252"/>
      <c r="B3" s="252"/>
      <c r="C3" s="551" t="s">
        <v>0</v>
      </c>
      <c r="D3" s="606" t="s">
        <v>99</v>
      </c>
      <c r="E3" s="606" t="s">
        <v>666</v>
      </c>
      <c r="F3" s="606" t="s">
        <v>338</v>
      </c>
      <c r="G3" s="613" t="s">
        <v>729</v>
      </c>
      <c r="H3" s="551"/>
      <c r="I3" s="551"/>
      <c r="J3" s="551" t="s">
        <v>0</v>
      </c>
      <c r="K3" s="606" t="s">
        <v>99</v>
      </c>
      <c r="L3" s="606" t="s">
        <v>666</v>
      </c>
      <c r="M3" s="606" t="s">
        <v>338</v>
      </c>
      <c r="N3" s="613" t="s">
        <v>729</v>
      </c>
    </row>
    <row r="4" spans="1:14" ht="27">
      <c r="A4" s="478" t="s">
        <v>357</v>
      </c>
      <c r="B4" s="386" t="s">
        <v>358</v>
      </c>
      <c r="C4" s="607" t="s">
        <v>186</v>
      </c>
      <c r="D4" s="604">
        <v>10310</v>
      </c>
      <c r="E4" s="604">
        <v>6230</v>
      </c>
      <c r="F4" s="604">
        <f>E4+D4</f>
        <v>16540</v>
      </c>
      <c r="G4" s="614">
        <f>E4/F4</f>
        <v>0.3766626360338573</v>
      </c>
      <c r="H4" s="602"/>
      <c r="I4" s="386" t="s">
        <v>358</v>
      </c>
      <c r="J4" s="607" t="s">
        <v>186</v>
      </c>
      <c r="K4" s="604">
        <v>11210</v>
      </c>
      <c r="L4" s="604">
        <v>140</v>
      </c>
      <c r="M4" s="604">
        <f>L4+K4</f>
        <v>11350</v>
      </c>
      <c r="N4" s="614">
        <f>L4/M4</f>
        <v>1.2334801762114538E-2</v>
      </c>
    </row>
    <row r="5" spans="1:14">
      <c r="A5" s="317"/>
      <c r="B5" s="386"/>
      <c r="C5" s="608" t="s">
        <v>189</v>
      </c>
      <c r="D5" s="604">
        <v>13480</v>
      </c>
      <c r="E5" s="604">
        <v>6640</v>
      </c>
      <c r="F5" s="604">
        <f>E5+D5</f>
        <v>20120</v>
      </c>
      <c r="G5" s="614">
        <f>E5/F5</f>
        <v>0.33001988071570576</v>
      </c>
      <c r="H5" s="602"/>
      <c r="I5" s="386"/>
      <c r="J5" s="608" t="s">
        <v>189</v>
      </c>
      <c r="K5" s="604">
        <v>14110</v>
      </c>
      <c r="L5" s="604">
        <v>1420</v>
      </c>
      <c r="M5" s="604">
        <f>L5+K5</f>
        <v>15530</v>
      </c>
      <c r="N5" s="614">
        <f>L5/M5</f>
        <v>9.1435930457179654E-2</v>
      </c>
    </row>
    <row r="6" spans="1:14">
      <c r="A6" s="317"/>
      <c r="B6" s="386"/>
      <c r="C6" s="609" t="s">
        <v>192</v>
      </c>
      <c r="D6" s="604">
        <v>14280</v>
      </c>
      <c r="E6" s="604">
        <v>8340</v>
      </c>
      <c r="F6" s="604">
        <f>E6+D6</f>
        <v>22620</v>
      </c>
      <c r="G6" s="614">
        <f>E6/F6</f>
        <v>0.3687002652519894</v>
      </c>
      <c r="H6" s="602"/>
      <c r="I6" s="386"/>
      <c r="J6" s="609" t="s">
        <v>192</v>
      </c>
      <c r="K6" s="604">
        <v>15880</v>
      </c>
      <c r="L6" s="604">
        <v>170</v>
      </c>
      <c r="M6" s="604">
        <f>L6+K6</f>
        <v>16050</v>
      </c>
      <c r="N6" s="614">
        <f>L6/M6</f>
        <v>1.059190031152648E-2</v>
      </c>
    </row>
    <row r="7" spans="1:14">
      <c r="A7" s="317"/>
      <c r="B7" s="386"/>
      <c r="C7" s="609" t="s">
        <v>104</v>
      </c>
      <c r="D7" s="604">
        <v>14660</v>
      </c>
      <c r="E7" s="604">
        <v>13130</v>
      </c>
      <c r="F7" s="604">
        <f>E7+D7</f>
        <v>27790</v>
      </c>
      <c r="G7" s="614">
        <f>E7/F7</f>
        <v>0.47247211227060093</v>
      </c>
      <c r="H7" s="602"/>
      <c r="I7" s="386"/>
      <c r="J7" s="609" t="s">
        <v>104</v>
      </c>
      <c r="K7" s="604">
        <v>17490</v>
      </c>
      <c r="L7" s="604">
        <v>310</v>
      </c>
      <c r="M7" s="604">
        <f>L7+K7</f>
        <v>17800</v>
      </c>
      <c r="N7" s="614">
        <f>L7/M7</f>
        <v>1.7415730337078651E-2</v>
      </c>
    </row>
    <row r="8" spans="1:14">
      <c r="A8" s="317"/>
      <c r="B8" s="386"/>
      <c r="C8" s="610"/>
      <c r="D8" s="604"/>
      <c r="E8" s="604"/>
      <c r="F8" s="604"/>
      <c r="G8" s="614"/>
      <c r="H8" s="602"/>
      <c r="I8" s="386"/>
      <c r="J8" s="610"/>
      <c r="K8" s="604"/>
      <c r="L8" s="604"/>
      <c r="M8" s="604"/>
      <c r="N8" s="614"/>
    </row>
    <row r="9" spans="1:14">
      <c r="A9" s="317"/>
      <c r="B9" s="386" t="s">
        <v>667</v>
      </c>
      <c r="C9" s="607" t="s">
        <v>186</v>
      </c>
      <c r="D9" s="604">
        <v>12290</v>
      </c>
      <c r="E9" s="604">
        <v>8090</v>
      </c>
      <c r="F9" s="604">
        <f>E9+D9</f>
        <v>20380</v>
      </c>
      <c r="G9" s="614">
        <f>E9/F9</f>
        <v>0.39695780176643769</v>
      </c>
      <c r="H9" s="602"/>
      <c r="I9" s="386" t="s">
        <v>667</v>
      </c>
      <c r="J9" s="607" t="s">
        <v>186</v>
      </c>
      <c r="K9" s="604">
        <v>12340</v>
      </c>
      <c r="L9" s="604">
        <v>610</v>
      </c>
      <c r="M9" s="604">
        <f>L9+K9</f>
        <v>12950</v>
      </c>
      <c r="N9" s="614">
        <f>L9/M9</f>
        <v>4.7104247104247106E-2</v>
      </c>
    </row>
    <row r="10" spans="1:14">
      <c r="A10" s="317"/>
      <c r="B10" s="386"/>
      <c r="C10" s="608" t="s">
        <v>189</v>
      </c>
      <c r="D10" s="604">
        <v>13980</v>
      </c>
      <c r="E10" s="604">
        <v>8190</v>
      </c>
      <c r="F10" s="604">
        <f>E10+D10</f>
        <v>22170</v>
      </c>
      <c r="G10" s="614">
        <f>E10/F10</f>
        <v>0.36941813261163736</v>
      </c>
      <c r="H10" s="602"/>
      <c r="I10" s="386"/>
      <c r="J10" s="608" t="s">
        <v>189</v>
      </c>
      <c r="K10" s="604">
        <v>14700</v>
      </c>
      <c r="L10" s="604">
        <v>1320</v>
      </c>
      <c r="M10" s="604">
        <f>L10+K10</f>
        <v>16020</v>
      </c>
      <c r="N10" s="614">
        <f>L10/M10</f>
        <v>8.2397003745318345E-2</v>
      </c>
    </row>
    <row r="11" spans="1:14">
      <c r="A11" s="317"/>
      <c r="B11" s="386"/>
      <c r="C11" s="609" t="s">
        <v>192</v>
      </c>
      <c r="D11" s="604">
        <v>15030</v>
      </c>
      <c r="E11" s="604">
        <v>9940</v>
      </c>
      <c r="F11" s="604">
        <f>E11+D11</f>
        <v>24970</v>
      </c>
      <c r="G11" s="614">
        <f>E11/F11</f>
        <v>0.39807769323187825</v>
      </c>
      <c r="H11" s="602"/>
      <c r="I11" s="386"/>
      <c r="J11" s="609" t="s">
        <v>192</v>
      </c>
      <c r="K11" s="604">
        <v>18660</v>
      </c>
      <c r="L11" s="604">
        <v>420</v>
      </c>
      <c r="M11" s="604">
        <f>L11+K11</f>
        <v>19080</v>
      </c>
      <c r="N11" s="614">
        <f>L11/M11</f>
        <v>2.20125786163522E-2</v>
      </c>
    </row>
    <row r="12" spans="1:14">
      <c r="A12" s="317"/>
      <c r="B12" s="386"/>
      <c r="C12" s="609" t="s">
        <v>104</v>
      </c>
      <c r="D12" s="604">
        <v>14680</v>
      </c>
      <c r="E12" s="604">
        <v>14290</v>
      </c>
      <c r="F12" s="604">
        <f>E12+D12</f>
        <v>28970</v>
      </c>
      <c r="G12" s="614">
        <f>E12/F12</f>
        <v>0.49326889886089059</v>
      </c>
      <c r="H12" s="602"/>
      <c r="I12" s="386"/>
      <c r="J12" s="609" t="s">
        <v>104</v>
      </c>
      <c r="K12" s="604">
        <v>17950</v>
      </c>
      <c r="L12" s="604">
        <v>210</v>
      </c>
      <c r="M12" s="604">
        <f>L12+K12</f>
        <v>18160</v>
      </c>
      <c r="N12" s="614">
        <f>L12/M12</f>
        <v>1.1563876651982379E-2</v>
      </c>
    </row>
    <row r="13" spans="1:14">
      <c r="A13" s="317"/>
      <c r="B13" s="386"/>
      <c r="C13" s="610"/>
      <c r="D13" s="604"/>
      <c r="E13" s="604"/>
      <c r="F13" s="604"/>
      <c r="G13" s="614"/>
      <c r="H13" s="602"/>
      <c r="I13" s="386"/>
      <c r="J13" s="610"/>
      <c r="K13" s="604"/>
      <c r="L13" s="604"/>
      <c r="M13" s="604"/>
      <c r="N13" s="614"/>
    </row>
    <row r="14" spans="1:14">
      <c r="A14" s="317"/>
      <c r="B14" s="386" t="s">
        <v>668</v>
      </c>
      <c r="C14" s="607" t="s">
        <v>186</v>
      </c>
      <c r="D14" s="604">
        <v>13010</v>
      </c>
      <c r="E14" s="604">
        <v>8710</v>
      </c>
      <c r="F14" s="604">
        <f>E14+D14</f>
        <v>21720</v>
      </c>
      <c r="G14" s="614">
        <f>E14/F14</f>
        <v>0.40101289134438306</v>
      </c>
      <c r="H14" s="602"/>
      <c r="I14" s="386" t="s">
        <v>668</v>
      </c>
      <c r="J14" s="607" t="s">
        <v>186</v>
      </c>
      <c r="K14" s="604">
        <v>13530</v>
      </c>
      <c r="L14" s="604">
        <v>600</v>
      </c>
      <c r="M14" s="604">
        <f>L14+K14</f>
        <v>14130</v>
      </c>
      <c r="N14" s="614">
        <f>L14/M14</f>
        <v>4.2462845010615709E-2</v>
      </c>
    </row>
    <row r="15" spans="1:14">
      <c r="A15" s="317"/>
      <c r="B15" s="386"/>
      <c r="C15" s="608" t="s">
        <v>189</v>
      </c>
      <c r="D15" s="604">
        <v>14770</v>
      </c>
      <c r="E15" s="604">
        <v>8670</v>
      </c>
      <c r="F15" s="604">
        <f>E15+D15</f>
        <v>23440</v>
      </c>
      <c r="G15" s="614">
        <f>E15/F15</f>
        <v>0.3698805460750853</v>
      </c>
      <c r="H15" s="602"/>
      <c r="I15" s="386"/>
      <c r="J15" s="608" t="s">
        <v>189</v>
      </c>
      <c r="K15" s="604">
        <v>15540</v>
      </c>
      <c r="L15" s="604">
        <v>940</v>
      </c>
      <c r="M15" s="604">
        <f>L15+K15</f>
        <v>16480</v>
      </c>
      <c r="N15" s="614">
        <f>L15/M15</f>
        <v>5.7038834951456313E-2</v>
      </c>
    </row>
    <row r="16" spans="1:14">
      <c r="A16" s="317"/>
      <c r="B16" s="386"/>
      <c r="C16" s="609" t="s">
        <v>192</v>
      </c>
      <c r="D16" s="604">
        <v>16200</v>
      </c>
      <c r="E16" s="604">
        <v>10440</v>
      </c>
      <c r="F16" s="604">
        <f>E16+D16</f>
        <v>26640</v>
      </c>
      <c r="G16" s="614">
        <f>E16/F16</f>
        <v>0.39189189189189189</v>
      </c>
      <c r="H16" s="602"/>
      <c r="I16" s="386"/>
      <c r="J16" s="609" t="s">
        <v>192</v>
      </c>
      <c r="K16" s="604">
        <v>18460</v>
      </c>
      <c r="L16" s="604">
        <v>320</v>
      </c>
      <c r="M16" s="604">
        <f>L16+K16</f>
        <v>18780</v>
      </c>
      <c r="N16" s="614">
        <f>L16/M16</f>
        <v>1.7039403620873271E-2</v>
      </c>
    </row>
    <row r="17" spans="1:14">
      <c r="A17" s="317"/>
      <c r="B17" s="386"/>
      <c r="C17" s="609" t="s">
        <v>104</v>
      </c>
      <c r="D17" s="604">
        <v>16990</v>
      </c>
      <c r="E17" s="604">
        <v>12370</v>
      </c>
      <c r="F17" s="604">
        <f>E17+D17</f>
        <v>29360</v>
      </c>
      <c r="G17" s="614">
        <f>E17/F17</f>
        <v>0.4213215258855586</v>
      </c>
      <c r="H17" s="602"/>
      <c r="I17" s="386"/>
      <c r="J17" s="609" t="s">
        <v>104</v>
      </c>
      <c r="K17" s="604">
        <v>19570</v>
      </c>
      <c r="L17" s="604">
        <v>260</v>
      </c>
      <c r="M17" s="604">
        <f>L17+K17</f>
        <v>19830</v>
      </c>
      <c r="N17" s="614">
        <f>L17/M17</f>
        <v>1.3111447302067574E-2</v>
      </c>
    </row>
    <row r="18" spans="1:14">
      <c r="A18" s="317"/>
      <c r="B18" s="386"/>
      <c r="C18" s="610"/>
      <c r="D18" s="604"/>
      <c r="E18" s="604"/>
      <c r="F18" s="604"/>
      <c r="G18" s="614"/>
      <c r="H18" s="602"/>
      <c r="I18" s="386"/>
      <c r="J18" s="610"/>
      <c r="K18" s="604"/>
      <c r="L18" s="604"/>
      <c r="M18" s="604"/>
      <c r="N18" s="614"/>
    </row>
    <row r="19" spans="1:14">
      <c r="A19" s="317"/>
      <c r="B19" s="386" t="s">
        <v>361</v>
      </c>
      <c r="C19" s="607" t="s">
        <v>186</v>
      </c>
      <c r="D19" s="604">
        <v>18550</v>
      </c>
      <c r="E19" s="604">
        <v>5550</v>
      </c>
      <c r="F19" s="604">
        <f>E19+D19</f>
        <v>24100</v>
      </c>
      <c r="G19" s="614">
        <f>E19/F19</f>
        <v>0.23029045643153526</v>
      </c>
      <c r="H19" s="602"/>
      <c r="I19" s="386" t="s">
        <v>361</v>
      </c>
      <c r="J19" s="607" t="s">
        <v>186</v>
      </c>
      <c r="K19" s="604">
        <v>14310</v>
      </c>
      <c r="L19" s="604">
        <v>610</v>
      </c>
      <c r="M19" s="604">
        <f>L19+K19</f>
        <v>14920</v>
      </c>
      <c r="N19" s="614">
        <f>L19/M19</f>
        <v>4.0884718498659517E-2</v>
      </c>
    </row>
    <row r="20" spans="1:14">
      <c r="A20" s="317"/>
      <c r="B20" s="386"/>
      <c r="C20" s="608" t="s">
        <v>189</v>
      </c>
      <c r="D20" s="604">
        <v>20270</v>
      </c>
      <c r="E20" s="604">
        <v>6720</v>
      </c>
      <c r="F20" s="604">
        <v>26990</v>
      </c>
      <c r="G20" s="614">
        <f>E20/F20</f>
        <v>0.2489811041126343</v>
      </c>
      <c r="H20" s="602"/>
      <c r="I20" s="386"/>
      <c r="J20" s="608" t="s">
        <v>189</v>
      </c>
      <c r="K20" s="604">
        <v>16560</v>
      </c>
      <c r="L20" s="604">
        <v>1250</v>
      </c>
      <c r="M20" s="604">
        <f>L20+K20</f>
        <v>17810</v>
      </c>
      <c r="N20" s="614">
        <f>L20/M20</f>
        <v>7.0185289163391354E-2</v>
      </c>
    </row>
    <row r="21" spans="1:14">
      <c r="A21" s="317"/>
      <c r="B21" s="386"/>
      <c r="C21" s="609" t="s">
        <v>192</v>
      </c>
      <c r="D21" s="604">
        <v>21260</v>
      </c>
      <c r="E21" s="604">
        <v>7550</v>
      </c>
      <c r="F21" s="604">
        <v>28810</v>
      </c>
      <c r="G21" s="614">
        <f>E21/F21</f>
        <v>0.26206178410274211</v>
      </c>
      <c r="H21" s="602"/>
      <c r="I21" s="386"/>
      <c r="J21" s="609" t="s">
        <v>192</v>
      </c>
      <c r="K21" s="604">
        <v>18610</v>
      </c>
      <c r="L21" s="604">
        <v>150</v>
      </c>
      <c r="M21" s="604">
        <f>L21+K21</f>
        <v>18760</v>
      </c>
      <c r="N21" s="614">
        <f>L21/M21</f>
        <v>7.9957356076759065E-3</v>
      </c>
    </row>
    <row r="22" spans="1:14">
      <c r="A22" s="317"/>
      <c r="B22" s="386"/>
      <c r="C22" s="609" t="s">
        <v>104</v>
      </c>
      <c r="D22" s="604">
        <v>21730</v>
      </c>
      <c r="E22" s="604">
        <v>10480</v>
      </c>
      <c r="F22" s="604">
        <v>32210</v>
      </c>
      <c r="G22" s="614">
        <f>E22/F22</f>
        <v>0.32536479354237813</v>
      </c>
      <c r="H22" s="602"/>
      <c r="I22" s="386"/>
      <c r="J22" s="609" t="s">
        <v>104</v>
      </c>
      <c r="K22" s="604">
        <v>19180</v>
      </c>
      <c r="L22" s="604">
        <v>440</v>
      </c>
      <c r="M22" s="604">
        <f>L22+K22</f>
        <v>19620</v>
      </c>
      <c r="N22" s="614">
        <f>L22/M22</f>
        <v>2.2426095820591234E-2</v>
      </c>
    </row>
    <row r="23" spans="1:14">
      <c r="A23" s="317"/>
      <c r="B23" s="386"/>
      <c r="C23" s="610"/>
      <c r="D23" s="604"/>
      <c r="E23" s="604"/>
      <c r="F23" s="604"/>
      <c r="G23" s="614"/>
      <c r="H23" s="602"/>
      <c r="I23" s="386"/>
      <c r="J23" s="610"/>
      <c r="K23" s="402"/>
      <c r="L23" s="402"/>
      <c r="M23" s="604"/>
      <c r="N23" s="614"/>
    </row>
    <row r="24" spans="1:14" s="401" customFormat="1">
      <c r="A24" s="603" t="s">
        <v>362</v>
      </c>
      <c r="B24" s="386"/>
      <c r="C24" s="607" t="s">
        <v>186</v>
      </c>
      <c r="D24" s="604">
        <v>10870</v>
      </c>
      <c r="E24" s="604">
        <v>2300</v>
      </c>
      <c r="F24" s="604">
        <f>E24+D24</f>
        <v>13170</v>
      </c>
      <c r="G24" s="614">
        <f>E24/F24</f>
        <v>0.17463933181473046</v>
      </c>
      <c r="H24" s="602"/>
      <c r="I24" s="386"/>
      <c r="J24" s="607" t="s">
        <v>186</v>
      </c>
      <c r="K24" s="604">
        <v>11140</v>
      </c>
      <c r="L24" s="604">
        <v>100</v>
      </c>
      <c r="M24" s="604">
        <f>L24+K24</f>
        <v>11240</v>
      </c>
      <c r="N24" s="614">
        <f>L24/M24</f>
        <v>8.8967971530249119E-3</v>
      </c>
    </row>
    <row r="25" spans="1:14" s="401" customFormat="1">
      <c r="A25" s="386"/>
      <c r="B25" s="386"/>
      <c r="C25" s="608" t="s">
        <v>189</v>
      </c>
      <c r="D25" s="604">
        <v>13080</v>
      </c>
      <c r="E25" s="604">
        <v>2340</v>
      </c>
      <c r="F25" s="604">
        <f>E25+D25</f>
        <v>15420</v>
      </c>
      <c r="G25" s="614">
        <f>E25/F25</f>
        <v>0.1517509727626459</v>
      </c>
      <c r="H25" s="602"/>
      <c r="I25" s="386"/>
      <c r="J25" s="608" t="s">
        <v>189</v>
      </c>
      <c r="K25" s="604">
        <v>12280</v>
      </c>
      <c r="L25" s="604">
        <v>220</v>
      </c>
      <c r="M25" s="604">
        <f>L25+K25</f>
        <v>12500</v>
      </c>
      <c r="N25" s="614">
        <f>L25/M25</f>
        <v>1.7600000000000001E-2</v>
      </c>
    </row>
    <row r="26" spans="1:14" s="401" customFormat="1">
      <c r="A26" s="386"/>
      <c r="B26" s="386"/>
      <c r="C26" s="609" t="s">
        <v>192</v>
      </c>
      <c r="D26" s="604">
        <v>14140</v>
      </c>
      <c r="E26" s="604">
        <v>2810</v>
      </c>
      <c r="F26" s="604">
        <f>E26+D26</f>
        <v>16950</v>
      </c>
      <c r="G26" s="614">
        <f>E26/F26</f>
        <v>0.16578171091445429</v>
      </c>
      <c r="H26" s="602"/>
      <c r="I26" s="386"/>
      <c r="J26" s="609" t="s">
        <v>192</v>
      </c>
      <c r="K26" s="604">
        <v>11170</v>
      </c>
      <c r="L26" s="604">
        <v>70</v>
      </c>
      <c r="M26" s="604">
        <f>L26+K26</f>
        <v>11240</v>
      </c>
      <c r="N26" s="614">
        <f>L26/M26</f>
        <v>6.2277580071174376E-3</v>
      </c>
    </row>
    <row r="27" spans="1:14" s="401" customFormat="1">
      <c r="A27" s="386"/>
      <c r="B27" s="386"/>
      <c r="C27" s="609" t="s">
        <v>104</v>
      </c>
      <c r="D27" s="604">
        <v>15620</v>
      </c>
      <c r="E27" s="604">
        <v>4840</v>
      </c>
      <c r="F27" s="604">
        <f>E27+D27</f>
        <v>20460</v>
      </c>
      <c r="G27" s="614">
        <f>E27/F27</f>
        <v>0.23655913978494625</v>
      </c>
      <c r="H27" s="602"/>
      <c r="I27" s="386"/>
      <c r="J27" s="609" t="s">
        <v>104</v>
      </c>
      <c r="K27" s="604">
        <v>14230</v>
      </c>
      <c r="L27" s="604">
        <v>130</v>
      </c>
      <c r="M27" s="604">
        <f>L27+K27</f>
        <v>14360</v>
      </c>
      <c r="N27" s="614">
        <f>L27/M27</f>
        <v>9.0529247910863513E-3</v>
      </c>
    </row>
    <row r="28" spans="1:14" s="401" customFormat="1">
      <c r="A28" s="386"/>
      <c r="B28" s="386"/>
      <c r="C28" s="609"/>
      <c r="D28" s="604"/>
      <c r="E28" s="604"/>
      <c r="F28" s="604"/>
      <c r="G28" s="614"/>
      <c r="H28" s="602"/>
      <c r="I28" s="386"/>
      <c r="J28" s="609"/>
      <c r="K28" s="604"/>
      <c r="L28" s="604"/>
      <c r="M28" s="604"/>
      <c r="N28" s="614"/>
    </row>
    <row r="29" spans="1:14">
      <c r="A29" s="603" t="s">
        <v>731</v>
      </c>
      <c r="B29" s="386"/>
      <c r="C29" s="607" t="s">
        <v>186</v>
      </c>
      <c r="D29" s="604">
        <v>13860</v>
      </c>
      <c r="E29" s="604">
        <v>6370</v>
      </c>
      <c r="F29" s="604">
        <v>20230</v>
      </c>
      <c r="G29" s="614">
        <v>0.31487889273356401</v>
      </c>
      <c r="H29" s="602"/>
      <c r="I29" s="386"/>
      <c r="J29" s="607" t="s">
        <v>186</v>
      </c>
      <c r="K29" s="604">
        <v>11650</v>
      </c>
      <c r="L29" s="604">
        <v>230</v>
      </c>
      <c r="M29" s="604">
        <v>11880</v>
      </c>
      <c r="N29" s="614">
        <v>1.9360269360269359E-2</v>
      </c>
    </row>
    <row r="30" spans="1:14">
      <c r="A30" s="386"/>
      <c r="B30" s="386"/>
      <c r="C30" s="608" t="s">
        <v>189</v>
      </c>
      <c r="D30" s="604">
        <v>15850</v>
      </c>
      <c r="E30" s="604">
        <v>6650</v>
      </c>
      <c r="F30" s="604">
        <v>22500</v>
      </c>
      <c r="G30" s="614">
        <v>0.29555555555555557</v>
      </c>
      <c r="H30" s="602"/>
      <c r="I30" s="386"/>
      <c r="J30" s="608" t="s">
        <v>189</v>
      </c>
      <c r="K30" s="604">
        <v>13060</v>
      </c>
      <c r="L30" s="604">
        <v>530</v>
      </c>
      <c r="M30" s="604">
        <v>13590</v>
      </c>
      <c r="N30" s="614">
        <v>3.8999264164827081E-2</v>
      </c>
    </row>
    <row r="31" spans="1:14">
      <c r="A31" s="386"/>
      <c r="B31" s="386"/>
      <c r="C31" s="609" t="s">
        <v>192</v>
      </c>
      <c r="D31" s="604">
        <v>17150</v>
      </c>
      <c r="E31" s="604">
        <v>7950</v>
      </c>
      <c r="F31" s="604">
        <v>25100</v>
      </c>
      <c r="G31" s="614">
        <v>0.31673306772908366</v>
      </c>
      <c r="H31" s="602"/>
      <c r="I31" s="386"/>
      <c r="J31" s="609" t="s">
        <v>192</v>
      </c>
      <c r="K31" s="604">
        <v>12450</v>
      </c>
      <c r="L31" s="604">
        <v>110</v>
      </c>
      <c r="M31" s="604">
        <v>12560</v>
      </c>
      <c r="N31" s="614">
        <v>8.7579617834394902E-3</v>
      </c>
    </row>
    <row r="32" spans="1:14">
      <c r="A32" s="386"/>
      <c r="B32" s="386"/>
      <c r="C32" s="609" t="s">
        <v>104</v>
      </c>
      <c r="D32" s="604">
        <v>17460</v>
      </c>
      <c r="E32" s="604">
        <v>11160</v>
      </c>
      <c r="F32" s="604">
        <v>28620</v>
      </c>
      <c r="G32" s="614">
        <v>0.38993710691823902</v>
      </c>
      <c r="H32" s="602"/>
      <c r="I32" s="386"/>
      <c r="J32" s="609" t="s">
        <v>104</v>
      </c>
      <c r="K32" s="604">
        <v>15080</v>
      </c>
      <c r="L32" s="604">
        <v>170</v>
      </c>
      <c r="M32" s="604">
        <v>15250</v>
      </c>
      <c r="N32" s="615">
        <v>1.1147540983606558E-2</v>
      </c>
    </row>
    <row r="33" spans="1:14" ht="49.8" customHeight="1">
      <c r="A33" s="714" t="s">
        <v>727</v>
      </c>
      <c r="B33" s="714"/>
      <c r="C33" s="714"/>
      <c r="D33" s="714"/>
      <c r="E33" s="714"/>
      <c r="F33" s="714"/>
      <c r="G33" s="714"/>
      <c r="H33" s="714"/>
      <c r="I33" s="714"/>
      <c r="J33" s="714"/>
      <c r="K33" s="714"/>
      <c r="L33" s="714"/>
      <c r="M33" s="714"/>
      <c r="N33" s="612"/>
    </row>
    <row r="34" spans="1:14" ht="28.8" customHeight="1">
      <c r="A34" s="121" t="s">
        <v>726</v>
      </c>
      <c r="B34" s="121"/>
      <c r="C34" s="121"/>
      <c r="H34" s="121"/>
    </row>
    <row r="35" spans="1:14" ht="31.8" customHeight="1">
      <c r="A35" s="121" t="s">
        <v>642</v>
      </c>
      <c r="B35" s="121"/>
      <c r="C35" s="121"/>
      <c r="H35" s="121"/>
    </row>
    <row r="36" spans="1:14">
      <c r="A36" s="121"/>
      <c r="B36" s="121"/>
      <c r="C36" s="121"/>
      <c r="H36" s="121"/>
    </row>
    <row r="57" spans="1:14" s="657" customFormat="1">
      <c r="A57" s="655"/>
      <c r="B57" s="655"/>
      <c r="C57" s="655"/>
      <c r="D57" s="629"/>
      <c r="E57" s="629"/>
      <c r="F57" s="629"/>
      <c r="G57" s="656"/>
      <c r="H57" s="655"/>
      <c r="I57" s="655"/>
      <c r="J57" s="655"/>
      <c r="K57" s="629"/>
      <c r="L57" s="629"/>
      <c r="M57" s="629"/>
      <c r="N57" s="656"/>
    </row>
    <row r="58" spans="1:14" s="657" customFormat="1">
      <c r="A58" s="658"/>
      <c r="B58" s="655"/>
      <c r="C58" s="655"/>
      <c r="D58" s="629"/>
      <c r="E58" s="629"/>
      <c r="F58" s="629"/>
      <c r="G58" s="656"/>
      <c r="H58" s="655"/>
      <c r="I58" s="655"/>
      <c r="J58" s="655"/>
      <c r="K58" s="629"/>
      <c r="L58" s="629"/>
      <c r="M58" s="629"/>
      <c r="N58" s="656"/>
    </row>
    <row r="59" spans="1:14" s="657" customFormat="1">
      <c r="A59" s="655"/>
      <c r="B59" s="655"/>
      <c r="C59" s="655"/>
      <c r="D59" s="629"/>
      <c r="E59" s="629"/>
      <c r="F59" s="629"/>
      <c r="G59" s="656"/>
      <c r="H59" s="656"/>
      <c r="I59" s="655"/>
      <c r="J59" s="655"/>
      <c r="K59" s="629"/>
      <c r="L59" s="629"/>
      <c r="M59" s="629"/>
      <c r="N59" s="656"/>
    </row>
    <row r="60" spans="1:14" s="657" customFormat="1">
      <c r="A60" s="629"/>
      <c r="B60" s="667"/>
      <c r="C60" s="667"/>
      <c r="D60" s="667"/>
      <c r="E60" s="667"/>
      <c r="F60" s="667"/>
      <c r="G60" s="659"/>
      <c r="H60" s="653"/>
      <c r="I60" s="667"/>
      <c r="J60" s="667"/>
      <c r="K60" s="667"/>
      <c r="L60" s="667"/>
      <c r="M60" s="629"/>
      <c r="N60" s="659"/>
    </row>
    <row r="61" spans="1:14" s="657" customFormat="1">
      <c r="A61" s="629"/>
      <c r="B61" s="668"/>
      <c r="C61" s="668"/>
      <c r="D61" s="668"/>
      <c r="E61" s="668"/>
      <c r="F61" s="653"/>
      <c r="G61" s="659"/>
      <c r="H61" s="659"/>
      <c r="I61" s="669"/>
      <c r="J61" s="669"/>
      <c r="K61" s="653"/>
      <c r="L61" s="653"/>
      <c r="M61" s="629"/>
      <c r="N61" s="659"/>
    </row>
    <row r="62" spans="1:14" s="657" customFormat="1">
      <c r="A62" s="629"/>
      <c r="B62" s="653"/>
      <c r="C62" s="660"/>
      <c r="D62" s="653"/>
      <c r="E62" s="653"/>
      <c r="F62" s="629"/>
      <c r="G62" s="656"/>
      <c r="H62" s="656"/>
      <c r="I62" s="629"/>
      <c r="J62" s="629"/>
      <c r="K62" s="629"/>
      <c r="L62" s="629"/>
      <c r="M62" s="629"/>
      <c r="N62" s="656"/>
    </row>
    <row r="63" spans="1:14" s="657" customFormat="1">
      <c r="A63" s="661"/>
      <c r="B63" s="654"/>
      <c r="C63" s="654"/>
      <c r="D63" s="605"/>
      <c r="E63" s="605"/>
      <c r="F63" s="662"/>
      <c r="G63" s="663"/>
      <c r="H63" s="664"/>
      <c r="I63" s="654"/>
      <c r="J63" s="654"/>
      <c r="K63" s="605"/>
      <c r="L63" s="662"/>
      <c r="M63" s="629"/>
      <c r="N63" s="663"/>
    </row>
    <row r="64" spans="1:14" s="657" customFormat="1">
      <c r="A64" s="665"/>
      <c r="B64" s="654"/>
      <c r="C64" s="654"/>
      <c r="D64" s="605"/>
      <c r="E64" s="605"/>
      <c r="F64" s="662"/>
      <c r="G64" s="663"/>
      <c r="H64" s="664"/>
      <c r="I64" s="654"/>
      <c r="J64" s="654"/>
      <c r="K64" s="605"/>
      <c r="L64" s="662"/>
      <c r="M64" s="629"/>
      <c r="N64" s="663"/>
    </row>
    <row r="65" spans="1:14" s="657" customFormat="1">
      <c r="A65" s="666"/>
      <c r="B65" s="654"/>
      <c r="C65" s="654"/>
      <c r="D65" s="605"/>
      <c r="E65" s="605"/>
      <c r="F65" s="662"/>
      <c r="G65" s="663"/>
      <c r="H65" s="664"/>
      <c r="I65" s="654"/>
      <c r="J65" s="654"/>
      <c r="K65" s="605"/>
      <c r="L65" s="662"/>
      <c r="M65" s="629"/>
      <c r="N65" s="663"/>
    </row>
    <row r="66" spans="1:14" s="657" customFormat="1">
      <c r="A66" s="666"/>
      <c r="B66" s="654"/>
      <c r="C66" s="654"/>
      <c r="D66" s="605"/>
      <c r="E66" s="605"/>
      <c r="F66" s="662"/>
      <c r="G66" s="663"/>
      <c r="H66" s="664"/>
      <c r="I66" s="654"/>
      <c r="J66" s="654"/>
      <c r="K66" s="605"/>
      <c r="L66" s="662"/>
      <c r="M66" s="629"/>
      <c r="N66" s="663"/>
    </row>
    <row r="67" spans="1:14" s="657" customFormat="1">
      <c r="A67" s="655"/>
      <c r="B67" s="655"/>
      <c r="C67" s="655"/>
      <c r="D67" s="629"/>
      <c r="E67" s="629"/>
      <c r="F67" s="629"/>
      <c r="G67" s="656"/>
      <c r="H67" s="655"/>
      <c r="I67" s="655"/>
      <c r="J67" s="655"/>
      <c r="K67" s="629"/>
      <c r="L67" s="629"/>
      <c r="M67" s="629"/>
      <c r="N67" s="656"/>
    </row>
    <row r="72" spans="1:14">
      <c r="B72" s="600"/>
    </row>
    <row r="77" spans="1:14">
      <c r="B77" s="600"/>
    </row>
    <row r="82" spans="2:2">
      <c r="B82" s="600"/>
    </row>
  </sheetData>
  <mergeCells count="4">
    <mergeCell ref="A1:M1"/>
    <mergeCell ref="A33:M33"/>
    <mergeCell ref="B2:G2"/>
    <mergeCell ref="I2:N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36"/>
  <sheetViews>
    <sheetView topLeftCell="A28" workbookViewId="0">
      <selection activeCell="C36" sqref="C36"/>
    </sheetView>
  </sheetViews>
  <sheetFormatPr defaultRowHeight="14.4"/>
  <cols>
    <col min="1" max="1" width="13.44140625" customWidth="1"/>
    <col min="2" max="2" width="22.44140625" customWidth="1"/>
    <col min="3" max="3" width="20.5546875" customWidth="1"/>
  </cols>
  <sheetData>
    <row r="1" spans="1:3" ht="63.75" customHeight="1">
      <c r="A1" s="710" t="s">
        <v>673</v>
      </c>
      <c r="B1" s="710"/>
      <c r="C1" s="710"/>
    </row>
    <row r="2" spans="1:3" ht="32.25" customHeight="1">
      <c r="A2" s="259" t="s">
        <v>0</v>
      </c>
      <c r="B2" s="320" t="s">
        <v>669</v>
      </c>
      <c r="C2" s="320" t="s">
        <v>670</v>
      </c>
    </row>
    <row r="3" spans="1:3">
      <c r="A3" s="1" t="s">
        <v>2</v>
      </c>
      <c r="B3" s="321">
        <v>0.11509064815300181</v>
      </c>
      <c r="C3" s="321">
        <v>4.3742814286415355E-2</v>
      </c>
    </row>
    <row r="4" spans="1:3">
      <c r="A4" s="1" t="s">
        <v>3</v>
      </c>
      <c r="B4" s="321">
        <v>4.7970105316846867E-2</v>
      </c>
      <c r="C4" s="321">
        <v>4.2737607958561824E-2</v>
      </c>
    </row>
    <row r="5" spans="1:3">
      <c r="A5" s="1" t="s">
        <v>4</v>
      </c>
      <c r="B5" s="321">
        <v>3.6306791685282384E-2</v>
      </c>
      <c r="C5" s="321">
        <v>4.5461773911788302E-2</v>
      </c>
    </row>
    <row r="6" spans="1:3">
      <c r="A6" s="1" t="s">
        <v>5</v>
      </c>
      <c r="B6" s="321">
        <v>1.6177057056602307E-3</v>
      </c>
      <c r="C6" s="321">
        <v>2.4648245125098139E-2</v>
      </c>
    </row>
    <row r="7" spans="1:3">
      <c r="A7" s="1" t="s">
        <v>6</v>
      </c>
      <c r="B7" s="321">
        <v>-1.0108293630728373E-2</v>
      </c>
      <c r="C7" s="321">
        <v>2.5261413701927533E-2</v>
      </c>
    </row>
    <row r="8" spans="1:3">
      <c r="A8" s="1" t="s">
        <v>7</v>
      </c>
      <c r="B8" s="321">
        <v>-6.8433485588636298E-3</v>
      </c>
      <c r="C8" s="321">
        <v>1.3878567373728817E-2</v>
      </c>
    </row>
    <row r="9" spans="1:3">
      <c r="A9" s="1" t="s">
        <v>8</v>
      </c>
      <c r="B9" s="321">
        <v>-3.195200195517358E-2</v>
      </c>
      <c r="C9" s="321">
        <v>6.3170945686195121E-2</v>
      </c>
    </row>
    <row r="10" spans="1:3">
      <c r="A10" s="1" t="s">
        <v>9</v>
      </c>
      <c r="B10" s="321">
        <v>-6.616893186340668E-2</v>
      </c>
      <c r="C10" s="321">
        <v>8.6870598904383561E-2</v>
      </c>
    </row>
    <row r="11" spans="1:3">
      <c r="A11" s="1" t="s">
        <v>10</v>
      </c>
      <c r="B11" s="321">
        <v>-3.2318940513879207E-2</v>
      </c>
      <c r="C11" s="321">
        <v>3.2140252368605245E-2</v>
      </c>
    </row>
    <row r="12" spans="1:3">
      <c r="A12" s="1" t="s">
        <v>11</v>
      </c>
      <c r="B12" s="321">
        <v>1.4212073685205506E-2</v>
      </c>
      <c r="C12" s="321">
        <v>6.6028973705554925E-2</v>
      </c>
    </row>
    <row r="13" spans="1:3">
      <c r="A13" s="1" t="s">
        <v>12</v>
      </c>
      <c r="B13" s="321">
        <v>3.2150110652787715E-2</v>
      </c>
      <c r="C13" s="321">
        <v>3.4899806986939834E-2</v>
      </c>
    </row>
    <row r="14" spans="1:3">
      <c r="A14" s="1" t="s">
        <v>13</v>
      </c>
      <c r="B14" s="321">
        <v>9.1889561216295795E-3</v>
      </c>
      <c r="C14" s="321">
        <v>8.1195897758766667E-3</v>
      </c>
    </row>
    <row r="15" spans="1:3">
      <c r="A15" s="1" t="s">
        <v>14</v>
      </c>
      <c r="B15" s="321">
        <v>3.275302519306509E-2</v>
      </c>
      <c r="C15" s="321">
        <v>3.6238222691089172E-2</v>
      </c>
    </row>
    <row r="16" spans="1:3">
      <c r="A16" s="1" t="s">
        <v>15</v>
      </c>
      <c r="B16" s="321">
        <v>3.8899892483123998E-2</v>
      </c>
      <c r="C16" s="321">
        <v>2.8558818506939684E-2</v>
      </c>
    </row>
    <row r="17" spans="1:3">
      <c r="A17" s="1" t="s">
        <v>16</v>
      </c>
      <c r="B17" s="321">
        <v>3.6199613825251345E-2</v>
      </c>
      <c r="C17" s="321">
        <v>1.8149464880692273E-2</v>
      </c>
    </row>
    <row r="18" spans="1:3">
      <c r="A18" s="1" t="s">
        <v>17</v>
      </c>
      <c r="B18" s="321">
        <v>7.0264530443523111E-3</v>
      </c>
      <c r="C18" s="321">
        <v>1.705336516643241E-2</v>
      </c>
    </row>
    <row r="19" spans="1:3">
      <c r="A19" s="1" t="s">
        <v>18</v>
      </c>
      <c r="B19" s="321">
        <v>3.1571043647465852E-2</v>
      </c>
      <c r="C19" s="321">
        <v>-8.4173081122099931E-3</v>
      </c>
    </row>
    <row r="20" spans="1:3">
      <c r="A20" s="1" t="s">
        <v>19</v>
      </c>
      <c r="B20" s="321">
        <v>-3.3700896621888202E-2</v>
      </c>
      <c r="C20" s="321">
        <v>1.8777179048980318E-2</v>
      </c>
    </row>
    <row r="21" spans="1:3">
      <c r="A21" s="1" t="s">
        <v>20</v>
      </c>
      <c r="B21" s="321">
        <v>-5.838903251276252E-2</v>
      </c>
      <c r="C21" s="321">
        <v>5.8423519088448519E-2</v>
      </c>
    </row>
    <row r="22" spans="1:3">
      <c r="A22" s="1" t="s">
        <v>21</v>
      </c>
      <c r="B22" s="321">
        <v>-5.5390325755962873E-2</v>
      </c>
      <c r="C22" s="321">
        <v>0.11564850976407647</v>
      </c>
    </row>
    <row r="23" spans="1:3">
      <c r="A23" s="1" t="s">
        <v>22</v>
      </c>
      <c r="B23" s="321">
        <v>-4.1422359360031588E-3</v>
      </c>
      <c r="C23" s="321">
        <v>7.0130787360791827E-2</v>
      </c>
    </row>
    <row r="24" spans="1:3">
      <c r="A24" s="1" t="s">
        <v>23</v>
      </c>
      <c r="B24" s="321">
        <v>4.9346023522633106E-2</v>
      </c>
      <c r="C24" s="321">
        <v>3.947227602016555E-2</v>
      </c>
    </row>
    <row r="25" spans="1:3">
      <c r="A25" s="1" t="s">
        <v>24</v>
      </c>
      <c r="B25" s="321">
        <v>1.9157018225596265E-2</v>
      </c>
      <c r="C25" s="321">
        <v>1.3506482671731632E-2</v>
      </c>
    </row>
    <row r="26" spans="1:3">
      <c r="A26" s="1" t="s">
        <v>25</v>
      </c>
      <c r="B26" s="321">
        <v>2.1095953651640399E-2</v>
      </c>
      <c r="C26" s="321">
        <v>3.3784832015608737E-2</v>
      </c>
    </row>
    <row r="27" spans="1:3">
      <c r="A27" s="1" t="s">
        <v>26</v>
      </c>
      <c r="B27" s="321">
        <v>-0.10053054065164606</v>
      </c>
      <c r="C27" s="321">
        <v>-5.1320935502409835E-6</v>
      </c>
    </row>
    <row r="28" spans="1:3">
      <c r="A28" s="1" t="s">
        <v>27</v>
      </c>
      <c r="B28" s="321">
        <v>-3.7594848730359974E-2</v>
      </c>
      <c r="C28" s="321">
        <v>8.6997141743277814E-2</v>
      </c>
    </row>
    <row r="29" spans="1:3">
      <c r="A29" s="1" t="s">
        <v>28</v>
      </c>
      <c r="B29" s="321">
        <v>-3.9003289796415118E-2</v>
      </c>
      <c r="C29" s="321">
        <v>6.4943521119795289E-2</v>
      </c>
    </row>
    <row r="30" spans="1:3">
      <c r="A30" s="1" t="s">
        <v>29</v>
      </c>
      <c r="B30" s="321">
        <v>-0.10712620912997554</v>
      </c>
      <c r="C30" s="321">
        <v>5.7963122626497714E-2</v>
      </c>
    </row>
    <row r="31" spans="1:3">
      <c r="A31" s="2" t="s">
        <v>30</v>
      </c>
      <c r="B31" s="321">
        <v>1.7299772788764479E-2</v>
      </c>
      <c r="C31" s="321">
        <v>4.412015935295039E-2</v>
      </c>
    </row>
    <row r="32" spans="1:3">
      <c r="A32" s="2" t="s">
        <v>31</v>
      </c>
      <c r="B32" s="321">
        <v>5.8321771326387037E-2</v>
      </c>
      <c r="C32" s="321">
        <v>1.4198653033809365E-2</v>
      </c>
    </row>
    <row r="33" spans="1:3">
      <c r="A33" s="319" t="s">
        <v>156</v>
      </c>
      <c r="B33" s="322">
        <v>4.8746722290372663E-2</v>
      </c>
      <c r="C33" s="322">
        <v>2.0689039515608337E-2</v>
      </c>
    </row>
    <row r="34" spans="1:3" ht="168" customHeight="1">
      <c r="A34" s="715" t="s">
        <v>671</v>
      </c>
      <c r="B34" s="715"/>
      <c r="C34" s="715"/>
    </row>
    <row r="35" spans="1:3" ht="64.8" customHeight="1">
      <c r="A35" s="716" t="s">
        <v>672</v>
      </c>
      <c r="B35" s="716"/>
      <c r="C35" s="716"/>
    </row>
    <row r="36" spans="1:3" ht="29.25" customHeight="1">
      <c r="A36" s="385" t="s">
        <v>642</v>
      </c>
    </row>
  </sheetData>
  <mergeCells count="3">
    <mergeCell ref="A1:C1"/>
    <mergeCell ref="A34:C34"/>
    <mergeCell ref="A35:C3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36"/>
  <sheetViews>
    <sheetView topLeftCell="A28" workbookViewId="0">
      <selection activeCell="D36" sqref="D36"/>
    </sheetView>
  </sheetViews>
  <sheetFormatPr defaultRowHeight="14.4"/>
  <cols>
    <col min="1" max="1" width="11.109375" customWidth="1"/>
    <col min="2" max="2" width="13.33203125" customWidth="1"/>
    <col min="3" max="3" width="14.33203125" customWidth="1"/>
    <col min="4" max="4" width="13.33203125" customWidth="1"/>
  </cols>
  <sheetData>
    <row r="1" spans="1:4" ht="57.75" customHeight="1">
      <c r="A1" s="710" t="s">
        <v>674</v>
      </c>
      <c r="B1" s="710"/>
      <c r="C1" s="710"/>
      <c r="D1" s="710"/>
    </row>
    <row r="2" spans="1:4" ht="39.6">
      <c r="A2" s="265" t="s">
        <v>0</v>
      </c>
      <c r="B2" s="326" t="s">
        <v>675</v>
      </c>
      <c r="C2" s="326" t="s">
        <v>676</v>
      </c>
      <c r="D2" s="275" t="s">
        <v>32</v>
      </c>
    </row>
    <row r="3" spans="1:4">
      <c r="A3" s="1" t="s">
        <v>2</v>
      </c>
      <c r="B3" s="3">
        <v>7.7851653800188263</v>
      </c>
      <c r="C3" s="323">
        <v>55.1305007204611</v>
      </c>
      <c r="D3" s="324">
        <v>7.0814810000000001</v>
      </c>
    </row>
    <row r="4" spans="1:4">
      <c r="A4" s="1" t="s">
        <v>3</v>
      </c>
      <c r="B4" s="3">
        <v>8.1586205832073997</v>
      </c>
      <c r="C4" s="323">
        <v>57.460463126159553</v>
      </c>
      <c r="D4" s="324">
        <v>7.0429139999999997</v>
      </c>
    </row>
    <row r="5" spans="1:4">
      <c r="A5" s="1" t="s">
        <v>4</v>
      </c>
      <c r="B5" s="3">
        <v>8.4548339211611676</v>
      </c>
      <c r="C5" s="323">
        <v>60.245265753424661</v>
      </c>
      <c r="D5" s="324">
        <v>7.1255410000000001</v>
      </c>
    </row>
    <row r="6" spans="1:4">
      <c r="A6" s="1" t="s">
        <v>5</v>
      </c>
      <c r="B6" s="3">
        <v>8.4685113542358401</v>
      </c>
      <c r="C6" s="323">
        <v>61.409460896309319</v>
      </c>
      <c r="D6" s="324">
        <v>7.251506</v>
      </c>
    </row>
    <row r="7" spans="1:4">
      <c r="A7" s="1" t="s">
        <v>6</v>
      </c>
      <c r="B7" s="3">
        <v>8.3829091548520669</v>
      </c>
      <c r="C7" s="323">
        <v>62.650501476793259</v>
      </c>
      <c r="D7" s="324">
        <v>7.4735990000000001</v>
      </c>
    </row>
    <row r="8" spans="1:4">
      <c r="A8" s="1" t="s">
        <v>7</v>
      </c>
      <c r="B8" s="3">
        <v>8.3255419855681243</v>
      </c>
      <c r="C8" s="323">
        <v>64.677980305466235</v>
      </c>
      <c r="D8" s="324">
        <v>7.7686210000000004</v>
      </c>
    </row>
    <row r="9" spans="1:4">
      <c r="A9" s="1" t="s">
        <v>8</v>
      </c>
      <c r="B9" s="3">
        <v>8.0595242517673729</v>
      </c>
      <c r="C9" s="323">
        <v>63.987665951618098</v>
      </c>
      <c r="D9" s="324">
        <v>7.9393849999999997</v>
      </c>
    </row>
    <row r="10" spans="1:4">
      <c r="A10" s="1" t="s">
        <v>9</v>
      </c>
      <c r="B10" s="3">
        <v>7.5262341407007032</v>
      </c>
      <c r="C10" s="323">
        <v>61.057003461780475</v>
      </c>
      <c r="D10" s="324">
        <v>8.1125570000000007</v>
      </c>
    </row>
    <row r="11" spans="1:4">
      <c r="A11" s="1" t="s">
        <v>10</v>
      </c>
      <c r="B11" s="3">
        <v>7.2829942272138704</v>
      </c>
      <c r="C11" s="323">
        <v>59.666636656889679</v>
      </c>
      <c r="D11" s="324">
        <v>8.1925969999999992</v>
      </c>
    </row>
    <row r="12" spans="1:4">
      <c r="A12" s="1" t="s">
        <v>11</v>
      </c>
      <c r="B12" s="3">
        <v>7.38650067781996</v>
      </c>
      <c r="C12" s="323">
        <v>60.005117249851104</v>
      </c>
      <c r="D12" s="324">
        <v>8.1236189999999997</v>
      </c>
    </row>
    <row r="13" spans="1:4">
      <c r="A13" s="1" t="s">
        <v>12</v>
      </c>
      <c r="B13" s="3">
        <v>7.6239774919487635</v>
      </c>
      <c r="C13" s="323">
        <v>61.491335316885106</v>
      </c>
      <c r="D13" s="324">
        <v>8.0655190000000001</v>
      </c>
    </row>
    <row r="14" spans="1:4">
      <c r="A14" s="1" t="s">
        <v>13</v>
      </c>
      <c r="B14" s="3">
        <v>7.6940338865945721</v>
      </c>
      <c r="C14" s="323">
        <v>62.161630882540976</v>
      </c>
      <c r="D14" s="324">
        <v>8.0791989999999991</v>
      </c>
    </row>
    <row r="15" spans="1:4">
      <c r="A15" s="1" t="s">
        <v>14</v>
      </c>
      <c r="B15" s="3">
        <v>7.946036772318501</v>
      </c>
      <c r="C15" s="323">
        <v>64.246226197851911</v>
      </c>
      <c r="D15" s="324">
        <v>8.0853169999999999</v>
      </c>
    </row>
    <row r="16" spans="1:4">
      <c r="A16" s="1" t="s">
        <v>15</v>
      </c>
      <c r="B16" s="3">
        <v>8.2551367484286402</v>
      </c>
      <c r="C16" s="323">
        <v>67.620144799805303</v>
      </c>
      <c r="D16" s="324">
        <v>8.191281</v>
      </c>
    </row>
    <row r="17" spans="1:4">
      <c r="A17" s="1" t="s">
        <v>16</v>
      </c>
      <c r="B17" s="3">
        <v>8.5539695107963976</v>
      </c>
      <c r="C17" s="323">
        <v>71.216304119312198</v>
      </c>
      <c r="D17" s="324">
        <v>8.3255269999999992</v>
      </c>
    </row>
    <row r="18" spans="1:4">
      <c r="A18" s="1" t="s">
        <v>17</v>
      </c>
      <c r="B18" s="3">
        <v>8.614073575906831</v>
      </c>
      <c r="C18" s="323">
        <v>74.120157874980521</v>
      </c>
      <c r="D18" s="324">
        <v>8.6045420000000004</v>
      </c>
    </row>
    <row r="19" spans="1:4">
      <c r="A19" s="1" t="s">
        <v>18</v>
      </c>
      <c r="B19" s="3">
        <v>8.8860288687542663</v>
      </c>
      <c r="C19" s="323">
        <v>77.018485285366751</v>
      </c>
      <c r="D19" s="324">
        <v>8.6673683399999994</v>
      </c>
    </row>
    <row r="20" spans="1:4">
      <c r="A20" s="1" t="s">
        <v>19</v>
      </c>
      <c r="B20" s="3">
        <v>8.586561728469265</v>
      </c>
      <c r="C20" s="323">
        <v>77.574136356378176</v>
      </c>
      <c r="D20" s="324">
        <v>9.0343654200000003</v>
      </c>
    </row>
    <row r="21" spans="1:4">
      <c r="A21" s="1" t="s">
        <v>20</v>
      </c>
      <c r="B21" s="3">
        <v>8.0852006965328318</v>
      </c>
      <c r="C21" s="323">
        <v>76.840676858423777</v>
      </c>
      <c r="D21" s="324">
        <v>9.5038675900000005</v>
      </c>
    </row>
    <row r="22" spans="1:4">
      <c r="A22" s="1" t="s">
        <v>21</v>
      </c>
      <c r="B22" s="3">
        <v>7.6373587961495399</v>
      </c>
      <c r="C22" s="323">
        <v>74.190797747792288</v>
      </c>
      <c r="D22" s="324">
        <v>9.7141956700000005</v>
      </c>
    </row>
    <row r="23" spans="1:4">
      <c r="A23" s="1" t="s">
        <v>22</v>
      </c>
      <c r="B23" s="3">
        <v>7.6057230540879788</v>
      </c>
      <c r="C23" s="323">
        <v>75.265124907688758</v>
      </c>
      <c r="D23" s="324">
        <v>9.8958539999999999</v>
      </c>
    </row>
    <row r="24" spans="1:4">
      <c r="A24" s="1" t="s">
        <v>23</v>
      </c>
      <c r="B24" s="3">
        <v>7.9810352428216378</v>
      </c>
      <c r="C24" s="323">
        <v>78.604444021200919</v>
      </c>
      <c r="D24" s="324">
        <v>9.8489032600000002</v>
      </c>
    </row>
    <row r="25" spans="1:4">
      <c r="A25" s="1" t="s">
        <v>24</v>
      </c>
      <c r="B25" s="3">
        <v>8.1339280804274985</v>
      </c>
      <c r="C25" s="323">
        <v>81.132378726407396</v>
      </c>
      <c r="D25" s="324">
        <v>9.9745630799999994</v>
      </c>
    </row>
    <row r="26" spans="1:4">
      <c r="A26" s="1" t="s">
        <v>25</v>
      </c>
      <c r="B26" s="3">
        <v>8.3055210502179726</v>
      </c>
      <c r="C26" s="323">
        <v>85.176962663458596</v>
      </c>
      <c r="D26" s="324">
        <v>10.25546286</v>
      </c>
    </row>
    <row r="27" spans="1:4">
      <c r="A27" s="1" t="s">
        <v>26</v>
      </c>
      <c r="B27" s="3">
        <v>7.4705625286459325</v>
      </c>
      <c r="C27" s="323">
        <v>80.095380059993886</v>
      </c>
      <c r="D27" s="324">
        <v>10.721465720000001</v>
      </c>
    </row>
    <row r="28" spans="1:4">
      <c r="A28" s="1" t="s">
        <v>27</v>
      </c>
      <c r="B28" s="3">
        <v>7.1897078604507936</v>
      </c>
      <c r="C28" s="323">
        <v>81.666234071610418</v>
      </c>
      <c r="D28" s="324">
        <v>11.358769460000001</v>
      </c>
    </row>
    <row r="29" spans="1:4">
      <c r="A29" s="1" t="s">
        <v>28</v>
      </c>
      <c r="B29" s="3">
        <v>6.909285601218067</v>
      </c>
      <c r="C29" s="323">
        <v>80.752926249846936</v>
      </c>
      <c r="D29" s="324">
        <v>11.687594189999999</v>
      </c>
    </row>
    <row r="30" spans="1:4">
      <c r="A30" s="1" t="s">
        <v>29</v>
      </c>
      <c r="B30" s="3">
        <v>6.1691200269632516</v>
      </c>
      <c r="C30" s="323">
        <v>71.680313323349338</v>
      </c>
      <c r="D30" s="324">
        <v>11.619211980000001</v>
      </c>
    </row>
    <row r="31" spans="1:4">
      <c r="A31" s="2" t="s">
        <v>30</v>
      </c>
      <c r="B31" s="3">
        <v>6.2758444017363324</v>
      </c>
      <c r="C31" s="323">
        <v>71.360827093761642</v>
      </c>
      <c r="D31" s="324">
        <v>11.37071325</v>
      </c>
    </row>
    <row r="32" spans="1:4">
      <c r="A32" s="2" t="s">
        <v>31</v>
      </c>
      <c r="B32" s="3">
        <v>6.6418627638143857</v>
      </c>
      <c r="C32" s="323">
        <v>74.775616165968813</v>
      </c>
      <c r="D32" s="324">
        <v>11.258229630000001</v>
      </c>
    </row>
    <row r="33" spans="1:4">
      <c r="A33" s="319" t="s">
        <v>156</v>
      </c>
      <c r="B33" s="327">
        <v>6.965631803452812</v>
      </c>
      <c r="C33" s="328">
        <v>77.573178606750005</v>
      </c>
      <c r="D33" s="329">
        <v>11.136560300000001</v>
      </c>
    </row>
    <row r="34" spans="1:4" ht="173.4" customHeight="1">
      <c r="A34" s="715" t="s">
        <v>671</v>
      </c>
      <c r="B34" s="715"/>
      <c r="C34" s="715"/>
      <c r="D34" s="715"/>
    </row>
    <row r="35" spans="1:4" ht="65.400000000000006" customHeight="1">
      <c r="A35" s="716" t="s">
        <v>672</v>
      </c>
      <c r="B35" s="716"/>
      <c r="C35" s="716"/>
      <c r="D35" s="716"/>
    </row>
    <row r="36" spans="1:4" ht="37.200000000000003" customHeight="1">
      <c r="A36" s="385" t="s">
        <v>642</v>
      </c>
      <c r="B36" s="401"/>
      <c r="C36" s="401"/>
    </row>
  </sheetData>
  <mergeCells count="3">
    <mergeCell ref="A1:D1"/>
    <mergeCell ref="A34:D34"/>
    <mergeCell ref="A35:D3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35"/>
  <sheetViews>
    <sheetView topLeftCell="A30" workbookViewId="0">
      <selection activeCell="B35" sqref="B35"/>
    </sheetView>
  </sheetViews>
  <sheetFormatPr defaultRowHeight="14.4"/>
  <cols>
    <col min="1" max="1" width="17.44140625" customWidth="1"/>
    <col min="2" max="2" width="19.44140625" customWidth="1"/>
  </cols>
  <sheetData>
    <row r="1" spans="1:2" ht="51" customHeight="1">
      <c r="A1" s="710" t="s">
        <v>678</v>
      </c>
      <c r="B1" s="710"/>
    </row>
    <row r="2" spans="1:2">
      <c r="A2" s="5" t="s">
        <v>2</v>
      </c>
      <c r="B2" s="331">
        <v>7.3698155289755194</v>
      </c>
    </row>
    <row r="3" spans="1:2">
      <c r="A3" s="330" t="s">
        <v>3</v>
      </c>
      <c r="B3" s="332">
        <v>7.4241696071905556</v>
      </c>
    </row>
    <row r="4" spans="1:2">
      <c r="A4" s="330" t="s">
        <v>4</v>
      </c>
      <c r="B4" s="332">
        <v>7.4587789646313567</v>
      </c>
    </row>
    <row r="5" spans="1:2" s="401" customFormat="1">
      <c r="A5" s="330" t="s">
        <v>5</v>
      </c>
      <c r="B5" s="332">
        <v>7.443098065675529</v>
      </c>
    </row>
    <row r="6" spans="1:2" s="401" customFormat="1">
      <c r="A6" s="330" t="s">
        <v>6</v>
      </c>
      <c r="B6" s="332">
        <v>7.3134725246922319</v>
      </c>
    </row>
    <row r="7" spans="1:2" s="401" customFormat="1">
      <c r="A7" s="5" t="s">
        <v>7</v>
      </c>
      <c r="B7" s="332">
        <v>7.3351927434785074</v>
      </c>
    </row>
    <row r="8" spans="1:2" s="401" customFormat="1">
      <c r="A8" s="330" t="s">
        <v>8</v>
      </c>
      <c r="B8" s="332">
        <v>7.1612999016655516</v>
      </c>
    </row>
    <row r="9" spans="1:2" s="401" customFormat="1">
      <c r="A9" s="330" t="s">
        <v>9</v>
      </c>
      <c r="B9" s="332">
        <v>6.903871821994926</v>
      </c>
    </row>
    <row r="10" spans="1:2">
      <c r="A10" s="330" t="s">
        <v>10</v>
      </c>
      <c r="B10" s="332">
        <v>6.5134581927169553</v>
      </c>
    </row>
    <row r="11" spans="1:2">
      <c r="A11" s="330" t="s">
        <v>11</v>
      </c>
      <c r="B11" s="332">
        <v>6.4485253215550964</v>
      </c>
    </row>
    <row r="12" spans="1:2">
      <c r="A12" s="330" t="s">
        <v>12</v>
      </c>
      <c r="B12" s="332">
        <v>6.4585805462980383</v>
      </c>
    </row>
    <row r="13" spans="1:2">
      <c r="A13" s="330" t="s">
        <v>13</v>
      </c>
      <c r="B13" s="332">
        <v>6.3400537321290598</v>
      </c>
    </row>
    <row r="14" spans="1:2">
      <c r="A14" s="330" t="s">
        <v>14</v>
      </c>
      <c r="B14" s="332">
        <v>6.3552039168097858</v>
      </c>
    </row>
    <row r="15" spans="1:2">
      <c r="A15" s="330" t="s">
        <v>15</v>
      </c>
      <c r="B15" s="332">
        <v>6.4384848332158322</v>
      </c>
    </row>
    <row r="16" spans="1:2">
      <c r="A16" s="330" t="s">
        <v>16</v>
      </c>
      <c r="B16" s="332">
        <v>6.4283441688256877</v>
      </c>
    </row>
    <row r="17" spans="1:2">
      <c r="A17" s="330" t="s">
        <v>17</v>
      </c>
      <c r="B17" s="332">
        <v>6.4921870003478892</v>
      </c>
    </row>
    <row r="18" spans="1:2">
      <c r="A18" s="330" t="s">
        <v>18</v>
      </c>
      <c r="B18" s="332">
        <v>6.4692086001639639</v>
      </c>
    </row>
    <row r="19" spans="1:2">
      <c r="A19" s="330" t="s">
        <v>19</v>
      </c>
      <c r="B19" s="332">
        <v>6.4302024818394532</v>
      </c>
    </row>
    <row r="20" spans="1:2">
      <c r="A20" s="330" t="s">
        <v>20</v>
      </c>
      <c r="B20" s="332">
        <v>6.3476763128771472</v>
      </c>
    </row>
    <row r="21" spans="1:2">
      <c r="A21" s="330" t="s">
        <v>21</v>
      </c>
      <c r="B21" s="332">
        <v>6.0380542734909808</v>
      </c>
    </row>
    <row r="22" spans="1:2">
      <c r="A22" s="330" t="s">
        <v>22</v>
      </c>
      <c r="B22" s="332">
        <v>5.9547918490435192</v>
      </c>
    </row>
    <row r="23" spans="1:2">
      <c r="A23" s="330" t="s">
        <v>23</v>
      </c>
      <c r="B23" s="332">
        <v>6.0758951138966593</v>
      </c>
    </row>
    <row r="24" spans="1:2">
      <c r="A24" s="330" t="s">
        <v>24</v>
      </c>
      <c r="B24" s="332">
        <v>6.0888031628532637</v>
      </c>
    </row>
    <row r="25" spans="1:2">
      <c r="A25" s="330" t="s">
        <v>25</v>
      </c>
      <c r="B25" s="332">
        <v>6.208132859873424</v>
      </c>
    </row>
    <row r="26" spans="1:2">
      <c r="A26" s="330" t="s">
        <v>26</v>
      </c>
      <c r="B26" s="332">
        <v>5.9192908648279143</v>
      </c>
    </row>
    <row r="27" spans="1:2">
      <c r="A27" s="5" t="s">
        <v>27</v>
      </c>
      <c r="B27" s="332">
        <v>6.1109617847891009</v>
      </c>
    </row>
    <row r="28" spans="1:2">
      <c r="A28" s="5" t="s">
        <v>28</v>
      </c>
      <c r="B28" s="332">
        <v>5.9306079215975647</v>
      </c>
    </row>
    <row r="29" spans="1:2">
      <c r="A29" s="5" t="s">
        <v>29</v>
      </c>
      <c r="B29" s="332">
        <v>5.1363296424027745</v>
      </c>
    </row>
    <row r="30" spans="1:2">
      <c r="A30" s="5" t="s">
        <v>30</v>
      </c>
      <c r="B30" s="332">
        <v>4.9351996849620825</v>
      </c>
    </row>
    <row r="31" spans="1:2">
      <c r="A31" s="5" t="s">
        <v>31</v>
      </c>
      <c r="B31" s="332">
        <v>5.2127774467096799</v>
      </c>
    </row>
    <row r="32" spans="1:2" ht="15.6" customHeight="1">
      <c r="A32" s="333" t="s">
        <v>156</v>
      </c>
      <c r="B32" s="334">
        <v>5.2831439068715991</v>
      </c>
    </row>
    <row r="33" spans="1:2" ht="121.2" customHeight="1">
      <c r="A33" s="717" t="s">
        <v>680</v>
      </c>
      <c r="B33" s="717"/>
    </row>
    <row r="34" spans="1:2" ht="30" customHeight="1">
      <c r="A34" s="404" t="s">
        <v>679</v>
      </c>
    </row>
    <row r="35" spans="1:2" ht="29.25" customHeight="1">
      <c r="A35" s="38" t="s">
        <v>642</v>
      </c>
    </row>
  </sheetData>
  <mergeCells count="2">
    <mergeCell ref="A1:B1"/>
    <mergeCell ref="A33:B3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56"/>
  <sheetViews>
    <sheetView topLeftCell="A38" workbookViewId="0">
      <selection activeCell="C56" sqref="C56"/>
    </sheetView>
  </sheetViews>
  <sheetFormatPr defaultRowHeight="14.4"/>
  <cols>
    <col min="1" max="1" width="12.88671875" customWidth="1"/>
    <col min="2" max="2" width="14.77734375" customWidth="1"/>
    <col min="3" max="3" width="14" customWidth="1"/>
  </cols>
  <sheetData>
    <row r="1" spans="1:3" ht="55.5" customHeight="1">
      <c r="A1" s="710" t="s">
        <v>677</v>
      </c>
      <c r="B1" s="710"/>
      <c r="C1" s="710"/>
    </row>
    <row r="2" spans="1:3" ht="52.8">
      <c r="A2" s="265" t="s">
        <v>85</v>
      </c>
      <c r="B2" s="338" t="s">
        <v>33</v>
      </c>
      <c r="C2" s="339" t="s">
        <v>34</v>
      </c>
    </row>
    <row r="3" spans="1:3">
      <c r="A3" s="335" t="s">
        <v>35</v>
      </c>
      <c r="B3" s="204">
        <v>2904.2122506380542</v>
      </c>
      <c r="C3" s="337">
        <v>1.5926217058187564</v>
      </c>
    </row>
    <row r="4" spans="1:3">
      <c r="A4" s="335" t="s">
        <v>40</v>
      </c>
      <c r="B4" s="204">
        <v>3204.072390083285</v>
      </c>
      <c r="C4" s="337">
        <v>2.2746786838823621</v>
      </c>
    </row>
    <row r="5" spans="1:3">
      <c r="A5" s="335" t="s">
        <v>36</v>
      </c>
      <c r="B5" s="204">
        <v>3955.9284971985021</v>
      </c>
      <c r="C5" s="337">
        <v>2.7487788002975386</v>
      </c>
    </row>
    <row r="6" spans="1:3">
      <c r="A6" s="335" t="s">
        <v>43</v>
      </c>
      <c r="B6" s="204">
        <v>4203.1026412288556</v>
      </c>
      <c r="C6" s="337">
        <v>2.4477823837883532</v>
      </c>
    </row>
    <row r="7" spans="1:3">
      <c r="A7" s="335" t="s">
        <v>46</v>
      </c>
      <c r="B7" s="204">
        <v>4641.517475634796</v>
      </c>
      <c r="C7" s="337">
        <v>4.6296473739123467</v>
      </c>
    </row>
    <row r="8" spans="1:3">
      <c r="A8" s="335" t="s">
        <v>56</v>
      </c>
      <c r="B8" s="204">
        <v>4871.5039785611216</v>
      </c>
      <c r="C8" s="337">
        <v>5.301999525852624</v>
      </c>
    </row>
    <row r="9" spans="1:3">
      <c r="A9" s="335" t="s">
        <v>50</v>
      </c>
      <c r="B9" s="204">
        <v>4929.9442855960215</v>
      </c>
      <c r="C9" s="337">
        <v>3.6936632053533054</v>
      </c>
    </row>
    <row r="10" spans="1:3">
      <c r="A10" s="335" t="s">
        <v>38</v>
      </c>
      <c r="B10" s="204">
        <v>5096.1772676119735</v>
      </c>
      <c r="C10" s="337">
        <v>4.8424522627887736</v>
      </c>
    </row>
    <row r="11" spans="1:3">
      <c r="A11" s="335" t="s">
        <v>49</v>
      </c>
      <c r="B11" s="204">
        <v>5118.0960350761397</v>
      </c>
      <c r="C11" s="337">
        <v>4.4962591637712954</v>
      </c>
    </row>
    <row r="12" spans="1:3">
      <c r="A12" s="335" t="s">
        <v>55</v>
      </c>
      <c r="B12" s="204">
        <v>5153.6420531183276</v>
      </c>
      <c r="C12" s="337">
        <v>4.3599406368134925</v>
      </c>
    </row>
    <row r="13" spans="1:3">
      <c r="A13" s="335" t="s">
        <v>45</v>
      </c>
      <c r="B13" s="204">
        <v>5297.0962690588649</v>
      </c>
      <c r="C13" s="337">
        <v>3.2748917648809228</v>
      </c>
    </row>
    <row r="14" spans="1:3">
      <c r="A14" s="335" t="s">
        <v>69</v>
      </c>
      <c r="B14" s="204">
        <v>5319.3781926298925</v>
      </c>
      <c r="C14" s="337">
        <v>5.7142106405459829</v>
      </c>
    </row>
    <row r="15" spans="1:3">
      <c r="A15" s="335" t="s">
        <v>44</v>
      </c>
      <c r="B15" s="204">
        <v>5320.3855373688766</v>
      </c>
      <c r="C15" s="337">
        <v>4.1180663026367919</v>
      </c>
    </row>
    <row r="16" spans="1:3">
      <c r="A16" s="335" t="s">
        <v>37</v>
      </c>
      <c r="B16" s="204">
        <v>5423.3347311612306</v>
      </c>
      <c r="C16" s="337">
        <v>5.830299615362132</v>
      </c>
    </row>
    <row r="17" spans="1:3">
      <c r="A17" s="335" t="s">
        <v>39</v>
      </c>
      <c r="B17" s="204">
        <v>5530.6060008922314</v>
      </c>
      <c r="C17" s="337">
        <v>5.3737348748701628</v>
      </c>
    </row>
    <row r="18" spans="1:3">
      <c r="A18" s="335" t="s">
        <v>58</v>
      </c>
      <c r="B18" s="204">
        <v>5592.5213788731153</v>
      </c>
      <c r="C18" s="337">
        <v>5.3381753522994213</v>
      </c>
    </row>
    <row r="19" spans="1:3">
      <c r="A19" s="335" t="s">
        <v>48</v>
      </c>
      <c r="B19" s="204">
        <v>5677.2746307962407</v>
      </c>
      <c r="C19" s="337">
        <v>5.383771381143033</v>
      </c>
    </row>
    <row r="20" spans="1:3">
      <c r="A20" s="335" t="s">
        <v>59</v>
      </c>
      <c r="B20" s="204">
        <v>5852.820232975886</v>
      </c>
      <c r="C20" s="337">
        <v>4.9558538487594319</v>
      </c>
    </row>
    <row r="21" spans="1:3">
      <c r="A21" s="335" t="s">
        <v>47</v>
      </c>
      <c r="B21" s="204">
        <v>5879.648515718497</v>
      </c>
      <c r="C21" s="337">
        <v>6.1805630913941449</v>
      </c>
    </row>
    <row r="22" spans="1:3">
      <c r="A22" s="335" t="s">
        <v>67</v>
      </c>
      <c r="B22" s="204">
        <v>5892.7838447339764</v>
      </c>
      <c r="C22" s="337">
        <v>7.4012917201988717</v>
      </c>
    </row>
    <row r="23" spans="1:3">
      <c r="A23" s="335" t="s">
        <v>60</v>
      </c>
      <c r="B23" s="204">
        <v>5914.8104681253035</v>
      </c>
      <c r="C23" s="337">
        <v>4.1832760651911958</v>
      </c>
    </row>
    <row r="24" spans="1:3">
      <c r="A24" s="335" t="s">
        <v>51</v>
      </c>
      <c r="B24" s="204">
        <v>5945.0412145768441</v>
      </c>
      <c r="C24" s="337">
        <v>5.3173655213771021</v>
      </c>
    </row>
    <row r="25" spans="1:3">
      <c r="A25" s="335" t="s">
        <v>52</v>
      </c>
      <c r="B25" s="204">
        <v>5962.1475346893949</v>
      </c>
      <c r="C25" s="337">
        <v>4.1223744302769187</v>
      </c>
    </row>
    <row r="26" spans="1:3">
      <c r="A26" s="335" t="s">
        <v>63</v>
      </c>
      <c r="B26" s="204">
        <v>5987.7355404503251</v>
      </c>
      <c r="C26" s="337">
        <v>4.4276987687197273</v>
      </c>
    </row>
    <row r="27" spans="1:3">
      <c r="A27" s="335" t="s">
        <v>41</v>
      </c>
      <c r="B27" s="204">
        <v>6083.0393396670515</v>
      </c>
      <c r="C27" s="337">
        <v>4.5038342112333369</v>
      </c>
    </row>
    <row r="28" spans="1:3">
      <c r="A28" s="335" t="s">
        <v>42</v>
      </c>
      <c r="B28" s="204">
        <v>6239.1554148252771</v>
      </c>
      <c r="C28" s="337">
        <v>5.3828866878070958</v>
      </c>
    </row>
    <row r="29" spans="1:3">
      <c r="A29" s="335" t="s">
        <v>61</v>
      </c>
      <c r="B29" s="204">
        <v>6450.5295409718483</v>
      </c>
      <c r="C29" s="337">
        <v>3.7320686066035487</v>
      </c>
    </row>
    <row r="30" spans="1:3">
      <c r="A30" s="335" t="s">
        <v>64</v>
      </c>
      <c r="B30" s="204">
        <v>6474.2163251639677</v>
      </c>
      <c r="C30" s="337">
        <v>5.9749697249008991</v>
      </c>
    </row>
    <row r="31" spans="1:3">
      <c r="A31" s="335" t="s">
        <v>75</v>
      </c>
      <c r="B31" s="204">
        <v>6529.5088497485376</v>
      </c>
      <c r="C31" s="337">
        <v>4.5667225482231286</v>
      </c>
    </row>
    <row r="32" spans="1:3">
      <c r="A32" s="335" t="s">
        <v>54</v>
      </c>
      <c r="B32" s="204">
        <v>6538.117455463972</v>
      </c>
      <c r="C32" s="337">
        <v>7.0990809295601567</v>
      </c>
    </row>
    <row r="33" spans="1:3">
      <c r="A33" s="335" t="s">
        <v>71</v>
      </c>
      <c r="B33" s="204">
        <v>6697.3112685287706</v>
      </c>
      <c r="C33" s="337">
        <v>3.5117625596962392</v>
      </c>
    </row>
    <row r="34" spans="1:3">
      <c r="A34" s="335" t="s">
        <v>66</v>
      </c>
      <c r="B34" s="204">
        <v>6720.3780839404008</v>
      </c>
      <c r="C34" s="337">
        <v>5.4131845728491488</v>
      </c>
    </row>
    <row r="35" spans="1:3">
      <c r="A35" s="335" t="s">
        <v>68</v>
      </c>
      <c r="B35" s="204">
        <v>6725.1580708314668</v>
      </c>
      <c r="C35" s="337">
        <v>5.4272011158654818</v>
      </c>
    </row>
    <row r="36" spans="1:3">
      <c r="A36" s="335" t="s">
        <v>70</v>
      </c>
      <c r="B36" s="204">
        <v>6760.2011064929229</v>
      </c>
      <c r="C36" s="337">
        <v>4.4416834889299661</v>
      </c>
    </row>
    <row r="37" spans="1:3">
      <c r="A37" s="335" t="s">
        <v>53</v>
      </c>
      <c r="B37" s="204">
        <v>6814.8693544406442</v>
      </c>
      <c r="C37" s="337">
        <v>6.4386308880377561</v>
      </c>
    </row>
    <row r="38" spans="1:3">
      <c r="A38" s="335" t="s">
        <v>65</v>
      </c>
      <c r="B38" s="204">
        <v>6865.0014279850875</v>
      </c>
      <c r="C38" s="337">
        <v>7.1634196484001711</v>
      </c>
    </row>
    <row r="39" spans="1:3">
      <c r="A39" s="336" t="s">
        <v>62</v>
      </c>
      <c r="B39" s="373">
        <v>6965.6318034528122</v>
      </c>
      <c r="C39" s="374">
        <v>5.2831439068715991</v>
      </c>
    </row>
    <row r="40" spans="1:3">
      <c r="A40" s="335" t="s">
        <v>74</v>
      </c>
      <c r="B40" s="204">
        <v>7390.4169403906189</v>
      </c>
      <c r="C40" s="337">
        <v>6.465310860755447</v>
      </c>
    </row>
    <row r="41" spans="1:3">
      <c r="A41" s="335" t="s">
        <v>73</v>
      </c>
      <c r="B41" s="204">
        <v>7885.2633929034109</v>
      </c>
      <c r="C41" s="337">
        <v>5.6396463027518218</v>
      </c>
    </row>
    <row r="42" spans="1:3">
      <c r="A42" s="335" t="s">
        <v>57</v>
      </c>
      <c r="B42" s="204">
        <v>8087.7611796512074</v>
      </c>
      <c r="C42" s="337">
        <v>3.4845643484432256</v>
      </c>
    </row>
    <row r="43" spans="1:3">
      <c r="A43" s="335" t="s">
        <v>80</v>
      </c>
      <c r="B43" s="204">
        <v>8109.0210005357276</v>
      </c>
      <c r="C43" s="337">
        <v>8.1605970606786915</v>
      </c>
    </row>
    <row r="44" spans="1:3">
      <c r="A44" s="335" t="s">
        <v>76</v>
      </c>
      <c r="B44" s="204">
        <v>8479.9319113515758</v>
      </c>
      <c r="C44" s="337">
        <v>10.535765495051137</v>
      </c>
    </row>
    <row r="45" spans="1:3">
      <c r="A45" s="335" t="s">
        <v>72</v>
      </c>
      <c r="B45" s="204">
        <v>8726.5160661427108</v>
      </c>
      <c r="C45" s="337">
        <v>6.9281205557607164</v>
      </c>
    </row>
    <row r="46" spans="1:3">
      <c r="A46" s="335" t="s">
        <v>79</v>
      </c>
      <c r="B46" s="204">
        <v>8732.352571940979</v>
      </c>
      <c r="C46" s="337">
        <v>7.7877165808855207</v>
      </c>
    </row>
    <row r="47" spans="1:3">
      <c r="A47" s="335" t="s">
        <v>77</v>
      </c>
      <c r="B47" s="204">
        <v>8791.1182718294567</v>
      </c>
      <c r="C47" s="337">
        <v>7.7794889776524396</v>
      </c>
    </row>
    <row r="48" spans="1:3">
      <c r="A48" s="335" t="s">
        <v>78</v>
      </c>
      <c r="B48" s="204">
        <v>9699.5151348541312</v>
      </c>
      <c r="C48" s="337">
        <v>5.0124042032700196</v>
      </c>
    </row>
    <row r="49" spans="1:3">
      <c r="A49" s="335" t="s">
        <v>81</v>
      </c>
      <c r="B49" s="204">
        <v>9910.8598343306294</v>
      </c>
      <c r="C49" s="337">
        <v>3.7130869449380826</v>
      </c>
    </row>
    <row r="50" spans="1:3">
      <c r="A50" s="335" t="s">
        <v>97</v>
      </c>
      <c r="B50" s="204">
        <v>11627.424978612584</v>
      </c>
      <c r="C50" s="337">
        <v>8.0174785000091067</v>
      </c>
    </row>
    <row r="51" spans="1:3">
      <c r="A51" s="335" t="s">
        <v>82</v>
      </c>
      <c r="B51" s="204">
        <v>12123.922068370866</v>
      </c>
      <c r="C51" s="337">
        <v>7.3157689310187841</v>
      </c>
    </row>
    <row r="52" spans="1:3">
      <c r="A52" s="335" t="s">
        <v>83</v>
      </c>
      <c r="B52" s="204">
        <v>15135.160411458615</v>
      </c>
      <c r="C52" s="337">
        <v>11.411833020748697</v>
      </c>
    </row>
    <row r="53" spans="1:3">
      <c r="A53" s="340" t="s">
        <v>84</v>
      </c>
      <c r="B53" s="117">
        <v>17487.563354099679</v>
      </c>
      <c r="C53" s="341">
        <v>8.747146893958023</v>
      </c>
    </row>
    <row r="54" spans="1:3" ht="123.6" customHeight="1">
      <c r="A54" s="717" t="s">
        <v>681</v>
      </c>
      <c r="B54" s="717"/>
      <c r="C54" s="717"/>
    </row>
    <row r="55" spans="1:3" ht="30" customHeight="1">
      <c r="A55" s="404" t="s">
        <v>679</v>
      </c>
      <c r="B55" s="401"/>
    </row>
    <row r="56" spans="1:3" ht="29.4" customHeight="1">
      <c r="A56" s="38" t="s">
        <v>642</v>
      </c>
      <c r="B56" s="401"/>
    </row>
  </sheetData>
  <mergeCells count="2">
    <mergeCell ref="A1:C1"/>
    <mergeCell ref="A54:C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G27"/>
  <sheetViews>
    <sheetView topLeftCell="A25" workbookViewId="0">
      <selection activeCell="G27" sqref="G27"/>
    </sheetView>
  </sheetViews>
  <sheetFormatPr defaultRowHeight="14.4"/>
  <cols>
    <col min="1" max="1" width="34.109375" style="226" customWidth="1"/>
    <col min="2" max="3" width="9.44140625" style="58" customWidth="1"/>
    <col min="4" max="4" width="10.109375" style="58" customWidth="1"/>
    <col min="5" max="7" width="10.6640625" style="58" customWidth="1"/>
  </cols>
  <sheetData>
    <row r="1" spans="1:7" ht="34.5" customHeight="1">
      <c r="A1" s="671" t="s">
        <v>643</v>
      </c>
      <c r="B1" s="671"/>
      <c r="C1" s="671"/>
      <c r="D1" s="671"/>
      <c r="E1" s="671"/>
      <c r="F1" s="671"/>
      <c r="G1" s="671"/>
    </row>
    <row r="2" spans="1:7" ht="42" customHeight="1">
      <c r="A2" s="237"/>
      <c r="B2" s="238" t="s">
        <v>431</v>
      </c>
      <c r="C2" s="238" t="s">
        <v>432</v>
      </c>
      <c r="D2" s="239" t="s">
        <v>456</v>
      </c>
      <c r="E2" s="238" t="s">
        <v>105</v>
      </c>
      <c r="F2" s="238" t="s">
        <v>106</v>
      </c>
      <c r="G2" s="238" t="s">
        <v>107</v>
      </c>
    </row>
    <row r="3" spans="1:7" ht="21" customHeight="1">
      <c r="A3" s="220" t="s">
        <v>1</v>
      </c>
      <c r="B3" s="221"/>
      <c r="C3" s="221"/>
      <c r="D3" s="236"/>
      <c r="E3" s="221"/>
      <c r="F3" s="221"/>
      <c r="G3" s="222"/>
    </row>
    <row r="4" spans="1:7">
      <c r="A4" s="223" t="s">
        <v>638</v>
      </c>
      <c r="B4" s="552">
        <v>10510</v>
      </c>
      <c r="C4" s="552">
        <v>8340</v>
      </c>
      <c r="D4" s="553">
        <v>7110</v>
      </c>
      <c r="E4" s="552">
        <v>40980</v>
      </c>
      <c r="F4" s="552">
        <v>28890</v>
      </c>
      <c r="G4" s="552">
        <v>32400</v>
      </c>
    </row>
    <row r="5" spans="1:7">
      <c r="A5" s="223" t="s">
        <v>469</v>
      </c>
      <c r="B5" s="552">
        <v>10250</v>
      </c>
      <c r="C5" s="552">
        <v>8140</v>
      </c>
      <c r="D5" s="553">
        <v>6990</v>
      </c>
      <c r="E5" s="552">
        <v>39490</v>
      </c>
      <c r="F5" s="552">
        <v>27970</v>
      </c>
      <c r="G5" s="552">
        <v>31310</v>
      </c>
    </row>
    <row r="6" spans="1:7">
      <c r="A6" s="224" t="s">
        <v>157</v>
      </c>
      <c r="B6" s="552">
        <v>260</v>
      </c>
      <c r="C6" s="552">
        <v>200</v>
      </c>
      <c r="D6" s="553">
        <v>120</v>
      </c>
      <c r="E6" s="552">
        <v>1490</v>
      </c>
      <c r="F6" s="552">
        <v>920</v>
      </c>
      <c r="G6" s="552">
        <v>1090</v>
      </c>
    </row>
    <row r="7" spans="1:7">
      <c r="A7" s="224" t="s">
        <v>158</v>
      </c>
      <c r="B7" s="554">
        <v>2.5365853658536587E-2</v>
      </c>
      <c r="C7" s="554">
        <v>2.4570024570024569E-2</v>
      </c>
      <c r="D7" s="555">
        <v>1.7167381974248927E-2</v>
      </c>
      <c r="E7" s="554">
        <v>3.7731071157254999E-2</v>
      </c>
      <c r="F7" s="554">
        <v>3.2892384697890596E-2</v>
      </c>
      <c r="G7" s="554">
        <v>3.4813158735228361E-2</v>
      </c>
    </row>
    <row r="8" spans="1:7" ht="21.75" customHeight="1">
      <c r="A8" s="220" t="s">
        <v>159</v>
      </c>
      <c r="B8" s="556"/>
      <c r="C8" s="556"/>
      <c r="D8" s="557"/>
      <c r="E8" s="556"/>
      <c r="F8" s="556"/>
      <c r="G8" s="556"/>
    </row>
    <row r="9" spans="1:7">
      <c r="A9" s="223" t="s">
        <v>638</v>
      </c>
      <c r="B9" s="552">
        <v>10840</v>
      </c>
      <c r="C9" s="552">
        <v>9680</v>
      </c>
      <c r="D9" s="553">
        <v>9990</v>
      </c>
      <c r="E9" s="552">
        <v>13580</v>
      </c>
      <c r="F9" s="552">
        <v>11220</v>
      </c>
      <c r="G9" s="285">
        <v>11040</v>
      </c>
    </row>
    <row r="10" spans="1:7">
      <c r="A10" s="223" t="s">
        <v>469</v>
      </c>
      <c r="B10" s="552">
        <v>10540</v>
      </c>
      <c r="C10" s="552">
        <v>9390</v>
      </c>
      <c r="D10" s="553">
        <v>9690</v>
      </c>
      <c r="E10" s="552">
        <v>13200</v>
      </c>
      <c r="F10" s="552">
        <v>10900</v>
      </c>
      <c r="G10" s="285">
        <v>10680</v>
      </c>
    </row>
    <row r="11" spans="1:7">
      <c r="A11" s="224" t="s">
        <v>157</v>
      </c>
      <c r="B11" s="552">
        <v>300</v>
      </c>
      <c r="C11" s="552">
        <v>290</v>
      </c>
      <c r="D11" s="553">
        <v>300</v>
      </c>
      <c r="E11" s="552">
        <v>380</v>
      </c>
      <c r="F11" s="552">
        <v>320</v>
      </c>
      <c r="G11" s="285">
        <v>360</v>
      </c>
    </row>
    <row r="12" spans="1:7">
      <c r="A12" s="224" t="s">
        <v>158</v>
      </c>
      <c r="B12" s="554">
        <v>2.8462998102466792E-2</v>
      </c>
      <c r="C12" s="554">
        <v>3.0883919062832801E-2</v>
      </c>
      <c r="D12" s="555">
        <v>3.0959752321981424E-2</v>
      </c>
      <c r="E12" s="554">
        <v>2.8787878787878789E-2</v>
      </c>
      <c r="F12" s="554">
        <v>2.9357798165137616E-2</v>
      </c>
      <c r="G12" s="554">
        <v>3.3707865168539325E-2</v>
      </c>
    </row>
    <row r="13" spans="1:7" ht="31.5" customHeight="1">
      <c r="A13" s="227" t="s">
        <v>161</v>
      </c>
      <c r="B13" s="558"/>
      <c r="C13" s="558"/>
      <c r="D13" s="557"/>
      <c r="E13" s="556"/>
      <c r="F13" s="556"/>
      <c r="G13" s="556"/>
    </row>
    <row r="14" spans="1:7">
      <c r="A14" s="223" t="s">
        <v>638</v>
      </c>
      <c r="B14" s="559">
        <v>21350</v>
      </c>
      <c r="C14" s="559">
        <v>18020</v>
      </c>
      <c r="D14" s="560">
        <v>17100</v>
      </c>
      <c r="E14" s="559">
        <v>54560</v>
      </c>
      <c r="F14" s="559">
        <v>40110</v>
      </c>
      <c r="G14" s="285">
        <v>43440</v>
      </c>
    </row>
    <row r="15" spans="1:7">
      <c r="A15" s="223" t="s">
        <v>469</v>
      </c>
      <c r="B15" s="559">
        <v>20790</v>
      </c>
      <c r="C15" s="559">
        <v>17530</v>
      </c>
      <c r="D15" s="560">
        <v>16680</v>
      </c>
      <c r="E15" s="559">
        <v>52690</v>
      </c>
      <c r="F15" s="559">
        <v>38870</v>
      </c>
      <c r="G15" s="285">
        <v>41990</v>
      </c>
    </row>
    <row r="16" spans="1:7">
      <c r="A16" s="224" t="s">
        <v>157</v>
      </c>
      <c r="B16" s="552">
        <v>560</v>
      </c>
      <c r="C16" s="552">
        <v>490</v>
      </c>
      <c r="D16" s="553">
        <v>420</v>
      </c>
      <c r="E16" s="552">
        <v>1870</v>
      </c>
      <c r="F16" s="552">
        <v>1240</v>
      </c>
      <c r="G16" s="285">
        <v>1450</v>
      </c>
    </row>
    <row r="17" spans="1:7" s="11" customFormat="1">
      <c r="A17" s="224" t="s">
        <v>158</v>
      </c>
      <c r="B17" s="554">
        <v>2.6936026936026935E-2</v>
      </c>
      <c r="C17" s="554">
        <v>2.7952082144894468E-2</v>
      </c>
      <c r="D17" s="555">
        <v>2.5179856115107913E-2</v>
      </c>
      <c r="E17" s="554">
        <v>3.5490605427974949E-2</v>
      </c>
      <c r="F17" s="554">
        <v>3.1901209158734241E-2</v>
      </c>
      <c r="G17" s="554">
        <v>3.4532031436056203E-2</v>
      </c>
    </row>
    <row r="18" spans="1:7" s="11" customFormat="1" ht="26.4">
      <c r="A18" s="227" t="s">
        <v>846</v>
      </c>
      <c r="B18" s="552"/>
      <c r="C18" s="552"/>
      <c r="D18" s="553"/>
      <c r="E18" s="552"/>
      <c r="F18" s="552"/>
      <c r="G18" s="554"/>
    </row>
    <row r="19" spans="1:7">
      <c r="A19" s="225" t="s">
        <v>470</v>
      </c>
      <c r="B19" s="393">
        <v>0.61302828895578432</v>
      </c>
      <c r="C19" s="393">
        <v>0.32260789880712759</v>
      </c>
      <c r="D19" s="561">
        <v>6.1958590914350811E-2</v>
      </c>
      <c r="E19" s="393">
        <v>0.30926509623647885</v>
      </c>
      <c r="F19" s="393">
        <v>0.37779712731942922</v>
      </c>
      <c r="G19" s="393">
        <v>0.2550923822075214</v>
      </c>
    </row>
    <row r="20" spans="1:7" ht="30.75" customHeight="1">
      <c r="A20" s="385" t="s">
        <v>644</v>
      </c>
    </row>
    <row r="21" spans="1:7">
      <c r="A21" s="385" t="s">
        <v>645</v>
      </c>
    </row>
    <row r="22" spans="1:7">
      <c r="A22" s="385" t="s">
        <v>528</v>
      </c>
    </row>
    <row r="23" spans="1:7">
      <c r="A23" s="385" t="s">
        <v>529</v>
      </c>
    </row>
    <row r="24" spans="1:7">
      <c r="A24" s="385" t="s">
        <v>646</v>
      </c>
    </row>
    <row r="25" spans="1:7">
      <c r="A25" s="385" t="s">
        <v>647</v>
      </c>
    </row>
    <row r="26" spans="1:7" ht="30" customHeight="1">
      <c r="A26" s="385" t="s">
        <v>162</v>
      </c>
    </row>
    <row r="27" spans="1:7" ht="30" customHeight="1">
      <c r="A27" s="385" t="s">
        <v>642</v>
      </c>
    </row>
  </sheetData>
  <mergeCells count="1">
    <mergeCell ref="A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12"/>
  <sheetViews>
    <sheetView workbookViewId="0">
      <selection activeCell="O12" sqref="O12"/>
    </sheetView>
  </sheetViews>
  <sheetFormatPr defaultRowHeight="14.4"/>
  <cols>
    <col min="1" max="1" width="25.33203125" customWidth="1"/>
    <col min="3" max="3" width="14.88671875" customWidth="1"/>
    <col min="4" max="4" width="14.6640625" customWidth="1"/>
    <col min="5" max="5" width="18.33203125" customWidth="1"/>
    <col min="6" max="9" width="8.88671875" style="385"/>
    <col min="10" max="10" width="10.5546875" style="385" customWidth="1"/>
    <col min="11" max="11" width="14.33203125" style="385" customWidth="1"/>
    <col min="12" max="12" width="16" style="385" customWidth="1"/>
    <col min="13" max="13" width="10" style="385" bestFit="1" customWidth="1"/>
    <col min="14" max="14" width="14" style="385" customWidth="1"/>
    <col min="15" max="15" width="15.77734375" style="385" customWidth="1"/>
  </cols>
  <sheetData>
    <row r="1" spans="1:15" ht="57" customHeight="1">
      <c r="A1" s="721" t="s">
        <v>682</v>
      </c>
      <c r="B1" s="721"/>
      <c r="C1" s="721"/>
      <c r="D1" s="721"/>
      <c r="E1" s="721"/>
      <c r="F1" s="721"/>
      <c r="H1" s="404"/>
      <c r="I1" s="722" t="s">
        <v>582</v>
      </c>
      <c r="J1" s="722"/>
      <c r="K1" s="722"/>
      <c r="L1" s="722"/>
      <c r="M1" s="722"/>
      <c r="N1" s="722"/>
      <c r="O1" s="722"/>
    </row>
    <row r="2" spans="1:15" s="401" customFormat="1">
      <c r="A2" s="710"/>
      <c r="B2" s="710"/>
      <c r="C2" s="710"/>
      <c r="D2" s="710"/>
      <c r="E2" s="710"/>
      <c r="F2" s="710"/>
      <c r="G2" s="385"/>
      <c r="H2" s="404"/>
      <c r="I2" s="548"/>
      <c r="J2" s="718" t="s">
        <v>91</v>
      </c>
      <c r="K2" s="718"/>
      <c r="L2" s="719"/>
      <c r="M2" s="720" t="s">
        <v>93</v>
      </c>
      <c r="N2" s="718"/>
      <c r="O2" s="718"/>
    </row>
    <row r="3" spans="1:15" ht="79.8">
      <c r="A3" s="265" t="s">
        <v>95</v>
      </c>
      <c r="B3" s="363" t="s">
        <v>0</v>
      </c>
      <c r="C3" s="338" t="s">
        <v>99</v>
      </c>
      <c r="D3" s="338" t="s">
        <v>100</v>
      </c>
      <c r="E3" s="338" t="s">
        <v>101</v>
      </c>
      <c r="F3" s="570" t="s">
        <v>94</v>
      </c>
      <c r="G3" s="632"/>
      <c r="H3" s="627"/>
      <c r="I3" s="548"/>
      <c r="J3" s="565" t="s">
        <v>99</v>
      </c>
      <c r="K3" s="565" t="s">
        <v>100</v>
      </c>
      <c r="L3" s="567" t="s">
        <v>101</v>
      </c>
      <c r="M3" s="565" t="s">
        <v>99</v>
      </c>
      <c r="N3" s="565" t="s">
        <v>100</v>
      </c>
      <c r="O3" s="565" t="s">
        <v>101</v>
      </c>
    </row>
    <row r="4" spans="1:15">
      <c r="A4" s="392" t="s">
        <v>91</v>
      </c>
      <c r="B4" s="564" t="s">
        <v>21</v>
      </c>
      <c r="C4" s="204">
        <v>6610</v>
      </c>
      <c r="D4" s="204">
        <v>8980</v>
      </c>
      <c r="E4" s="204">
        <v>7170</v>
      </c>
      <c r="F4" s="402">
        <f t="shared" ref="F4:F9" si="0">SUM(C4:E4)</f>
        <v>22760</v>
      </c>
      <c r="G4" s="632"/>
      <c r="H4" s="628"/>
      <c r="I4" s="564" t="s">
        <v>21</v>
      </c>
      <c r="J4" s="566">
        <v>0.28999999999999998</v>
      </c>
      <c r="K4" s="566">
        <v>0.39</v>
      </c>
      <c r="L4" s="568">
        <v>0.32</v>
      </c>
      <c r="M4" s="566">
        <v>0.27</v>
      </c>
      <c r="N4" s="566">
        <v>0.56999999999999995</v>
      </c>
      <c r="O4" s="566">
        <v>0.16</v>
      </c>
    </row>
    <row r="5" spans="1:15" ht="15" customHeight="1">
      <c r="A5" s="357"/>
      <c r="B5" s="364" t="s">
        <v>26</v>
      </c>
      <c r="C5" s="204">
        <v>7850</v>
      </c>
      <c r="D5" s="204">
        <v>8540</v>
      </c>
      <c r="E5" s="204">
        <v>7240</v>
      </c>
      <c r="F5" s="402">
        <f t="shared" si="0"/>
        <v>23630</v>
      </c>
      <c r="G5" s="632"/>
      <c r="H5" s="628"/>
      <c r="I5" s="364" t="s">
        <v>26</v>
      </c>
      <c r="J5" s="566">
        <v>0.33</v>
      </c>
      <c r="K5" s="566">
        <v>0.36</v>
      </c>
      <c r="L5" s="568">
        <v>0.31</v>
      </c>
      <c r="M5" s="566">
        <v>0.28999999999999998</v>
      </c>
      <c r="N5" s="566">
        <v>0.56000000000000005</v>
      </c>
      <c r="O5" s="566">
        <v>0.15</v>
      </c>
    </row>
    <row r="6" spans="1:15" ht="15" customHeight="1">
      <c r="A6" s="362"/>
      <c r="B6" s="365" t="s">
        <v>31</v>
      </c>
      <c r="C6" s="117">
        <v>9740</v>
      </c>
      <c r="D6" s="117">
        <v>7110</v>
      </c>
      <c r="E6" s="117">
        <v>6910</v>
      </c>
      <c r="F6" s="405">
        <f t="shared" si="0"/>
        <v>23760</v>
      </c>
      <c r="G6" s="632"/>
      <c r="H6" s="629"/>
      <c r="I6" s="365" t="s">
        <v>31</v>
      </c>
      <c r="J6" s="550">
        <v>0.41</v>
      </c>
      <c r="K6" s="550">
        <v>0.3</v>
      </c>
      <c r="L6" s="569">
        <v>0.28999999999999998</v>
      </c>
      <c r="M6" s="550">
        <v>0.35</v>
      </c>
      <c r="N6" s="550">
        <v>0.51</v>
      </c>
      <c r="O6" s="550">
        <v>0.14000000000000001</v>
      </c>
    </row>
    <row r="7" spans="1:15" ht="15" customHeight="1">
      <c r="A7" s="357" t="s">
        <v>93</v>
      </c>
      <c r="B7" s="364" t="s">
        <v>21</v>
      </c>
      <c r="C7" s="204">
        <v>2680</v>
      </c>
      <c r="D7" s="204">
        <v>5760</v>
      </c>
      <c r="E7" s="204">
        <v>1640</v>
      </c>
      <c r="F7" s="402">
        <f t="shared" si="0"/>
        <v>10080</v>
      </c>
      <c r="G7" s="632"/>
      <c r="H7" s="628"/>
      <c r="I7"/>
      <c r="J7"/>
      <c r="K7"/>
      <c r="L7"/>
      <c r="M7"/>
      <c r="N7"/>
      <c r="O7"/>
    </row>
    <row r="8" spans="1:15" ht="15" customHeight="1">
      <c r="A8" s="357"/>
      <c r="B8" s="364" t="s">
        <v>26</v>
      </c>
      <c r="C8" s="204">
        <v>2900</v>
      </c>
      <c r="D8" s="204">
        <v>5650</v>
      </c>
      <c r="E8" s="204">
        <v>1510</v>
      </c>
      <c r="F8" s="402">
        <f t="shared" si="0"/>
        <v>10060</v>
      </c>
      <c r="G8" s="632"/>
      <c r="H8" s="628"/>
      <c r="I8"/>
      <c r="J8"/>
      <c r="K8"/>
      <c r="L8"/>
      <c r="M8"/>
      <c r="N8"/>
      <c r="O8"/>
    </row>
    <row r="9" spans="1:15" ht="15" customHeight="1">
      <c r="A9" s="362"/>
      <c r="B9" s="365" t="s">
        <v>31</v>
      </c>
      <c r="C9" s="117">
        <v>3530</v>
      </c>
      <c r="D9" s="117">
        <v>5210</v>
      </c>
      <c r="E9" s="117">
        <v>1390</v>
      </c>
      <c r="F9" s="405">
        <f t="shared" si="0"/>
        <v>10130</v>
      </c>
      <c r="G9" s="632"/>
      <c r="H9" s="629"/>
      <c r="I9"/>
      <c r="J9"/>
      <c r="K9"/>
      <c r="L9"/>
      <c r="M9"/>
      <c r="N9"/>
      <c r="O9"/>
    </row>
    <row r="10" spans="1:15" ht="58.8" customHeight="1">
      <c r="A10" s="715" t="s">
        <v>683</v>
      </c>
      <c r="B10" s="715"/>
      <c r="C10" s="715"/>
      <c r="D10" s="715"/>
      <c r="E10" s="715"/>
      <c r="F10" s="715"/>
      <c r="G10" s="632"/>
      <c r="H10" s="626"/>
    </row>
    <row r="11" spans="1:15" ht="29.25" customHeight="1">
      <c r="A11" s="385" t="s">
        <v>684</v>
      </c>
    </row>
    <row r="12" spans="1:15" ht="29.25" customHeight="1">
      <c r="A12" s="385" t="s">
        <v>642</v>
      </c>
    </row>
  </sheetData>
  <mergeCells count="5">
    <mergeCell ref="J2:L2"/>
    <mergeCell ref="M2:O2"/>
    <mergeCell ref="A10:F10"/>
    <mergeCell ref="A1:F2"/>
    <mergeCell ref="I1:O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1"/>
  <sheetViews>
    <sheetView topLeftCell="A10" workbookViewId="0">
      <selection activeCell="I11" sqref="I11"/>
    </sheetView>
  </sheetViews>
  <sheetFormatPr defaultRowHeight="14.4"/>
  <cols>
    <col min="1" max="1" width="16.109375" customWidth="1"/>
    <col min="2" max="2" width="11.33203125" customWidth="1"/>
    <col min="3" max="4" width="10.109375" customWidth="1"/>
    <col min="5" max="5" width="15.33203125" customWidth="1"/>
    <col min="7" max="9" width="8.88671875" style="385"/>
  </cols>
  <sheetData>
    <row r="1" spans="1:9" ht="59.25" customHeight="1">
      <c r="A1" s="710" t="s">
        <v>686</v>
      </c>
      <c r="B1" s="710"/>
      <c r="C1" s="710"/>
      <c r="D1" s="710"/>
      <c r="E1" s="710"/>
      <c r="G1" s="723" t="s">
        <v>841</v>
      </c>
      <c r="H1" s="723"/>
      <c r="I1" s="723"/>
    </row>
    <row r="2" spans="1:9" ht="62.25" customHeight="1">
      <c r="A2" s="265" t="s">
        <v>95</v>
      </c>
      <c r="B2" s="259" t="s">
        <v>0</v>
      </c>
      <c r="C2" s="278" t="s">
        <v>99</v>
      </c>
      <c r="D2" s="278" t="s">
        <v>109</v>
      </c>
      <c r="E2" s="278" t="s">
        <v>111</v>
      </c>
      <c r="G2" s="548"/>
      <c r="H2" s="718" t="s">
        <v>86</v>
      </c>
      <c r="I2" s="718"/>
    </row>
    <row r="3" spans="1:9" ht="15" customHeight="1">
      <c r="A3" s="357" t="s">
        <v>91</v>
      </c>
      <c r="B3" s="342" t="s">
        <v>21</v>
      </c>
      <c r="C3" s="277">
        <v>6610</v>
      </c>
      <c r="D3" s="277">
        <v>8350</v>
      </c>
      <c r="E3" s="277">
        <v>14960</v>
      </c>
      <c r="G3" s="548"/>
      <c r="H3" s="548" t="s">
        <v>584</v>
      </c>
      <c r="I3" s="548" t="s">
        <v>581</v>
      </c>
    </row>
    <row r="4" spans="1:9" ht="15" customHeight="1">
      <c r="A4" s="357"/>
      <c r="B4" s="342" t="s">
        <v>26</v>
      </c>
      <c r="C4" s="277">
        <v>7850</v>
      </c>
      <c r="D4" s="277">
        <v>8450</v>
      </c>
      <c r="E4" s="277">
        <v>16300</v>
      </c>
      <c r="F4" s="401"/>
      <c r="G4" s="4" t="s">
        <v>21</v>
      </c>
      <c r="H4" s="267">
        <v>0.56000000000000005</v>
      </c>
      <c r="I4" s="267">
        <v>0.7</v>
      </c>
    </row>
    <row r="5" spans="1:9" ht="15" customHeight="1">
      <c r="A5" s="362"/>
      <c r="B5" s="361" t="s">
        <v>31</v>
      </c>
      <c r="C5" s="281">
        <v>9740</v>
      </c>
      <c r="D5" s="281">
        <v>7640</v>
      </c>
      <c r="E5" s="281">
        <v>17380</v>
      </c>
      <c r="F5" s="401"/>
      <c r="G5" s="4" t="s">
        <v>26</v>
      </c>
      <c r="H5" s="267">
        <v>0.52</v>
      </c>
      <c r="I5" s="267">
        <v>0.67</v>
      </c>
    </row>
    <row r="6" spans="1:9" ht="15" customHeight="1">
      <c r="A6" s="357" t="s">
        <v>93</v>
      </c>
      <c r="B6" s="342" t="s">
        <v>21</v>
      </c>
      <c r="C6" s="277">
        <v>2680</v>
      </c>
      <c r="D6" s="277">
        <v>6230</v>
      </c>
      <c r="E6" s="277">
        <v>8910</v>
      </c>
      <c r="F6" s="401"/>
      <c r="G6" s="387" t="s">
        <v>31</v>
      </c>
      <c r="H6" s="268">
        <v>0.44</v>
      </c>
      <c r="I6" s="268">
        <v>0.62</v>
      </c>
    </row>
    <row r="7" spans="1:9" ht="15" customHeight="1">
      <c r="A7" s="357"/>
      <c r="B7" s="342" t="s">
        <v>26</v>
      </c>
      <c r="C7" s="277">
        <v>2900</v>
      </c>
      <c r="D7" s="277">
        <v>5920</v>
      </c>
      <c r="E7" s="277">
        <v>8820</v>
      </c>
      <c r="F7" s="401"/>
      <c r="G7"/>
      <c r="H7"/>
      <c r="I7"/>
    </row>
    <row r="8" spans="1:9" ht="15" customHeight="1">
      <c r="A8" s="362"/>
      <c r="B8" s="361" t="s">
        <v>31</v>
      </c>
      <c r="C8" s="281">
        <v>3530</v>
      </c>
      <c r="D8" s="281">
        <v>5770</v>
      </c>
      <c r="E8" s="281">
        <v>9300</v>
      </c>
      <c r="F8" s="401"/>
      <c r="G8"/>
      <c r="H8"/>
      <c r="I8"/>
    </row>
    <row r="9" spans="1:9" ht="134.4" customHeight="1">
      <c r="A9" s="715" t="s">
        <v>687</v>
      </c>
      <c r="B9" s="715"/>
      <c r="C9" s="715"/>
      <c r="D9" s="715"/>
      <c r="E9" s="715"/>
    </row>
    <row r="10" spans="1:9" ht="30" customHeight="1">
      <c r="A10" s="385" t="s">
        <v>691</v>
      </c>
    </row>
    <row r="11" spans="1:9" ht="30" customHeight="1">
      <c r="A11" s="385" t="s">
        <v>642</v>
      </c>
    </row>
  </sheetData>
  <mergeCells count="4">
    <mergeCell ref="A1:E1"/>
    <mergeCell ref="G1:I1"/>
    <mergeCell ref="H2:I2"/>
    <mergeCell ref="A9:E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14"/>
  <sheetViews>
    <sheetView workbookViewId="0">
      <selection activeCell="J14" sqref="J14"/>
    </sheetView>
  </sheetViews>
  <sheetFormatPr defaultRowHeight="14.4"/>
  <cols>
    <col min="1" max="1" width="23.6640625" customWidth="1"/>
    <col min="2" max="2" width="17" customWidth="1"/>
    <col min="3" max="3" width="10.33203125" customWidth="1"/>
    <col min="4" max="4" width="9.5546875" customWidth="1"/>
    <col min="5" max="5" width="13" customWidth="1"/>
    <col min="7" max="10" width="8.88671875" style="385"/>
  </cols>
  <sheetData>
    <row r="1" spans="1:10" ht="63.75" customHeight="1">
      <c r="A1" s="710" t="s">
        <v>688</v>
      </c>
      <c r="B1" s="710"/>
      <c r="C1" s="710"/>
      <c r="D1" s="710"/>
      <c r="E1" s="710"/>
      <c r="G1" s="723" t="s">
        <v>685</v>
      </c>
      <c r="H1" s="723"/>
      <c r="I1" s="723"/>
      <c r="J1" s="723"/>
    </row>
    <row r="2" spans="1:10" ht="39.6">
      <c r="A2" s="265" t="s">
        <v>95</v>
      </c>
      <c r="B2" s="259" t="s">
        <v>0</v>
      </c>
      <c r="C2" s="278" t="s">
        <v>99</v>
      </c>
      <c r="D2" s="278" t="s">
        <v>109</v>
      </c>
      <c r="E2" s="278" t="s">
        <v>111</v>
      </c>
      <c r="G2" s="548"/>
      <c r="H2" s="718" t="s">
        <v>87</v>
      </c>
      <c r="I2" s="718"/>
      <c r="J2" s="718"/>
    </row>
    <row r="3" spans="1:10">
      <c r="A3" s="358" t="s">
        <v>105</v>
      </c>
      <c r="B3" s="342" t="s">
        <v>21</v>
      </c>
      <c r="C3" s="285">
        <v>19860</v>
      </c>
      <c r="D3" s="285">
        <v>15560</v>
      </c>
      <c r="E3" s="285">
        <v>35420</v>
      </c>
      <c r="G3" s="548"/>
      <c r="H3" s="548" t="s">
        <v>583</v>
      </c>
      <c r="I3" s="548" t="s">
        <v>580</v>
      </c>
      <c r="J3" s="548" t="s">
        <v>89</v>
      </c>
    </row>
    <row r="4" spans="1:10">
      <c r="A4" s="358"/>
      <c r="B4" s="342" t="s">
        <v>26</v>
      </c>
      <c r="C4" s="285">
        <v>21530</v>
      </c>
      <c r="D4" s="285">
        <v>19350</v>
      </c>
      <c r="E4" s="285">
        <v>40870</v>
      </c>
      <c r="G4" s="4" t="s">
        <v>21</v>
      </c>
      <c r="H4" s="267">
        <v>0.44</v>
      </c>
      <c r="I4" s="267">
        <v>0.12</v>
      </c>
      <c r="J4" s="267">
        <v>0.34</v>
      </c>
    </row>
    <row r="5" spans="1:10">
      <c r="A5" s="359"/>
      <c r="B5" s="361" t="s">
        <v>31</v>
      </c>
      <c r="C5" s="292">
        <v>23360</v>
      </c>
      <c r="D5" s="292">
        <v>20050</v>
      </c>
      <c r="E5" s="292">
        <v>43410</v>
      </c>
      <c r="F5" s="401"/>
      <c r="G5" s="4" t="s">
        <v>26</v>
      </c>
      <c r="H5" s="267">
        <v>0.47</v>
      </c>
      <c r="I5" s="267">
        <v>0.09</v>
      </c>
      <c r="J5" s="267">
        <v>0.33</v>
      </c>
    </row>
    <row r="6" spans="1:10">
      <c r="A6" s="358" t="s">
        <v>106</v>
      </c>
      <c r="B6" s="342" t="s">
        <v>21</v>
      </c>
      <c r="C6" s="285">
        <v>13690</v>
      </c>
      <c r="D6" s="285">
        <v>1810</v>
      </c>
      <c r="E6" s="285">
        <v>15500</v>
      </c>
      <c r="G6" s="387" t="s">
        <v>31</v>
      </c>
      <c r="H6" s="268">
        <v>0.46</v>
      </c>
      <c r="I6" s="268">
        <v>0.09</v>
      </c>
      <c r="J6" s="268">
        <v>0.34</v>
      </c>
    </row>
    <row r="7" spans="1:10">
      <c r="A7" s="358"/>
      <c r="B7" s="342" t="s">
        <v>26</v>
      </c>
      <c r="C7" s="285">
        <v>14810</v>
      </c>
      <c r="D7" s="285">
        <v>1460</v>
      </c>
      <c r="E7" s="285">
        <v>16270</v>
      </c>
      <c r="F7" s="401"/>
      <c r="G7"/>
      <c r="H7"/>
      <c r="I7"/>
      <c r="J7"/>
    </row>
    <row r="8" spans="1:10">
      <c r="A8" s="359"/>
      <c r="B8" s="361" t="s">
        <v>31</v>
      </c>
      <c r="C8" s="292">
        <v>15060</v>
      </c>
      <c r="D8" s="292">
        <v>1500</v>
      </c>
      <c r="E8" s="292">
        <v>16560</v>
      </c>
      <c r="F8" s="401"/>
      <c r="G8"/>
      <c r="H8"/>
      <c r="I8"/>
      <c r="J8"/>
    </row>
    <row r="9" spans="1:10" ht="15" customHeight="1">
      <c r="A9" s="358" t="s">
        <v>107</v>
      </c>
      <c r="B9" s="342" t="s">
        <v>21</v>
      </c>
      <c r="C9" s="285">
        <v>14460</v>
      </c>
      <c r="D9" s="285">
        <v>7570</v>
      </c>
      <c r="E9" s="285">
        <v>22030</v>
      </c>
      <c r="G9"/>
      <c r="H9"/>
      <c r="I9"/>
      <c r="J9"/>
    </row>
    <row r="10" spans="1:10">
      <c r="A10" s="358"/>
      <c r="B10" s="342" t="s">
        <v>26</v>
      </c>
      <c r="C10" s="285">
        <v>15460</v>
      </c>
      <c r="D10" s="285">
        <v>7500</v>
      </c>
      <c r="E10" s="285">
        <v>22960</v>
      </c>
      <c r="F10" s="401"/>
      <c r="G10"/>
      <c r="H10"/>
      <c r="I10"/>
      <c r="J10"/>
    </row>
    <row r="11" spans="1:10">
      <c r="A11" s="359"/>
      <c r="B11" s="361" t="s">
        <v>31</v>
      </c>
      <c r="C11" s="292">
        <v>15420</v>
      </c>
      <c r="D11" s="292">
        <v>7970</v>
      </c>
      <c r="E11" s="292">
        <v>23390</v>
      </c>
      <c r="F11" s="401"/>
      <c r="G11"/>
      <c r="H11"/>
      <c r="I11"/>
      <c r="J11"/>
    </row>
    <row r="12" spans="1:10" ht="120.6" customHeight="1">
      <c r="A12" s="715" t="s">
        <v>687</v>
      </c>
      <c r="B12" s="715"/>
      <c r="C12" s="715"/>
      <c r="D12" s="715"/>
      <c r="E12" s="715"/>
    </row>
    <row r="13" spans="1:10" ht="30" customHeight="1">
      <c r="A13" s="385" t="s">
        <v>691</v>
      </c>
      <c r="B13" s="401"/>
      <c r="C13" s="401"/>
      <c r="D13" s="401"/>
      <c r="E13" s="401"/>
    </row>
    <row r="14" spans="1:10" ht="30" customHeight="1">
      <c r="A14" s="385" t="s">
        <v>642</v>
      </c>
      <c r="B14" s="401"/>
      <c r="C14" s="401"/>
      <c r="D14" s="401"/>
      <c r="E14" s="401"/>
    </row>
  </sheetData>
  <mergeCells count="4">
    <mergeCell ref="A1:E1"/>
    <mergeCell ref="G1:J1"/>
    <mergeCell ref="H2:J2"/>
    <mergeCell ref="A12:E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15"/>
  <sheetViews>
    <sheetView topLeftCell="A2" workbookViewId="0">
      <selection activeCell="C15" sqref="C15"/>
    </sheetView>
  </sheetViews>
  <sheetFormatPr defaultRowHeight="14.4"/>
  <cols>
    <col min="1" max="1" width="13.33203125" customWidth="1"/>
    <col min="2" max="2" width="17.88671875" customWidth="1"/>
    <col min="3" max="3" width="17.109375" customWidth="1"/>
  </cols>
  <sheetData>
    <row r="1" spans="1:3" ht="52.5" customHeight="1">
      <c r="A1" s="705" t="s">
        <v>689</v>
      </c>
      <c r="B1" s="705"/>
      <c r="C1" s="705"/>
    </row>
    <row r="2" spans="1:3" ht="52.8">
      <c r="A2" s="599"/>
      <c r="B2" s="435" t="s">
        <v>692</v>
      </c>
      <c r="C2" s="435" t="s">
        <v>693</v>
      </c>
    </row>
    <row r="3" spans="1:3">
      <c r="A3" s="32" t="s">
        <v>112</v>
      </c>
      <c r="B3" s="383">
        <v>775700</v>
      </c>
      <c r="C3" s="383">
        <v>102000</v>
      </c>
    </row>
    <row r="4" spans="1:3">
      <c r="A4" s="32" t="s">
        <v>113</v>
      </c>
      <c r="B4" s="383">
        <v>168800</v>
      </c>
      <c r="C4" s="383">
        <v>36700</v>
      </c>
    </row>
    <row r="5" spans="1:3">
      <c r="A5" s="32" t="s">
        <v>114</v>
      </c>
      <c r="B5" s="383">
        <v>80700</v>
      </c>
      <c r="C5" s="383">
        <v>22400</v>
      </c>
    </row>
    <row r="6" spans="1:3">
      <c r="A6" s="32" t="s">
        <v>115</v>
      </c>
      <c r="B6" s="383">
        <v>53000</v>
      </c>
      <c r="C6" s="383">
        <v>14800</v>
      </c>
    </row>
    <row r="7" spans="1:3">
      <c r="A7" s="32" t="s">
        <v>116</v>
      </c>
      <c r="B7" s="383">
        <v>39800</v>
      </c>
      <c r="C7" s="383">
        <v>9900</v>
      </c>
    </row>
    <row r="8" spans="1:3">
      <c r="A8" s="32" t="s">
        <v>117</v>
      </c>
      <c r="B8" s="383">
        <v>27600</v>
      </c>
      <c r="C8" s="383">
        <v>6600</v>
      </c>
    </row>
    <row r="9" spans="1:3">
      <c r="A9" s="32" t="s">
        <v>118</v>
      </c>
      <c r="B9" s="383">
        <v>18400</v>
      </c>
      <c r="C9" s="383">
        <v>4900</v>
      </c>
    </row>
    <row r="10" spans="1:3">
      <c r="A10" s="32" t="s">
        <v>119</v>
      </c>
      <c r="B10" s="383">
        <v>11800</v>
      </c>
      <c r="C10" s="383">
        <v>3600</v>
      </c>
    </row>
    <row r="11" spans="1:3">
      <c r="A11" s="32" t="s">
        <v>120</v>
      </c>
      <c r="B11" s="383">
        <v>6900</v>
      </c>
      <c r="C11" s="383">
        <v>2300</v>
      </c>
    </row>
    <row r="12" spans="1:3">
      <c r="A12" s="217" t="s">
        <v>121</v>
      </c>
      <c r="B12" s="384">
        <v>2500</v>
      </c>
      <c r="C12" s="384">
        <v>1000</v>
      </c>
    </row>
    <row r="13" spans="1:3" ht="124.2" customHeight="1">
      <c r="A13" s="715" t="s">
        <v>690</v>
      </c>
      <c r="B13" s="715"/>
      <c r="C13" s="715"/>
    </row>
    <row r="14" spans="1:3" ht="29.25" customHeight="1">
      <c r="A14" s="385" t="s">
        <v>691</v>
      </c>
    </row>
    <row r="15" spans="1:3" ht="29.25" customHeight="1">
      <c r="A15" s="385" t="s">
        <v>642</v>
      </c>
    </row>
  </sheetData>
  <mergeCells count="2">
    <mergeCell ref="A1:C1"/>
    <mergeCell ref="A13:C1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P11"/>
  <sheetViews>
    <sheetView workbookViewId="0">
      <selection activeCell="P11" sqref="P11"/>
    </sheetView>
  </sheetViews>
  <sheetFormatPr defaultRowHeight="14.4"/>
  <cols>
    <col min="1" max="1" width="25.6640625" bestFit="1" customWidth="1"/>
    <col min="2" max="14" width="9.109375" customWidth="1"/>
    <col min="15" max="15" width="9.109375" style="401" customWidth="1"/>
  </cols>
  <sheetData>
    <row r="1" spans="1:16" ht="24" customHeight="1">
      <c r="A1" s="712" t="s">
        <v>724</v>
      </c>
      <c r="B1" s="712"/>
      <c r="C1" s="712"/>
      <c r="D1" s="712"/>
      <c r="E1" s="712"/>
      <c r="F1" s="712"/>
      <c r="G1" s="712"/>
      <c r="H1" s="712"/>
      <c r="I1" s="712"/>
      <c r="J1" s="712"/>
      <c r="K1" s="712"/>
      <c r="L1" s="712"/>
      <c r="M1" s="712"/>
      <c r="N1" s="712"/>
      <c r="O1" s="712"/>
      <c r="P1" s="712"/>
    </row>
    <row r="2" spans="1:16" ht="24.75" customHeight="1">
      <c r="A2" s="388" t="s">
        <v>123</v>
      </c>
      <c r="B2" s="185" t="s">
        <v>18</v>
      </c>
      <c r="C2" s="185" t="s">
        <v>19</v>
      </c>
      <c r="D2" s="185" t="s">
        <v>20</v>
      </c>
      <c r="E2" s="185" t="s">
        <v>21</v>
      </c>
      <c r="F2" s="185" t="s">
        <v>22</v>
      </c>
      <c r="G2" s="185" t="s">
        <v>23</v>
      </c>
      <c r="H2" s="185" t="s">
        <v>24</v>
      </c>
      <c r="I2" s="185" t="s">
        <v>25</v>
      </c>
      <c r="J2" s="185" t="s">
        <v>26</v>
      </c>
      <c r="K2" s="185" t="s">
        <v>27</v>
      </c>
      <c r="L2" s="185" t="s">
        <v>28</v>
      </c>
      <c r="M2" s="185" t="s">
        <v>29</v>
      </c>
      <c r="N2" s="185" t="s">
        <v>30</v>
      </c>
      <c r="O2" s="185" t="s">
        <v>31</v>
      </c>
      <c r="P2" s="185" t="s">
        <v>156</v>
      </c>
    </row>
    <row r="3" spans="1:16">
      <c r="A3" s="386" t="s">
        <v>124</v>
      </c>
      <c r="B3" s="389">
        <v>4.9000000000000002E-2</v>
      </c>
      <c r="C3" s="389">
        <v>4.7E-2</v>
      </c>
      <c r="D3" s="389">
        <v>4.8000000000000001E-2</v>
      </c>
      <c r="E3" s="389">
        <v>4.5999999999999999E-2</v>
      </c>
      <c r="F3" s="389">
        <v>4.8000000000000001E-2</v>
      </c>
      <c r="G3" s="389">
        <v>4.5999999999999999E-2</v>
      </c>
      <c r="H3" s="389">
        <v>4.5999999999999999E-2</v>
      </c>
      <c r="I3" s="389">
        <v>4.1000000000000002E-2</v>
      </c>
      <c r="J3" s="389">
        <v>3.9E-2</v>
      </c>
      <c r="K3" s="389">
        <v>3.5000000000000003E-2</v>
      </c>
      <c r="L3" s="389">
        <v>3.6999999999999998E-2</v>
      </c>
      <c r="M3" s="389">
        <v>3.6999999999999998E-2</v>
      </c>
      <c r="N3" s="389">
        <v>4.1000000000000002E-2</v>
      </c>
      <c r="O3" s="389">
        <v>4.5999999999999999E-2</v>
      </c>
      <c r="P3" s="389">
        <v>4.4999999999999998E-2</v>
      </c>
    </row>
    <row r="4" spans="1:16">
      <c r="A4" s="386" t="s">
        <v>125</v>
      </c>
      <c r="B4" s="389">
        <v>4.9000000000000002E-2</v>
      </c>
      <c r="C4" s="389">
        <v>4.9000000000000002E-2</v>
      </c>
      <c r="D4" s="389">
        <v>0.05</v>
      </c>
      <c r="E4" s="389">
        <v>4.8000000000000001E-2</v>
      </c>
      <c r="F4" s="389">
        <v>4.7E-2</v>
      </c>
      <c r="G4" s="389">
        <v>4.8000000000000001E-2</v>
      </c>
      <c r="H4" s="389">
        <v>4.8000000000000001E-2</v>
      </c>
      <c r="I4" s="389">
        <v>4.2999999999999997E-2</v>
      </c>
      <c r="J4" s="389">
        <v>4.2999999999999997E-2</v>
      </c>
      <c r="K4" s="389">
        <v>4.1000000000000002E-2</v>
      </c>
      <c r="L4" s="389">
        <v>0.04</v>
      </c>
      <c r="M4" s="389">
        <v>3.7999999999999999E-2</v>
      </c>
      <c r="N4" s="389">
        <v>4.2999999999999997E-2</v>
      </c>
      <c r="O4" s="389">
        <v>4.2000000000000003E-2</v>
      </c>
      <c r="P4" s="389">
        <v>0.04</v>
      </c>
    </row>
    <row r="5" spans="1:16">
      <c r="A5" s="386" t="s">
        <v>126</v>
      </c>
      <c r="B5" s="389">
        <v>5.2999999999999999E-2</v>
      </c>
      <c r="C5" s="389">
        <v>5.2999999999999999E-2</v>
      </c>
      <c r="D5" s="389">
        <v>5.1999999999999998E-2</v>
      </c>
      <c r="E5" s="389">
        <v>4.9000000000000002E-2</v>
      </c>
      <c r="F5" s="389">
        <v>4.7E-2</v>
      </c>
      <c r="G5" s="389">
        <v>4.7E-2</v>
      </c>
      <c r="H5" s="389">
        <v>4.8000000000000001E-2</v>
      </c>
      <c r="I5" s="389">
        <v>4.5999999999999999E-2</v>
      </c>
      <c r="J5" s="389">
        <v>4.7E-2</v>
      </c>
      <c r="K5" s="389">
        <v>4.5999999999999999E-2</v>
      </c>
      <c r="L5" s="389">
        <v>4.4999999999999998E-2</v>
      </c>
      <c r="M5" s="389">
        <v>4.2999999999999997E-2</v>
      </c>
      <c r="N5" s="389">
        <v>4.3999999999999997E-2</v>
      </c>
      <c r="O5" s="389">
        <v>4.3999999999999997E-2</v>
      </c>
      <c r="P5" s="389">
        <v>4.4000000000000004E-2</v>
      </c>
    </row>
    <row r="6" spans="1:16">
      <c r="A6" s="386" t="s">
        <v>127</v>
      </c>
      <c r="B6" s="389">
        <v>4.9000000000000002E-2</v>
      </c>
      <c r="C6" s="389">
        <v>5.0999999999999997E-2</v>
      </c>
      <c r="D6" s="389">
        <v>5.1999999999999998E-2</v>
      </c>
      <c r="E6" s="389">
        <v>4.9000000000000002E-2</v>
      </c>
      <c r="F6" s="389">
        <v>4.7E-2</v>
      </c>
      <c r="G6" s="389">
        <v>4.5999999999999999E-2</v>
      </c>
      <c r="H6" s="389">
        <v>4.4999999999999998E-2</v>
      </c>
      <c r="I6" s="389">
        <v>4.2000000000000003E-2</v>
      </c>
      <c r="J6" s="389">
        <v>4.3999999999999997E-2</v>
      </c>
      <c r="K6" s="389">
        <v>4.9000000000000002E-2</v>
      </c>
      <c r="L6" s="389">
        <v>0.05</v>
      </c>
      <c r="M6" s="389">
        <v>4.2999999999999997E-2</v>
      </c>
      <c r="N6" s="389">
        <v>4.3999999999999997E-2</v>
      </c>
      <c r="O6" s="389">
        <v>4.2999999999999997E-2</v>
      </c>
      <c r="P6" s="389">
        <v>4.0999999999999995E-2</v>
      </c>
    </row>
    <row r="7" spans="1:16">
      <c r="A7" s="386" t="s">
        <v>128</v>
      </c>
      <c r="B7" s="389">
        <v>4.4999999999999998E-2</v>
      </c>
      <c r="C7" s="389">
        <v>5.0999999999999997E-2</v>
      </c>
      <c r="D7" s="389">
        <v>5.2999999999999999E-2</v>
      </c>
      <c r="E7" s="389">
        <v>5.1999999999999998E-2</v>
      </c>
      <c r="F7" s="389">
        <v>4.8000000000000001E-2</v>
      </c>
      <c r="G7" s="389">
        <v>4.4999999999999998E-2</v>
      </c>
      <c r="H7" s="389">
        <v>4.3999999999999997E-2</v>
      </c>
      <c r="I7" s="389">
        <v>4.4999999999999998E-2</v>
      </c>
      <c r="J7" s="389">
        <v>4.9000000000000002E-2</v>
      </c>
      <c r="K7" s="389">
        <v>5.7000000000000002E-2</v>
      </c>
      <c r="L7" s="389">
        <v>5.1999999999999998E-2</v>
      </c>
      <c r="M7" s="389">
        <v>4.7E-2</v>
      </c>
      <c r="N7" s="389">
        <v>4.5999999999999999E-2</v>
      </c>
      <c r="O7" s="389">
        <v>4.2999999999999997E-2</v>
      </c>
      <c r="P7" s="389">
        <v>4.0999999999999995E-2</v>
      </c>
    </row>
    <row r="8" spans="1:16">
      <c r="A8" s="387" t="s">
        <v>129</v>
      </c>
      <c r="B8" s="390">
        <v>4.2000000000000003E-2</v>
      </c>
      <c r="C8" s="390">
        <v>4.9000000000000002E-2</v>
      </c>
      <c r="D8" s="390">
        <v>5.2999999999999999E-2</v>
      </c>
      <c r="E8" s="390">
        <v>5.1999999999999998E-2</v>
      </c>
      <c r="F8" s="390">
        <v>4.7E-2</v>
      </c>
      <c r="G8" s="390">
        <v>4.5999999999999999E-2</v>
      </c>
      <c r="H8" s="390">
        <v>4.3999999999999997E-2</v>
      </c>
      <c r="I8" s="390">
        <v>4.2000000000000003E-2</v>
      </c>
      <c r="J8" s="390">
        <v>4.5999999999999999E-2</v>
      </c>
      <c r="K8" s="390">
        <v>5.6000000000000001E-2</v>
      </c>
      <c r="L8" s="390">
        <v>5.1999999999999998E-2</v>
      </c>
      <c r="M8" s="390">
        <v>4.7E-2</v>
      </c>
      <c r="N8" s="390">
        <v>4.8000000000000001E-2</v>
      </c>
      <c r="O8" s="390">
        <v>4.5999999999999999E-2</v>
      </c>
      <c r="P8" s="390">
        <v>4.2999999999999997E-2</v>
      </c>
    </row>
    <row r="9" spans="1:16" ht="30.75" customHeight="1">
      <c r="A9" s="404" t="s">
        <v>694</v>
      </c>
    </row>
    <row r="10" spans="1:16" ht="30" customHeight="1">
      <c r="A10" s="38" t="s">
        <v>642</v>
      </c>
    </row>
    <row r="11" spans="1:16">
      <c r="A11" s="38"/>
      <c r="B11" s="38"/>
    </row>
  </sheetData>
  <mergeCells count="1">
    <mergeCell ref="A1:P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13"/>
  <sheetViews>
    <sheetView zoomScaleNormal="100" workbookViewId="0">
      <selection activeCell="G13" sqref="G13"/>
    </sheetView>
  </sheetViews>
  <sheetFormatPr defaultRowHeight="14.4"/>
  <cols>
    <col min="1" max="1" width="22.5546875" style="58" bestFit="1" customWidth="1"/>
    <col min="2" max="7" width="11.88671875" style="58" customWidth="1"/>
  </cols>
  <sheetData>
    <row r="1" spans="1:7" ht="31.5" customHeight="1">
      <c r="A1" s="704" t="s">
        <v>733</v>
      </c>
      <c r="B1" s="704"/>
      <c r="C1" s="704"/>
      <c r="D1" s="704"/>
      <c r="E1" s="704"/>
      <c r="F1" s="704"/>
      <c r="G1" s="704"/>
    </row>
    <row r="2" spans="1:7" ht="27.6" customHeight="1">
      <c r="A2" s="286" t="s">
        <v>252</v>
      </c>
      <c r="B2" s="633" t="s">
        <v>253</v>
      </c>
      <c r="C2" s="633" t="s">
        <v>254</v>
      </c>
      <c r="D2" s="633" t="s">
        <v>255</v>
      </c>
      <c r="E2" s="633" t="s">
        <v>256</v>
      </c>
      <c r="F2" s="633" t="s">
        <v>257</v>
      </c>
      <c r="G2" s="633" t="s">
        <v>258</v>
      </c>
    </row>
    <row r="3" spans="1:7">
      <c r="A3" s="462" t="s">
        <v>734</v>
      </c>
      <c r="B3" s="463">
        <v>5.2867112567883012E-2</v>
      </c>
      <c r="C3" s="463">
        <v>5.7148805633446376E-2</v>
      </c>
      <c r="D3" s="463">
        <v>7.2027461141665361E-2</v>
      </c>
      <c r="E3" s="463">
        <v>9.4251075013366936E-2</v>
      </c>
      <c r="F3" s="463">
        <v>0.23704003993607548</v>
      </c>
      <c r="G3" s="463">
        <v>0.41965425894439301</v>
      </c>
    </row>
    <row r="4" spans="1:7">
      <c r="A4" s="462" t="s">
        <v>735</v>
      </c>
      <c r="B4" s="463">
        <v>2.9419873635841531E-2</v>
      </c>
      <c r="C4" s="463">
        <v>6.3101265665003847E-2</v>
      </c>
      <c r="D4" s="463">
        <v>8.6559359789059043E-2</v>
      </c>
      <c r="E4" s="463">
        <v>0.11070241211006571</v>
      </c>
      <c r="F4" s="463">
        <v>0.15895381715362866</v>
      </c>
      <c r="G4" s="463">
        <v>0.18307899159451524</v>
      </c>
    </row>
    <row r="5" spans="1:7">
      <c r="A5" s="462" t="s">
        <v>736</v>
      </c>
      <c r="B5" s="463">
        <v>-3.097833971275854E-2</v>
      </c>
      <c r="C5" s="463">
        <v>1.3014573977887522E-3</v>
      </c>
      <c r="D5" s="463">
        <v>3.3109322016512177E-2</v>
      </c>
      <c r="E5" s="463">
        <v>5.3437582669527695E-2</v>
      </c>
      <c r="F5" s="463">
        <v>5.2906840606452343E-2</v>
      </c>
      <c r="G5" s="463">
        <v>3.2700073308733257E-2</v>
      </c>
    </row>
    <row r="6" spans="1:7">
      <c r="A6" s="428"/>
      <c r="B6" s="634" t="s">
        <v>253</v>
      </c>
      <c r="C6" s="634" t="s">
        <v>254</v>
      </c>
      <c r="D6" s="634" t="s">
        <v>255</v>
      </c>
      <c r="E6" s="634" t="s">
        <v>256</v>
      </c>
      <c r="F6" s="634" t="s">
        <v>257</v>
      </c>
      <c r="G6" s="634" t="s">
        <v>258</v>
      </c>
    </row>
    <row r="7" spans="1:7">
      <c r="A7" s="464" t="s">
        <v>737</v>
      </c>
      <c r="B7" s="467">
        <v>831.20000000000073</v>
      </c>
      <c r="C7" s="467">
        <v>4755.1999999999971</v>
      </c>
      <c r="D7" s="467">
        <v>11915.400000000001</v>
      </c>
      <c r="E7" s="467">
        <v>23541.300000000003</v>
      </c>
      <c r="F7" s="467">
        <v>76040.5</v>
      </c>
      <c r="G7" s="467">
        <v>163806.6</v>
      </c>
    </row>
    <row r="8" spans="1:7" ht="20.399999999999999" customHeight="1">
      <c r="A8" s="464" t="s">
        <v>738</v>
      </c>
      <c r="B8" s="468">
        <v>5.0266694081931407E-2</v>
      </c>
      <c r="C8" s="468">
        <v>0.12531888427399784</v>
      </c>
      <c r="D8" s="468">
        <v>0.2033879210577525</v>
      </c>
      <c r="E8" s="468">
        <v>0.28033466824331321</v>
      </c>
      <c r="F8" s="468">
        <v>0.50952334685754685</v>
      </c>
      <c r="G8" s="468">
        <v>0.73448496653250972</v>
      </c>
    </row>
    <row r="9" spans="1:7" ht="33.75" customHeight="1">
      <c r="A9" s="465" t="s">
        <v>739</v>
      </c>
      <c r="B9" s="469" t="s">
        <v>751</v>
      </c>
      <c r="C9" s="469" t="s">
        <v>752</v>
      </c>
      <c r="D9" s="469" t="s">
        <v>753</v>
      </c>
      <c r="E9" s="469" t="s">
        <v>754</v>
      </c>
      <c r="F9" s="469" t="s">
        <v>755</v>
      </c>
      <c r="G9" s="469" t="s">
        <v>756</v>
      </c>
    </row>
    <row r="10" spans="1:7" ht="26.25" customHeight="1">
      <c r="A10" s="466" t="s">
        <v>740</v>
      </c>
      <c r="B10" s="470">
        <v>17367</v>
      </c>
      <c r="C10" s="470">
        <v>42700</v>
      </c>
      <c r="D10" s="470">
        <v>70500</v>
      </c>
      <c r="E10" s="470">
        <v>107517</v>
      </c>
      <c r="F10" s="470">
        <v>225279</v>
      </c>
      <c r="G10" s="470">
        <v>386829</v>
      </c>
    </row>
    <row r="11" spans="1:7" ht="30.75" customHeight="1">
      <c r="A11" s="385" t="s">
        <v>559</v>
      </c>
    </row>
    <row r="12" spans="1:7">
      <c r="A12" s="404" t="s">
        <v>757</v>
      </c>
      <c r="B12" s="404"/>
    </row>
    <row r="13" spans="1:7" ht="29.25" customHeight="1">
      <c r="A13" s="38" t="s">
        <v>642</v>
      </c>
      <c r="B13" s="404"/>
    </row>
  </sheetData>
  <mergeCells count="1">
    <mergeCell ref="A1:G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24"/>
  <sheetViews>
    <sheetView topLeftCell="A3" workbookViewId="0">
      <selection activeCell="E24" sqref="E24"/>
    </sheetView>
  </sheetViews>
  <sheetFormatPr defaultRowHeight="14.4"/>
  <cols>
    <col min="1" max="1" width="16.33203125" style="58" customWidth="1"/>
    <col min="2" max="2" width="25.5546875" style="58" bestFit="1" customWidth="1"/>
    <col min="3" max="3" width="13.33203125" style="121" customWidth="1"/>
    <col min="5" max="5" width="13.88671875" bestFit="1" customWidth="1"/>
    <col min="6" max="6" width="25.5546875" bestFit="1" customWidth="1"/>
  </cols>
  <sheetData>
    <row r="1" spans="1:3" ht="45.75" customHeight="1">
      <c r="A1" s="710" t="s">
        <v>741</v>
      </c>
      <c r="B1" s="710"/>
      <c r="C1" s="710"/>
    </row>
    <row r="2" spans="1:3" ht="27">
      <c r="A2" s="310" t="s">
        <v>340</v>
      </c>
      <c r="B2" s="360"/>
      <c r="C2" s="461" t="s">
        <v>742</v>
      </c>
    </row>
    <row r="3" spans="1:3" ht="15" customHeight="1">
      <c r="A3" s="4" t="s">
        <v>349</v>
      </c>
      <c r="B3" s="219" t="s">
        <v>353</v>
      </c>
      <c r="C3" s="459">
        <v>111270</v>
      </c>
    </row>
    <row r="4" spans="1:3" ht="15" customHeight="1">
      <c r="A4" s="4"/>
      <c r="B4" s="219" t="s">
        <v>90</v>
      </c>
      <c r="C4" s="459">
        <v>75399</v>
      </c>
    </row>
    <row r="5" spans="1:3" ht="15" customHeight="1">
      <c r="A5" s="4"/>
      <c r="B5" s="219" t="s">
        <v>352</v>
      </c>
      <c r="C5" s="459">
        <v>64043</v>
      </c>
    </row>
    <row r="6" spans="1:3" ht="15" customHeight="1">
      <c r="A6" s="4"/>
      <c r="B6" s="219" t="s">
        <v>351</v>
      </c>
      <c r="C6" s="459">
        <v>52906</v>
      </c>
    </row>
    <row r="7" spans="1:3" ht="15" customHeight="1">
      <c r="A7" s="4"/>
      <c r="B7" s="219" t="s">
        <v>350</v>
      </c>
      <c r="C7" s="459">
        <v>34392.796992481206</v>
      </c>
    </row>
    <row r="8" spans="1:3" ht="24.6" customHeight="1">
      <c r="A8" s="4" t="s">
        <v>348</v>
      </c>
      <c r="B8" s="219" t="s">
        <v>743</v>
      </c>
      <c r="C8" s="459">
        <v>57360</v>
      </c>
    </row>
    <row r="9" spans="1:3" ht="15" customHeight="1">
      <c r="A9" s="4"/>
      <c r="B9" s="219" t="s">
        <v>744</v>
      </c>
      <c r="C9" s="459">
        <v>83813</v>
      </c>
    </row>
    <row r="10" spans="1:3" ht="15" customHeight="1">
      <c r="A10" s="4"/>
      <c r="B10" s="219" t="s">
        <v>745</v>
      </c>
      <c r="C10" s="459">
        <v>85748</v>
      </c>
    </row>
    <row r="11" spans="1:3" ht="15" customHeight="1">
      <c r="A11" s="4"/>
      <c r="B11" s="219" t="s">
        <v>746</v>
      </c>
      <c r="C11" s="459">
        <v>76780</v>
      </c>
    </row>
    <row r="12" spans="1:3" ht="15" customHeight="1">
      <c r="A12" s="4"/>
      <c r="B12" s="219" t="s">
        <v>747</v>
      </c>
      <c r="C12" s="459">
        <v>56775</v>
      </c>
    </row>
    <row r="13" spans="1:3" ht="15" customHeight="1">
      <c r="A13" s="4"/>
      <c r="B13" s="219" t="s">
        <v>748</v>
      </c>
      <c r="C13" s="459">
        <v>37759</v>
      </c>
    </row>
    <row r="14" spans="1:3" ht="29.4" customHeight="1">
      <c r="A14" s="4" t="s">
        <v>343</v>
      </c>
      <c r="B14" s="219" t="s">
        <v>345</v>
      </c>
      <c r="C14" s="459">
        <v>74291</v>
      </c>
    </row>
    <row r="15" spans="1:3" ht="15" customHeight="1">
      <c r="A15" s="4"/>
      <c r="B15" s="219" t="s">
        <v>346</v>
      </c>
      <c r="C15" s="459">
        <v>47328</v>
      </c>
    </row>
    <row r="16" spans="1:3" ht="15" customHeight="1">
      <c r="A16" s="4"/>
      <c r="B16" s="219" t="s">
        <v>347</v>
      </c>
      <c r="C16" s="459">
        <v>45781</v>
      </c>
    </row>
    <row r="17" spans="1:5" ht="15" customHeight="1">
      <c r="A17" s="4"/>
      <c r="B17" s="219" t="s">
        <v>344</v>
      </c>
      <c r="C17" s="459">
        <v>90847</v>
      </c>
    </row>
    <row r="18" spans="1:5" ht="29.4" customHeight="1">
      <c r="A18" s="4" t="s">
        <v>341</v>
      </c>
      <c r="B18" s="219" t="s">
        <v>265</v>
      </c>
      <c r="C18" s="459">
        <v>72399</v>
      </c>
    </row>
    <row r="19" spans="1:5" ht="15" customHeight="1">
      <c r="A19" s="4"/>
      <c r="B19" s="219" t="s">
        <v>263</v>
      </c>
      <c r="C19" s="459">
        <v>62544</v>
      </c>
    </row>
    <row r="20" spans="1:5" ht="15" customHeight="1">
      <c r="A20" s="4"/>
      <c r="B20" s="219" t="s">
        <v>342</v>
      </c>
      <c r="C20" s="459">
        <v>80482</v>
      </c>
    </row>
    <row r="21" spans="1:5" ht="15" customHeight="1">
      <c r="A21" s="274"/>
      <c r="B21" s="217" t="s">
        <v>261</v>
      </c>
      <c r="C21" s="460">
        <v>73535</v>
      </c>
    </row>
    <row r="22" spans="1:5" ht="27" customHeight="1">
      <c r="A22" s="385" t="s">
        <v>749</v>
      </c>
      <c r="B22" s="511"/>
      <c r="E22" s="430"/>
    </row>
    <row r="23" spans="1:5">
      <c r="A23" s="404" t="s">
        <v>750</v>
      </c>
      <c r="B23" s="511"/>
    </row>
    <row r="24" spans="1:5" ht="30" customHeight="1">
      <c r="A24" s="38" t="s">
        <v>642</v>
      </c>
      <c r="B24" s="511"/>
    </row>
  </sheetData>
  <mergeCells count="1">
    <mergeCell ref="A1:C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32"/>
  <sheetViews>
    <sheetView zoomScaleNormal="100" workbookViewId="0">
      <selection activeCell="K32" sqref="K32"/>
    </sheetView>
  </sheetViews>
  <sheetFormatPr defaultRowHeight="14.4"/>
  <cols>
    <col min="1" max="1" width="25.21875" style="385" customWidth="1"/>
    <col min="2" max="2" width="13.33203125" style="379" customWidth="1"/>
    <col min="3" max="3" width="15.6640625" style="449" customWidth="1"/>
    <col min="4" max="5" width="15" style="449" customWidth="1"/>
    <col min="6" max="6" width="14.88671875" style="449" customWidth="1"/>
    <col min="7" max="7" width="15" style="449" customWidth="1"/>
    <col min="8" max="8" width="15" style="276" customWidth="1"/>
    <col min="9" max="9" width="13.33203125" style="276" customWidth="1"/>
    <col min="10" max="10" width="12.109375" style="276" customWidth="1"/>
    <col min="11" max="11" width="15.88671875" style="276" customWidth="1"/>
    <col min="12" max="21" width="12.88671875" bestFit="1" customWidth="1"/>
  </cols>
  <sheetData>
    <row r="1" spans="1:11" ht="34.5" customHeight="1" thickBot="1">
      <c r="A1" s="724" t="s">
        <v>695</v>
      </c>
      <c r="B1" s="724"/>
      <c r="C1" s="724"/>
      <c r="D1" s="724"/>
      <c r="E1" s="724"/>
      <c r="F1" s="724"/>
      <c r="G1" s="724"/>
      <c r="H1" s="724"/>
      <c r="I1" s="724"/>
      <c r="J1" s="724"/>
      <c r="K1" s="724"/>
    </row>
    <row r="2" spans="1:11" ht="39.6">
      <c r="A2" s="450"/>
      <c r="B2" s="451"/>
      <c r="C2" s="452" t="s">
        <v>141</v>
      </c>
      <c r="D2" s="452" t="s">
        <v>479</v>
      </c>
      <c r="E2" s="452" t="s">
        <v>142</v>
      </c>
      <c r="F2" s="452" t="s">
        <v>480</v>
      </c>
      <c r="G2" s="453" t="s">
        <v>94</v>
      </c>
      <c r="H2" s="452" t="s">
        <v>141</v>
      </c>
      <c r="I2" s="452" t="s">
        <v>479</v>
      </c>
      <c r="J2" s="452" t="s">
        <v>142</v>
      </c>
      <c r="K2" s="452" t="s">
        <v>480</v>
      </c>
    </row>
    <row r="3" spans="1:11" s="296" customFormat="1" ht="15" customHeight="1">
      <c r="A3" s="454" t="s">
        <v>93</v>
      </c>
      <c r="B3" s="455" t="s">
        <v>696</v>
      </c>
      <c r="C3" s="456">
        <v>2712074</v>
      </c>
      <c r="D3" s="456">
        <v>4483685</v>
      </c>
      <c r="E3" s="456">
        <v>0</v>
      </c>
      <c r="F3" s="456">
        <v>56796</v>
      </c>
      <c r="G3" s="456">
        <v>7253000</v>
      </c>
      <c r="H3" s="457">
        <v>0.37394738819629769</v>
      </c>
      <c r="I3" s="457">
        <v>0.61822144058197426</v>
      </c>
      <c r="J3" s="457">
        <v>0</v>
      </c>
      <c r="K3" s="457">
        <v>7.8311712217280661E-3</v>
      </c>
    </row>
    <row r="4" spans="1:11" s="296" customFormat="1" ht="15" customHeight="1">
      <c r="A4" s="454"/>
      <c r="B4" s="455" t="s">
        <v>483</v>
      </c>
      <c r="C4" s="456">
        <v>3278999</v>
      </c>
      <c r="D4" s="456">
        <v>4665737</v>
      </c>
      <c r="E4" s="456">
        <v>0</v>
      </c>
      <c r="F4" s="456">
        <v>66575</v>
      </c>
      <c r="G4" s="456">
        <v>8011000</v>
      </c>
      <c r="H4" s="457">
        <v>0.40929618136157742</v>
      </c>
      <c r="I4" s="457">
        <v>0.58239369311714395</v>
      </c>
      <c r="J4" s="457">
        <v>0</v>
      </c>
      <c r="K4" s="457">
        <v>8.3101255212786017E-3</v>
      </c>
    </row>
    <row r="5" spans="1:11" s="296" customFormat="1" ht="15" customHeight="1">
      <c r="A5" s="454"/>
      <c r="B5" s="455" t="s">
        <v>482</v>
      </c>
      <c r="C5" s="456">
        <v>2537716</v>
      </c>
      <c r="D5" s="456">
        <v>3976286</v>
      </c>
      <c r="E5" s="456">
        <v>0</v>
      </c>
      <c r="F5" s="456">
        <v>50719</v>
      </c>
      <c r="G5" s="456">
        <v>6565000</v>
      </c>
      <c r="H5" s="457">
        <v>0.38656875136049196</v>
      </c>
      <c r="I5" s="457">
        <v>0.60570525388664653</v>
      </c>
      <c r="J5" s="457">
        <v>0</v>
      </c>
      <c r="K5" s="457">
        <v>7.7259947528615456E-3</v>
      </c>
    </row>
    <row r="6" spans="1:11" s="296" customFormat="1" ht="15" customHeight="1">
      <c r="A6" s="454"/>
      <c r="B6" s="455" t="s">
        <v>139</v>
      </c>
      <c r="C6" s="456">
        <v>2000003</v>
      </c>
      <c r="D6" s="456">
        <v>3697058</v>
      </c>
      <c r="E6" s="456">
        <v>0</v>
      </c>
      <c r="F6" s="456">
        <v>61222</v>
      </c>
      <c r="G6" s="456">
        <v>5758000</v>
      </c>
      <c r="H6" s="457">
        <v>0.34732627764213742</v>
      </c>
      <c r="I6" s="457">
        <v>0.64204173362094219</v>
      </c>
      <c r="J6" s="457">
        <v>0</v>
      </c>
      <c r="K6" s="457">
        <v>1.0631988736920363E-2</v>
      </c>
    </row>
    <row r="7" spans="1:11" s="296" customFormat="1" ht="15" customHeight="1">
      <c r="A7" s="454"/>
      <c r="B7" s="455" t="s">
        <v>138</v>
      </c>
      <c r="C7" s="456">
        <v>1840184</v>
      </c>
      <c r="D7" s="456">
        <v>3436640</v>
      </c>
      <c r="E7" s="456">
        <v>0</v>
      </c>
      <c r="F7" s="456">
        <v>0</v>
      </c>
      <c r="G7" s="456">
        <v>5277000</v>
      </c>
      <c r="H7" s="457">
        <v>0.34872946302548652</v>
      </c>
      <c r="I7" s="457">
        <v>0.65127053697451343</v>
      </c>
      <c r="J7" s="457">
        <v>0</v>
      </c>
      <c r="K7" s="457">
        <v>0</v>
      </c>
    </row>
    <row r="8" spans="1:11" s="296" customFormat="1" ht="15" customHeight="1">
      <c r="A8" s="454"/>
      <c r="B8" s="455"/>
      <c r="C8" s="456"/>
      <c r="D8" s="456"/>
      <c r="E8" s="456"/>
      <c r="F8" s="456"/>
      <c r="G8" s="456"/>
      <c r="H8" s="457"/>
      <c r="I8" s="457"/>
      <c r="J8" s="457"/>
      <c r="K8" s="457"/>
    </row>
    <row r="9" spans="1:11" s="296" customFormat="1" ht="15" customHeight="1">
      <c r="A9" s="454" t="s">
        <v>91</v>
      </c>
      <c r="B9" s="455" t="s">
        <v>697</v>
      </c>
      <c r="C9" s="456">
        <v>4895894</v>
      </c>
      <c r="D9" s="456">
        <v>1153184</v>
      </c>
      <c r="E9" s="456">
        <v>1409461</v>
      </c>
      <c r="F9" s="456">
        <v>0</v>
      </c>
      <c r="G9" s="456">
        <v>7459000</v>
      </c>
      <c r="H9" s="457">
        <v>0.65641461417577895</v>
      </c>
      <c r="I9" s="457">
        <v>0.15461258565517993</v>
      </c>
      <c r="J9" s="457">
        <v>0.18897280016904114</v>
      </c>
      <c r="K9" s="457">
        <v>0</v>
      </c>
    </row>
    <row r="10" spans="1:11" s="296" customFormat="1" ht="15" customHeight="1">
      <c r="A10" s="454"/>
      <c r="B10" s="455" t="s">
        <v>140</v>
      </c>
      <c r="C10" s="456">
        <v>4713710</v>
      </c>
      <c r="D10" s="456">
        <v>1044554</v>
      </c>
      <c r="E10" s="456">
        <v>1436022</v>
      </c>
      <c r="F10" s="456">
        <v>42</v>
      </c>
      <c r="G10" s="456">
        <v>7194000</v>
      </c>
      <c r="H10" s="457">
        <v>0.65519809494368342</v>
      </c>
      <c r="I10" s="457">
        <v>0.14519132294218445</v>
      </c>
      <c r="J10" s="457">
        <v>0.19960474418180543</v>
      </c>
      <c r="K10" s="457">
        <v>5.8379323266884694E-6</v>
      </c>
    </row>
    <row r="11" spans="1:11" s="296" customFormat="1" ht="15" customHeight="1">
      <c r="A11" s="454"/>
      <c r="B11" s="455" t="s">
        <v>482</v>
      </c>
      <c r="C11" s="456">
        <v>4210195</v>
      </c>
      <c r="D11" s="456">
        <v>973533</v>
      </c>
      <c r="E11" s="456">
        <v>1322957</v>
      </c>
      <c r="F11" s="456">
        <v>36</v>
      </c>
      <c r="G11" s="456">
        <v>6507000</v>
      </c>
      <c r="H11" s="457">
        <v>0.64705325462702334</v>
      </c>
      <c r="I11" s="457">
        <v>0.149619601024848</v>
      </c>
      <c r="J11" s="457">
        <v>0.20332161160744405</v>
      </c>
      <c r="K11" s="457">
        <v>5.5327406845936686E-6</v>
      </c>
    </row>
    <row r="12" spans="1:11" s="296" customFormat="1" ht="15" customHeight="1">
      <c r="A12" s="454"/>
      <c r="B12" s="455" t="s">
        <v>137</v>
      </c>
      <c r="C12" s="456">
        <v>3796864</v>
      </c>
      <c r="D12" s="456">
        <v>1045396.9999999999</v>
      </c>
      <c r="E12" s="456">
        <v>1213137</v>
      </c>
      <c r="F12" s="456">
        <v>128</v>
      </c>
      <c r="G12" s="456">
        <v>6056000</v>
      </c>
      <c r="H12" s="457">
        <v>0.62700812448002041</v>
      </c>
      <c r="I12" s="457">
        <v>0.17263520955900444</v>
      </c>
      <c r="J12" s="457">
        <v>0.20033552824312867</v>
      </c>
      <c r="K12" s="457">
        <v>2.1137717846476093E-5</v>
      </c>
    </row>
    <row r="13" spans="1:11" s="296" customFormat="1" ht="15" customHeight="1">
      <c r="A13" s="454"/>
      <c r="B13" s="455" t="s">
        <v>136</v>
      </c>
      <c r="C13" s="456">
        <v>3535670</v>
      </c>
      <c r="D13" s="456">
        <v>1090558</v>
      </c>
      <c r="E13" s="456">
        <v>1188317</v>
      </c>
      <c r="F13" s="456">
        <v>0</v>
      </c>
      <c r="G13" s="456">
        <v>5815000</v>
      </c>
      <c r="H13" s="457">
        <v>0.60807337461486666</v>
      </c>
      <c r="I13" s="457">
        <v>0.18755689396160835</v>
      </c>
      <c r="J13" s="457">
        <v>0.20436973142352496</v>
      </c>
      <c r="K13" s="457">
        <v>0</v>
      </c>
    </row>
    <row r="14" spans="1:11" s="296" customFormat="1" ht="15" customHeight="1">
      <c r="A14" s="454"/>
      <c r="B14" s="455"/>
      <c r="C14" s="456"/>
      <c r="D14" s="456"/>
      <c r="E14" s="456"/>
      <c r="F14" s="456"/>
      <c r="G14" s="456"/>
      <c r="H14" s="457"/>
      <c r="I14" s="457"/>
      <c r="J14" s="457"/>
      <c r="K14" s="457"/>
    </row>
    <row r="15" spans="1:11" s="296" customFormat="1" ht="15" customHeight="1">
      <c r="A15" s="454" t="s">
        <v>92</v>
      </c>
      <c r="B15" s="455" t="s">
        <v>698</v>
      </c>
      <c r="C15" s="456">
        <v>2166995</v>
      </c>
      <c r="D15" s="456">
        <v>458158</v>
      </c>
      <c r="E15" s="456">
        <v>1222274</v>
      </c>
      <c r="F15" s="456">
        <v>504</v>
      </c>
      <c r="G15" s="456">
        <v>3848000</v>
      </c>
      <c r="H15" s="457">
        <v>0.56315848698950166</v>
      </c>
      <c r="I15" s="457">
        <v>0.11906606433431369</v>
      </c>
      <c r="J15" s="457">
        <v>0.31764446919656303</v>
      </c>
      <c r="K15" s="457">
        <v>1.3097947962164601E-4</v>
      </c>
    </row>
    <row r="16" spans="1:11" s="296" customFormat="1" ht="15" customHeight="1">
      <c r="A16" s="454"/>
      <c r="B16" s="455" t="s">
        <v>481</v>
      </c>
      <c r="C16" s="456">
        <v>2104279</v>
      </c>
      <c r="D16" s="456">
        <v>383386</v>
      </c>
      <c r="E16" s="456">
        <v>1198225</v>
      </c>
      <c r="F16" s="456">
        <v>424</v>
      </c>
      <c r="G16" s="456">
        <v>3686000</v>
      </c>
      <c r="H16" s="457">
        <v>0.5708355283896055</v>
      </c>
      <c r="I16" s="457">
        <v>0.10400253478135611</v>
      </c>
      <c r="J16" s="457">
        <v>0.32504691678462549</v>
      </c>
      <c r="K16" s="457">
        <v>1.1502004441292847E-4</v>
      </c>
    </row>
    <row r="17" spans="1:11" s="296" customFormat="1" ht="15" customHeight="1">
      <c r="A17" s="454"/>
      <c r="B17" s="455" t="s">
        <v>135</v>
      </c>
      <c r="C17" s="456">
        <v>1902313</v>
      </c>
      <c r="D17" s="456">
        <v>378404</v>
      </c>
      <c r="E17" s="456">
        <v>1035180</v>
      </c>
      <c r="F17" s="456">
        <v>468</v>
      </c>
      <c r="G17" s="456">
        <v>3316000</v>
      </c>
      <c r="H17" s="457">
        <v>0.57361388146359038</v>
      </c>
      <c r="I17" s="457">
        <v>0.11410203641637758</v>
      </c>
      <c r="J17" s="457">
        <v>0.31214296375700501</v>
      </c>
      <c r="K17" s="457">
        <v>1.4111836302698889E-4</v>
      </c>
    </row>
    <row r="18" spans="1:11" s="296" customFormat="1" ht="15" customHeight="1">
      <c r="A18" s="454"/>
      <c r="B18" s="455" t="s">
        <v>134</v>
      </c>
      <c r="C18" s="456">
        <v>1747846</v>
      </c>
      <c r="D18" s="456">
        <v>406490</v>
      </c>
      <c r="E18" s="456">
        <v>896239</v>
      </c>
      <c r="F18" s="456">
        <v>1280</v>
      </c>
      <c r="G18" s="456">
        <v>3052000</v>
      </c>
      <c r="H18" s="457">
        <v>0.57271593833914125</v>
      </c>
      <c r="I18" s="457">
        <v>0.13319440143781405</v>
      </c>
      <c r="J18" s="457">
        <v>0.29367024317996759</v>
      </c>
      <c r="K18" s="457">
        <v>4.1941704307707934E-4</v>
      </c>
    </row>
    <row r="19" spans="1:11" s="296" customFormat="1" ht="15" customHeight="1">
      <c r="A19" s="454"/>
      <c r="B19" s="455" t="s">
        <v>699</v>
      </c>
      <c r="C19" s="456">
        <v>1566909</v>
      </c>
      <c r="D19" s="456">
        <v>462630</v>
      </c>
      <c r="E19" s="456">
        <v>824351</v>
      </c>
      <c r="F19" s="456">
        <v>0</v>
      </c>
      <c r="G19" s="456">
        <v>2854000</v>
      </c>
      <c r="H19" s="457">
        <v>0.54904323572387159</v>
      </c>
      <c r="I19" s="457">
        <v>0.16210505660694702</v>
      </c>
      <c r="J19" s="457">
        <v>0.28885170766918139</v>
      </c>
      <c r="K19" s="457">
        <v>0</v>
      </c>
    </row>
    <row r="20" spans="1:11" s="296" customFormat="1" ht="15" customHeight="1">
      <c r="A20" s="454"/>
      <c r="B20" s="455"/>
      <c r="C20" s="456"/>
      <c r="D20" s="456"/>
      <c r="E20" s="456"/>
      <c r="F20" s="456"/>
      <c r="G20" s="456"/>
      <c r="H20" s="457"/>
      <c r="I20" s="457"/>
      <c r="J20" s="457"/>
      <c r="K20" s="457"/>
    </row>
    <row r="21" spans="1:11" s="296" customFormat="1" ht="15" customHeight="1">
      <c r="A21" s="454" t="s">
        <v>88</v>
      </c>
      <c r="B21" s="455" t="s">
        <v>700</v>
      </c>
      <c r="C21" s="456">
        <v>906237</v>
      </c>
      <c r="D21" s="456">
        <v>370372</v>
      </c>
      <c r="E21" s="456">
        <v>279656</v>
      </c>
      <c r="F21" s="456">
        <v>325553</v>
      </c>
      <c r="G21" s="456">
        <v>1882000</v>
      </c>
      <c r="H21" s="457">
        <v>0.48157526392031536</v>
      </c>
      <c r="I21" s="457">
        <v>0.19681605766338722</v>
      </c>
      <c r="J21" s="457">
        <v>0.14860948295743798</v>
      </c>
      <c r="K21" s="457">
        <v>0.17299919545885947</v>
      </c>
    </row>
    <row r="22" spans="1:11" s="296" customFormat="1" ht="15" customHeight="1">
      <c r="A22" s="454"/>
      <c r="B22" s="455" t="s">
        <v>133</v>
      </c>
      <c r="C22" s="456">
        <v>1267522</v>
      </c>
      <c r="D22" s="456">
        <v>458912</v>
      </c>
      <c r="E22" s="456">
        <v>296351</v>
      </c>
      <c r="F22" s="456">
        <v>407872</v>
      </c>
      <c r="G22" s="456">
        <v>2431000</v>
      </c>
      <c r="H22" s="457">
        <v>0.52147300092115012</v>
      </c>
      <c r="I22" s="457">
        <v>0.18880162853088692</v>
      </c>
      <c r="J22" s="457">
        <v>0.12192217988798913</v>
      </c>
      <c r="K22" s="457">
        <v>0.16780319065997382</v>
      </c>
    </row>
    <row r="23" spans="1:11" s="296" customFormat="1" ht="15" customHeight="1">
      <c r="A23" s="454"/>
      <c r="B23" s="455" t="s">
        <v>132</v>
      </c>
      <c r="C23" s="456">
        <v>701872</v>
      </c>
      <c r="D23" s="456">
        <v>145994</v>
      </c>
      <c r="E23" s="456">
        <v>163083</v>
      </c>
      <c r="F23" s="456">
        <v>311665</v>
      </c>
      <c r="G23" s="456">
        <v>1323000</v>
      </c>
      <c r="H23" s="457">
        <v>0.53067032407036374</v>
      </c>
      <c r="I23" s="457">
        <v>0.11038292351358749</v>
      </c>
      <c r="J23" s="457">
        <v>0.12330354888123066</v>
      </c>
      <c r="K23" s="457">
        <v>0.23564320353481816</v>
      </c>
    </row>
    <row r="24" spans="1:11" s="296" customFormat="1" ht="15" customHeight="1">
      <c r="A24" s="454"/>
      <c r="B24" s="455" t="s">
        <v>131</v>
      </c>
      <c r="C24" s="456">
        <v>331543</v>
      </c>
      <c r="D24" s="456">
        <v>71348</v>
      </c>
      <c r="E24" s="456">
        <v>47193</v>
      </c>
      <c r="F24" s="456">
        <v>222767</v>
      </c>
      <c r="G24" s="456">
        <v>673000</v>
      </c>
      <c r="H24" s="457">
        <v>0.49274356432553418</v>
      </c>
      <c r="I24" s="457">
        <v>0.10603833538183045</v>
      </c>
      <c r="J24" s="457">
        <v>7.0138856894022605E-2</v>
      </c>
      <c r="K24" s="457">
        <v>0.33107924339861278</v>
      </c>
    </row>
    <row r="25" spans="1:11" s="296" customFormat="1" ht="15" customHeight="1">
      <c r="A25" s="318"/>
      <c r="B25" s="297" t="s">
        <v>130</v>
      </c>
      <c r="C25" s="458">
        <v>146608</v>
      </c>
      <c r="D25" s="458">
        <v>42634</v>
      </c>
      <c r="E25" s="458">
        <v>16963</v>
      </c>
      <c r="F25" s="458">
        <v>34158</v>
      </c>
      <c r="G25" s="458">
        <v>240000</v>
      </c>
      <c r="H25" s="457">
        <v>0.60994412617582572</v>
      </c>
      <c r="I25" s="457">
        <v>0.17737338941517622</v>
      </c>
      <c r="J25" s="457">
        <v>7.0572425872534456E-2</v>
      </c>
      <c r="K25" s="457">
        <v>0.14211005853646361</v>
      </c>
    </row>
    <row r="26" spans="1:11" ht="29.25" customHeight="1">
      <c r="A26" s="404" t="s">
        <v>723</v>
      </c>
    </row>
    <row r="27" spans="1:11">
      <c r="A27" s="404" t="s">
        <v>560</v>
      </c>
    </row>
    <row r="28" spans="1:11">
      <c r="A28" s="38" t="s">
        <v>561</v>
      </c>
    </row>
    <row r="29" spans="1:11">
      <c r="A29" s="404" t="s">
        <v>562</v>
      </c>
    </row>
    <row r="30" spans="1:11">
      <c r="A30" s="404" t="s">
        <v>563</v>
      </c>
    </row>
    <row r="31" spans="1:11" ht="30" customHeight="1">
      <c r="A31" s="404" t="s">
        <v>564</v>
      </c>
    </row>
    <row r="32" spans="1:11" ht="30" customHeight="1">
      <c r="A32" s="38" t="s">
        <v>642</v>
      </c>
    </row>
  </sheetData>
  <mergeCells count="1">
    <mergeCell ref="A1:K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55"/>
  <sheetViews>
    <sheetView topLeftCell="A30" workbookViewId="0">
      <selection activeCell="B55" sqref="B55"/>
    </sheetView>
  </sheetViews>
  <sheetFormatPr defaultRowHeight="14.4"/>
  <cols>
    <col min="1" max="1" width="19.109375" style="385" bestFit="1" customWidth="1"/>
    <col min="2" max="2" width="18" style="385" customWidth="1"/>
  </cols>
  <sheetData>
    <row r="1" spans="1:2" ht="54.75" customHeight="1">
      <c r="A1" s="710" t="s">
        <v>701</v>
      </c>
      <c r="B1" s="710"/>
    </row>
    <row r="2" spans="1:2" ht="21" customHeight="1">
      <c r="A2" s="388" t="s">
        <v>85</v>
      </c>
      <c r="B2" s="388" t="s">
        <v>280</v>
      </c>
    </row>
    <row r="3" spans="1:2">
      <c r="A3" s="280" t="s">
        <v>97</v>
      </c>
      <c r="B3" s="214">
        <v>-4.0611206574061254E-2</v>
      </c>
    </row>
    <row r="4" spans="1:2">
      <c r="A4" s="280" t="s">
        <v>55</v>
      </c>
      <c r="B4" s="214">
        <v>-3.0889598251061523E-2</v>
      </c>
    </row>
    <row r="5" spans="1:2">
      <c r="A5" s="280" t="s">
        <v>66</v>
      </c>
      <c r="B5" s="214">
        <v>6.1841848131249932E-4</v>
      </c>
    </row>
    <row r="6" spans="1:2">
      <c r="A6" s="280" t="s">
        <v>70</v>
      </c>
      <c r="B6" s="214">
        <v>8.9969748163278851E-3</v>
      </c>
    </row>
    <row r="7" spans="1:2">
      <c r="A7" s="280" t="s">
        <v>63</v>
      </c>
      <c r="B7" s="214">
        <v>2.305316178585004E-2</v>
      </c>
    </row>
    <row r="8" spans="1:2">
      <c r="A8" s="280" t="s">
        <v>84</v>
      </c>
      <c r="B8" s="214">
        <v>2.6865781575119208E-2</v>
      </c>
    </row>
    <row r="9" spans="1:2">
      <c r="A9" s="280" t="s">
        <v>39</v>
      </c>
      <c r="B9" s="214">
        <v>4.0306948116425101E-2</v>
      </c>
    </row>
    <row r="10" spans="1:2">
      <c r="A10" s="280" t="s">
        <v>79</v>
      </c>
      <c r="B10" s="214">
        <v>5.2202628988786692E-2</v>
      </c>
    </row>
    <row r="11" spans="1:2">
      <c r="A11" s="280" t="s">
        <v>56</v>
      </c>
      <c r="B11" s="214">
        <v>5.8588717548311742E-2</v>
      </c>
    </row>
    <row r="12" spans="1:2">
      <c r="A12" s="280" t="s">
        <v>42</v>
      </c>
      <c r="B12" s="214">
        <v>6.0099027374043157E-2</v>
      </c>
    </row>
    <row r="13" spans="1:2">
      <c r="A13" s="280" t="s">
        <v>43</v>
      </c>
      <c r="B13" s="214">
        <v>7.1573110724597155E-2</v>
      </c>
    </row>
    <row r="14" spans="1:2">
      <c r="A14" s="280" t="s">
        <v>48</v>
      </c>
      <c r="B14" s="214">
        <v>7.4422583404619491E-2</v>
      </c>
    </row>
    <row r="15" spans="1:2">
      <c r="A15" s="280" t="s">
        <v>83</v>
      </c>
      <c r="B15" s="214">
        <v>7.586813720284602E-2</v>
      </c>
    </row>
    <row r="16" spans="1:2">
      <c r="A16" s="280" t="s">
        <v>64</v>
      </c>
      <c r="B16" s="214">
        <v>7.9706765018395354E-2</v>
      </c>
    </row>
    <row r="17" spans="1:2">
      <c r="A17" s="280" t="s">
        <v>44</v>
      </c>
      <c r="B17" s="214">
        <v>8.0418590585286776E-2</v>
      </c>
    </row>
    <row r="18" spans="1:2">
      <c r="A18" s="280" t="s">
        <v>77</v>
      </c>
      <c r="B18" s="214">
        <v>8.0721165672282602E-2</v>
      </c>
    </row>
    <row r="19" spans="1:2">
      <c r="A19" s="280" t="s">
        <v>51</v>
      </c>
      <c r="B19" s="214">
        <v>8.8424530489218611E-2</v>
      </c>
    </row>
    <row r="20" spans="1:2">
      <c r="A20" s="280" t="s">
        <v>47</v>
      </c>
      <c r="B20" s="214">
        <v>9.2164202502242443E-2</v>
      </c>
    </row>
    <row r="21" spans="1:2">
      <c r="A21" s="280" t="s">
        <v>45</v>
      </c>
      <c r="B21" s="214">
        <v>9.79783188871306E-2</v>
      </c>
    </row>
    <row r="22" spans="1:2">
      <c r="A22" s="280" t="s">
        <v>69</v>
      </c>
      <c r="B22" s="214">
        <v>0.10061405763573528</v>
      </c>
    </row>
    <row r="23" spans="1:2">
      <c r="A23" s="280" t="s">
        <v>82</v>
      </c>
      <c r="B23" s="214">
        <v>0.10094768729098536</v>
      </c>
    </row>
    <row r="24" spans="1:2">
      <c r="A24" s="280" t="s">
        <v>75</v>
      </c>
      <c r="B24" s="214">
        <v>0.1012997708545802</v>
      </c>
    </row>
    <row r="25" spans="1:2">
      <c r="A25" s="280" t="s">
        <v>59</v>
      </c>
      <c r="B25" s="214">
        <v>0.10618930022923312</v>
      </c>
    </row>
    <row r="26" spans="1:2">
      <c r="A26" s="280" t="s">
        <v>67</v>
      </c>
      <c r="B26" s="214">
        <v>0.11682714112797243</v>
      </c>
    </row>
    <row r="27" spans="1:2">
      <c r="A27" s="280" t="s">
        <v>49</v>
      </c>
      <c r="B27" s="214">
        <v>0.1200303761279371</v>
      </c>
    </row>
    <row r="28" spans="1:2">
      <c r="A28" s="280" t="s">
        <v>35</v>
      </c>
      <c r="B28" s="214">
        <v>0.12415729095289696</v>
      </c>
    </row>
    <row r="29" spans="1:2">
      <c r="A29" s="280" t="s">
        <v>36</v>
      </c>
      <c r="B29" s="214">
        <v>0.12692348994356317</v>
      </c>
    </row>
    <row r="30" spans="1:2">
      <c r="A30" s="280" t="s">
        <v>81</v>
      </c>
      <c r="B30" s="214">
        <v>0.13249913852515527</v>
      </c>
    </row>
    <row r="31" spans="1:2">
      <c r="A31" s="280" t="s">
        <v>52</v>
      </c>
      <c r="B31" s="214">
        <v>0.13285848697153257</v>
      </c>
    </row>
    <row r="32" spans="1:2">
      <c r="A32" s="280" t="s">
        <v>76</v>
      </c>
      <c r="B32" s="214">
        <v>0.13363131999553834</v>
      </c>
    </row>
    <row r="33" spans="1:2">
      <c r="A33" s="280" t="s">
        <v>40</v>
      </c>
      <c r="B33" s="214">
        <v>0.13397594960870407</v>
      </c>
    </row>
    <row r="34" spans="1:2">
      <c r="A34" s="220" t="s">
        <v>62</v>
      </c>
      <c r="B34" s="571">
        <v>0.13489057102137103</v>
      </c>
    </row>
    <row r="35" spans="1:2">
      <c r="A35" s="280" t="s">
        <v>72</v>
      </c>
      <c r="B35" s="214">
        <v>0.13698223056361969</v>
      </c>
    </row>
    <row r="36" spans="1:2">
      <c r="A36" s="280" t="s">
        <v>54</v>
      </c>
      <c r="B36" s="214">
        <v>0.14143526152628438</v>
      </c>
    </row>
    <row r="37" spans="1:2">
      <c r="A37" s="280" t="s">
        <v>61</v>
      </c>
      <c r="B37" s="214">
        <v>0.15277461115405355</v>
      </c>
    </row>
    <row r="38" spans="1:2">
      <c r="A38" s="280" t="s">
        <v>53</v>
      </c>
      <c r="B38" s="214">
        <v>0.16471517954889814</v>
      </c>
    </row>
    <row r="39" spans="1:2">
      <c r="A39" s="280" t="s">
        <v>58</v>
      </c>
      <c r="B39" s="214">
        <v>0.16824890202785547</v>
      </c>
    </row>
    <row r="40" spans="1:2">
      <c r="A40" s="280" t="s">
        <v>78</v>
      </c>
      <c r="B40" s="214">
        <v>0.17194518355225741</v>
      </c>
    </row>
    <row r="41" spans="1:2">
      <c r="A41" s="280" t="s">
        <v>73</v>
      </c>
      <c r="B41" s="214">
        <v>0.1794339913633558</v>
      </c>
    </row>
    <row r="42" spans="1:2">
      <c r="A42" s="280" t="s">
        <v>80</v>
      </c>
      <c r="B42" s="214">
        <v>0.1833156210523339</v>
      </c>
    </row>
    <row r="43" spans="1:2">
      <c r="A43" s="280" t="s">
        <v>65</v>
      </c>
      <c r="B43" s="214">
        <v>0.18637402705691541</v>
      </c>
    </row>
    <row r="44" spans="1:2">
      <c r="A44" s="280" t="s">
        <v>71</v>
      </c>
      <c r="B44" s="214">
        <v>0.18727817892546827</v>
      </c>
    </row>
    <row r="45" spans="1:2">
      <c r="A45" s="280" t="s">
        <v>37</v>
      </c>
      <c r="B45" s="214">
        <v>0.19597056191214479</v>
      </c>
    </row>
    <row r="46" spans="1:2">
      <c r="A46" s="280" t="s">
        <v>41</v>
      </c>
      <c r="B46" s="214">
        <v>0.19604422888764961</v>
      </c>
    </row>
    <row r="47" spans="1:2">
      <c r="A47" s="280" t="s">
        <v>50</v>
      </c>
      <c r="B47" s="214">
        <v>0.21132930866816069</v>
      </c>
    </row>
    <row r="48" spans="1:2">
      <c r="A48" s="280" t="s">
        <v>46</v>
      </c>
      <c r="B48" s="214">
        <v>0.21261460558427925</v>
      </c>
    </row>
    <row r="49" spans="1:2">
      <c r="A49" s="280" t="s">
        <v>57</v>
      </c>
      <c r="B49" s="214">
        <v>0.21384540524459372</v>
      </c>
    </row>
    <row r="50" spans="1:2">
      <c r="A50" s="280" t="s">
        <v>60</v>
      </c>
      <c r="B50" s="214">
        <v>0.22294037546100154</v>
      </c>
    </row>
    <row r="51" spans="1:2">
      <c r="A51" s="280" t="s">
        <v>38</v>
      </c>
      <c r="B51" s="214">
        <v>0.23373984315079555</v>
      </c>
    </row>
    <row r="52" spans="1:2">
      <c r="A52" s="280" t="s">
        <v>68</v>
      </c>
      <c r="B52" s="214">
        <v>0.23445714192677714</v>
      </c>
    </row>
    <row r="53" spans="1:2">
      <c r="A53" s="282" t="s">
        <v>74</v>
      </c>
      <c r="B53" s="268">
        <v>0.24041212059843575</v>
      </c>
    </row>
    <row r="54" spans="1:2" ht="30" customHeight="1">
      <c r="A54" s="385" t="s">
        <v>703</v>
      </c>
    </row>
    <row r="55" spans="1:2" ht="29.25" customHeight="1">
      <c r="A55" s="32" t="s">
        <v>642</v>
      </c>
    </row>
  </sheetData>
  <mergeCells count="1">
    <mergeCell ref="A1:B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57"/>
  <sheetViews>
    <sheetView topLeftCell="A33" workbookViewId="0">
      <selection activeCell="B57" sqref="B57"/>
    </sheetView>
  </sheetViews>
  <sheetFormatPr defaultRowHeight="14.4"/>
  <cols>
    <col min="1" max="1" width="15.6640625" customWidth="1"/>
    <col min="2" max="2" width="16.44140625" customWidth="1"/>
  </cols>
  <sheetData>
    <row r="1" spans="1:2" ht="69.75" customHeight="1">
      <c r="A1" s="710" t="s">
        <v>702</v>
      </c>
      <c r="B1" s="710"/>
    </row>
    <row r="2" spans="1:2">
      <c r="A2" s="325" t="s">
        <v>85</v>
      </c>
      <c r="B2" s="356" t="s">
        <v>98</v>
      </c>
    </row>
    <row r="3" spans="1:2">
      <c r="A3" s="280" t="s">
        <v>84</v>
      </c>
      <c r="B3" s="214">
        <v>0</v>
      </c>
    </row>
    <row r="4" spans="1:2">
      <c r="A4" s="280" t="s">
        <v>48</v>
      </c>
      <c r="B4" s="214">
        <v>0.16323479314129985</v>
      </c>
    </row>
    <row r="5" spans="1:2">
      <c r="A5" s="280" t="s">
        <v>49</v>
      </c>
      <c r="B5" s="214">
        <v>0.20477516558863013</v>
      </c>
    </row>
    <row r="6" spans="1:2">
      <c r="A6" s="280" t="s">
        <v>40</v>
      </c>
      <c r="B6" s="214">
        <v>0.20719347850034886</v>
      </c>
    </row>
    <row r="7" spans="1:2">
      <c r="A7" s="280" t="s">
        <v>79</v>
      </c>
      <c r="B7" s="214">
        <v>0.22312383152413298</v>
      </c>
    </row>
    <row r="8" spans="1:2">
      <c r="A8" s="280" t="s">
        <v>54</v>
      </c>
      <c r="B8" s="214">
        <v>0.23920594132098383</v>
      </c>
    </row>
    <row r="9" spans="1:2">
      <c r="A9" s="280" t="s">
        <v>56</v>
      </c>
      <c r="B9" s="214">
        <v>0.25172722315458451</v>
      </c>
    </row>
    <row r="10" spans="1:2">
      <c r="A10" s="280" t="s">
        <v>35</v>
      </c>
      <c r="B10" s="214">
        <v>0.27281653912245313</v>
      </c>
    </row>
    <row r="11" spans="1:2">
      <c r="A11" s="280" t="s">
        <v>59</v>
      </c>
      <c r="B11" s="214">
        <v>0.27408161894741562</v>
      </c>
    </row>
    <row r="12" spans="1:2">
      <c r="A12" s="280" t="s">
        <v>58</v>
      </c>
      <c r="B12" s="214">
        <v>0.28398636467411409</v>
      </c>
    </row>
    <row r="13" spans="1:2">
      <c r="A13" s="280" t="s">
        <v>43</v>
      </c>
      <c r="B13" s="214">
        <v>0.28740354049735289</v>
      </c>
    </row>
    <row r="14" spans="1:2">
      <c r="A14" s="280" t="s">
        <v>53</v>
      </c>
      <c r="B14" s="214">
        <v>0.29330820238607419</v>
      </c>
    </row>
    <row r="15" spans="1:2">
      <c r="A15" s="280" t="s">
        <v>36</v>
      </c>
      <c r="B15" s="214">
        <v>0.30428393603525139</v>
      </c>
    </row>
    <row r="16" spans="1:2">
      <c r="A16" s="280" t="s">
        <v>55</v>
      </c>
      <c r="B16" s="214">
        <v>0.31887864945834804</v>
      </c>
    </row>
    <row r="17" spans="1:2">
      <c r="A17" s="280" t="s">
        <v>69</v>
      </c>
      <c r="B17" s="214">
        <v>0.32687339014061584</v>
      </c>
    </row>
    <row r="18" spans="1:2">
      <c r="A18" s="280" t="s">
        <v>45</v>
      </c>
      <c r="B18" s="214">
        <v>0.33166890950728328</v>
      </c>
    </row>
    <row r="19" spans="1:2">
      <c r="A19" s="280" t="s">
        <v>42</v>
      </c>
      <c r="B19" s="214">
        <v>0.33908686636220892</v>
      </c>
    </row>
    <row r="20" spans="1:2">
      <c r="A20" s="280" t="s">
        <v>70</v>
      </c>
      <c r="B20" s="214">
        <v>0.3429415880774091</v>
      </c>
    </row>
    <row r="21" spans="1:2">
      <c r="A21" s="280" t="s">
        <v>75</v>
      </c>
      <c r="B21" s="214">
        <v>0.34566242773574135</v>
      </c>
    </row>
    <row r="22" spans="1:2">
      <c r="A22" s="280" t="s">
        <v>74</v>
      </c>
      <c r="B22" s="214">
        <v>0.3458999224343462</v>
      </c>
    </row>
    <row r="23" spans="1:2">
      <c r="A23" s="280" t="s">
        <v>66</v>
      </c>
      <c r="B23" s="214">
        <v>0.34867903780068732</v>
      </c>
    </row>
    <row r="24" spans="1:2">
      <c r="A24" s="280" t="s">
        <v>65</v>
      </c>
      <c r="B24" s="214">
        <v>0.35540235427506506</v>
      </c>
    </row>
    <row r="25" spans="1:2">
      <c r="A25" s="280" t="s">
        <v>39</v>
      </c>
      <c r="B25" s="214">
        <v>0.36400040187734128</v>
      </c>
    </row>
    <row r="26" spans="1:2">
      <c r="A26" s="280" t="s">
        <v>77</v>
      </c>
      <c r="B26" s="214">
        <v>0.3687261531583253</v>
      </c>
    </row>
    <row r="27" spans="1:2">
      <c r="A27" s="280" t="s">
        <v>64</v>
      </c>
      <c r="B27" s="214">
        <v>0.37020911250676258</v>
      </c>
    </row>
    <row r="28" spans="1:2">
      <c r="A28" s="280" t="s">
        <v>41</v>
      </c>
      <c r="B28" s="214">
        <v>0.37681207842643982</v>
      </c>
    </row>
    <row r="29" spans="1:2">
      <c r="A29" s="280" t="s">
        <v>44</v>
      </c>
      <c r="B29" s="214">
        <v>0.37787994601352903</v>
      </c>
    </row>
    <row r="30" spans="1:2">
      <c r="A30" s="280" t="s">
        <v>81</v>
      </c>
      <c r="B30" s="214">
        <v>0.39129195680007484</v>
      </c>
    </row>
    <row r="31" spans="1:2">
      <c r="A31" s="280" t="s">
        <v>50</v>
      </c>
      <c r="B31" s="214">
        <v>0.40014494108247428</v>
      </c>
    </row>
    <row r="32" spans="1:2">
      <c r="A32" s="280" t="s">
        <v>57</v>
      </c>
      <c r="B32" s="214">
        <v>0.41006574648994154</v>
      </c>
    </row>
    <row r="33" spans="1:2">
      <c r="A33" s="280" t="s">
        <v>46</v>
      </c>
      <c r="B33" s="214">
        <v>0.41675692778110085</v>
      </c>
    </row>
    <row r="34" spans="1:2">
      <c r="A34" s="280" t="s">
        <v>73</v>
      </c>
      <c r="B34" s="214">
        <v>0.42094030754419681</v>
      </c>
    </row>
    <row r="35" spans="1:2">
      <c r="A35" s="280" t="s">
        <v>47</v>
      </c>
      <c r="B35" s="214">
        <v>0.42165561759529474</v>
      </c>
    </row>
    <row r="36" spans="1:2">
      <c r="A36" s="280" t="s">
        <v>61</v>
      </c>
      <c r="B36" s="214">
        <v>0.42968989788115092</v>
      </c>
    </row>
    <row r="37" spans="1:2">
      <c r="A37" s="280" t="s">
        <v>62</v>
      </c>
      <c r="B37" s="214">
        <v>0.44423243707781329</v>
      </c>
    </row>
    <row r="38" spans="1:2">
      <c r="A38" s="280" t="s">
        <v>63</v>
      </c>
      <c r="B38" s="214">
        <v>0.45385443896068223</v>
      </c>
    </row>
    <row r="39" spans="1:2">
      <c r="A39" s="280" t="s">
        <v>38</v>
      </c>
      <c r="B39" s="214">
        <v>0.45713316146416316</v>
      </c>
    </row>
    <row r="40" spans="1:2">
      <c r="A40" s="280" t="s">
        <v>71</v>
      </c>
      <c r="B40" s="214">
        <v>0.46356593778627475</v>
      </c>
    </row>
    <row r="41" spans="1:2">
      <c r="A41" s="280" t="s">
        <v>80</v>
      </c>
      <c r="B41" s="214">
        <v>0.46395989403322868</v>
      </c>
    </row>
    <row r="42" spans="1:2">
      <c r="A42" s="280" t="s">
        <v>68</v>
      </c>
      <c r="B42" s="214">
        <v>0.48663890273963945</v>
      </c>
    </row>
    <row r="43" spans="1:2">
      <c r="A43" s="280" t="s">
        <v>78</v>
      </c>
      <c r="B43" s="214">
        <v>0.49009138668628927</v>
      </c>
    </row>
    <row r="44" spans="1:2">
      <c r="A44" s="280" t="s">
        <v>37</v>
      </c>
      <c r="B44" s="214">
        <v>0.49046464603040324</v>
      </c>
    </row>
    <row r="45" spans="1:2">
      <c r="A45" s="280" t="s">
        <v>51</v>
      </c>
      <c r="B45" s="214">
        <v>0.49350857743027188</v>
      </c>
    </row>
    <row r="46" spans="1:2">
      <c r="A46" s="280" t="s">
        <v>67</v>
      </c>
      <c r="B46" s="214">
        <v>0.49904410087762524</v>
      </c>
    </row>
    <row r="47" spans="1:2">
      <c r="A47" s="280" t="s">
        <v>82</v>
      </c>
      <c r="B47" s="214">
        <v>0.51626356079462743</v>
      </c>
    </row>
    <row r="48" spans="1:2">
      <c r="A48" s="280" t="s">
        <v>76</v>
      </c>
      <c r="B48" s="214">
        <v>0.53463019674281786</v>
      </c>
    </row>
    <row r="49" spans="1:2">
      <c r="A49" s="280" t="s">
        <v>60</v>
      </c>
      <c r="B49" s="214">
        <v>0.54023678668406006</v>
      </c>
    </row>
    <row r="50" spans="1:2">
      <c r="A50" s="280" t="s">
        <v>52</v>
      </c>
      <c r="B50" s="214">
        <v>0.57281605550788972</v>
      </c>
    </row>
    <row r="51" spans="1:2">
      <c r="A51" s="280" t="s">
        <v>72</v>
      </c>
      <c r="B51" s="214">
        <v>0.58825523855392492</v>
      </c>
    </row>
    <row r="52" spans="1:2">
      <c r="A52" s="280" t="s">
        <v>83</v>
      </c>
      <c r="B52" s="214">
        <v>0.59046653767007595</v>
      </c>
    </row>
    <row r="53" spans="1:2">
      <c r="A53" s="282" t="s">
        <v>97</v>
      </c>
      <c r="B53" s="268">
        <v>0.59546050483640356</v>
      </c>
    </row>
    <row r="54" spans="1:2" ht="30" customHeight="1">
      <c r="A54" s="404" t="s">
        <v>565</v>
      </c>
    </row>
    <row r="55" spans="1:2">
      <c r="A55" s="404" t="s">
        <v>704</v>
      </c>
    </row>
    <row r="56" spans="1:2" ht="29.25" customHeight="1">
      <c r="A56" s="404" t="s">
        <v>705</v>
      </c>
    </row>
    <row r="57" spans="1:2" ht="30" customHeight="1">
      <c r="A57" s="38" t="s">
        <v>642</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153"/>
  <sheetViews>
    <sheetView topLeftCell="A88" zoomScaleNormal="100" workbookViewId="0">
      <selection activeCell="N153" sqref="N153"/>
    </sheetView>
  </sheetViews>
  <sheetFormatPr defaultRowHeight="14.4"/>
  <cols>
    <col min="1" max="1" width="10.44140625" style="38" customWidth="1"/>
    <col min="2" max="2" width="15" style="41" customWidth="1"/>
    <col min="3" max="3" width="10.33203125" style="42" customWidth="1"/>
    <col min="4" max="4" width="10" style="41" customWidth="1"/>
    <col min="5" max="5" width="9.88671875" style="42" customWidth="1"/>
    <col min="6" max="6" width="9.109375" style="39" customWidth="1"/>
    <col min="7" max="7" width="10.44140625" style="42" customWidth="1"/>
    <col min="8" max="8" width="16" style="41" customWidth="1"/>
    <col min="9" max="9" width="10.6640625" style="42" customWidth="1"/>
    <col min="10" max="10" width="9.6640625" style="41" customWidth="1"/>
    <col min="11" max="11" width="11" style="42" customWidth="1"/>
  </cols>
  <sheetData>
    <row r="1" spans="1:11" ht="36" customHeight="1">
      <c r="A1" s="675" t="s">
        <v>648</v>
      </c>
      <c r="B1" s="676"/>
      <c r="C1" s="676"/>
      <c r="D1" s="676"/>
      <c r="E1" s="676"/>
      <c r="F1" s="676"/>
      <c r="G1" s="676"/>
      <c r="H1" s="676"/>
      <c r="I1" s="676"/>
      <c r="J1" s="676"/>
      <c r="K1" s="677"/>
    </row>
    <row r="2" spans="1:11" ht="30" customHeight="1">
      <c r="A2" s="12"/>
      <c r="B2" s="678" t="s">
        <v>649</v>
      </c>
      <c r="C2" s="679"/>
      <c r="D2" s="679"/>
      <c r="E2" s="679"/>
      <c r="F2" s="679"/>
      <c r="G2" s="680"/>
      <c r="H2" s="681" t="s">
        <v>650</v>
      </c>
      <c r="I2" s="682"/>
      <c r="J2" s="682"/>
      <c r="K2" s="683"/>
    </row>
    <row r="3" spans="1:11" ht="30.75" customHeight="1">
      <c r="A3" s="13" t="s">
        <v>0</v>
      </c>
      <c r="B3" s="14" t="s">
        <v>92</v>
      </c>
      <c r="C3" s="15" t="s">
        <v>457</v>
      </c>
      <c r="D3" s="14" t="s">
        <v>91</v>
      </c>
      <c r="E3" s="15" t="s">
        <v>457</v>
      </c>
      <c r="F3" s="17" t="s">
        <v>93</v>
      </c>
      <c r="G3" s="15" t="s">
        <v>457</v>
      </c>
      <c r="H3" s="14" t="s">
        <v>92</v>
      </c>
      <c r="I3" s="15" t="s">
        <v>457</v>
      </c>
      <c r="J3" s="14" t="s">
        <v>91</v>
      </c>
      <c r="K3" s="15" t="s">
        <v>457</v>
      </c>
    </row>
    <row r="4" spans="1:11">
      <c r="A4" s="18" t="s">
        <v>408</v>
      </c>
      <c r="B4" s="19">
        <v>10832.071351351349</v>
      </c>
      <c r="C4" s="98" t="s">
        <v>160</v>
      </c>
      <c r="D4" s="19">
        <v>2530.6367567567563</v>
      </c>
      <c r="E4" s="98" t="s">
        <v>160</v>
      </c>
      <c r="F4" s="19">
        <v>1135.2389189189187</v>
      </c>
      <c r="G4" s="98" t="s">
        <v>160</v>
      </c>
      <c r="H4" s="19">
        <v>17318.306216216213</v>
      </c>
      <c r="I4" s="98" t="s">
        <v>160</v>
      </c>
      <c r="J4" s="19">
        <v>8307.3472972972959</v>
      </c>
      <c r="K4" s="98" t="s">
        <v>160</v>
      </c>
    </row>
    <row r="5" spans="1:11">
      <c r="A5" s="21" t="s">
        <v>409</v>
      </c>
      <c r="B5" s="19">
        <v>11188.075322195704</v>
      </c>
      <c r="C5" s="20">
        <f t="shared" ref="C5:C49" si="0">B5/B4-1</f>
        <v>3.2865733551500353E-2</v>
      </c>
      <c r="D5" s="19">
        <v>2888.9126730310263</v>
      </c>
      <c r="E5" s="20">
        <f t="shared" ref="E5:E49" si="1">D5/D4-1</f>
        <v>0.141575402047599</v>
      </c>
      <c r="F5" s="19">
        <v>1338.2040811455847</v>
      </c>
      <c r="G5" s="20">
        <f t="shared" ref="G5:G49" si="2">F5/F4-1</f>
        <v>0.17878629673826607</v>
      </c>
      <c r="H5" s="19">
        <v>17735.511599045345</v>
      </c>
      <c r="I5" s="20">
        <f t="shared" ref="I5:I49" si="3">H5/H4-1</f>
        <v>2.4090426489772776E-2</v>
      </c>
      <c r="J5" s="19">
        <v>8925.1894510739858</v>
      </c>
      <c r="K5" s="20">
        <f t="shared" ref="K5:K49" si="4">J5/J4-1</f>
        <v>7.4372977518069927E-2</v>
      </c>
    </row>
    <row r="6" spans="1:11">
      <c r="A6" s="21" t="s">
        <v>410</v>
      </c>
      <c r="B6" s="19">
        <v>11108.873927765238</v>
      </c>
      <c r="C6" s="20">
        <f t="shared" si="0"/>
        <v>-7.0790902053849969E-3</v>
      </c>
      <c r="D6" s="19">
        <v>2792.157065462754</v>
      </c>
      <c r="E6" s="20">
        <f t="shared" si="1"/>
        <v>-3.3492049957590808E-2</v>
      </c>
      <c r="F6" s="19">
        <v>1488.4261399548534</v>
      </c>
      <c r="G6" s="20">
        <f t="shared" si="2"/>
        <v>0.11225646441062209</v>
      </c>
      <c r="H6" s="19">
        <v>17491.723250564337</v>
      </c>
      <c r="I6" s="20">
        <f t="shared" si="3"/>
        <v>-1.3745774804383437E-2</v>
      </c>
      <c r="J6" s="19">
        <v>8669.8106546275394</v>
      </c>
      <c r="K6" s="20">
        <f t="shared" si="4"/>
        <v>-2.8613263376243037E-2</v>
      </c>
    </row>
    <row r="7" spans="1:11">
      <c r="A7" s="21" t="s">
        <v>411</v>
      </c>
      <c r="B7" s="19">
        <v>10376.075101214574</v>
      </c>
      <c r="C7" s="20">
        <f t="shared" si="0"/>
        <v>-6.5965176246993495E-2</v>
      </c>
      <c r="D7" s="19">
        <v>2494.1551417004048</v>
      </c>
      <c r="E7" s="20">
        <f t="shared" si="1"/>
        <v>-0.10672820932906946</v>
      </c>
      <c r="F7" s="19">
        <v>1349.376902834008</v>
      </c>
      <c r="G7" s="20">
        <f t="shared" si="2"/>
        <v>-9.3420313839061575E-2</v>
      </c>
      <c r="H7" s="19">
        <v>16640.691336032389</v>
      </c>
      <c r="I7" s="20">
        <f t="shared" si="3"/>
        <v>-4.8653406090477191E-2</v>
      </c>
      <c r="J7" s="19">
        <v>8018.319068825911</v>
      </c>
      <c r="K7" s="20">
        <f t="shared" si="4"/>
        <v>-7.5144845920469217E-2</v>
      </c>
    </row>
    <row r="8" spans="1:11">
      <c r="A8" s="21" t="s">
        <v>412</v>
      </c>
      <c r="B8" s="19">
        <v>10171.997730627305</v>
      </c>
      <c r="C8" s="20">
        <f t="shared" si="0"/>
        <v>-1.9668069920135811E-2</v>
      </c>
      <c r="D8" s="19">
        <v>2406.4699999999998</v>
      </c>
      <c r="E8" s="20">
        <f t="shared" si="1"/>
        <v>-3.515625E-2</v>
      </c>
      <c r="F8" s="19">
        <v>1087.7954797047969</v>
      </c>
      <c r="G8" s="20">
        <f t="shared" si="2"/>
        <v>-0.1938534908814793</v>
      </c>
      <c r="H8" s="19">
        <v>16348.012066420662</v>
      </c>
      <c r="I8" s="20">
        <f t="shared" si="3"/>
        <v>-1.7588167684955636E-2</v>
      </c>
      <c r="J8" s="19">
        <v>7898.7271771217702</v>
      </c>
      <c r="K8" s="20">
        <f t="shared" si="4"/>
        <v>-1.4914833230956992E-2</v>
      </c>
    </row>
    <row r="9" spans="1:11">
      <c r="A9" s="21" t="s">
        <v>413</v>
      </c>
      <c r="B9" s="19">
        <v>10679.500840630471</v>
      </c>
      <c r="C9" s="20">
        <f t="shared" si="0"/>
        <v>4.9892176880368622E-2</v>
      </c>
      <c r="D9" s="19">
        <v>2600.3362346760068</v>
      </c>
      <c r="E9" s="20">
        <f t="shared" si="1"/>
        <v>8.0560420315236358E-2</v>
      </c>
      <c r="F9" s="19">
        <v>1192.6987915936952</v>
      </c>
      <c r="G9" s="20">
        <f t="shared" si="2"/>
        <v>9.6436613174166519E-2</v>
      </c>
      <c r="H9" s="19">
        <v>16761.000332749561</v>
      </c>
      <c r="I9" s="20">
        <f t="shared" si="3"/>
        <v>2.5262292727149971E-2</v>
      </c>
      <c r="J9" s="19">
        <v>8159.2397898423815</v>
      </c>
      <c r="K9" s="20">
        <f t="shared" si="4"/>
        <v>3.2981593980758284E-2</v>
      </c>
    </row>
    <row r="10" spans="1:11">
      <c r="A10" s="21" t="s">
        <v>414</v>
      </c>
      <c r="B10" s="19">
        <v>10651.588524590163</v>
      </c>
      <c r="C10" s="20">
        <f t="shared" si="0"/>
        <v>-2.6136348933196718E-3</v>
      </c>
      <c r="D10" s="19">
        <v>2583.996475409836</v>
      </c>
      <c r="E10" s="20">
        <f t="shared" si="1"/>
        <v>-6.2837101788133509E-3</v>
      </c>
      <c r="F10" s="19">
        <v>1207.1800327868852</v>
      </c>
      <c r="G10" s="20">
        <f t="shared" si="2"/>
        <v>1.2141574465620142E-2</v>
      </c>
      <c r="H10" s="19">
        <v>16726.93901639344</v>
      </c>
      <c r="I10" s="20">
        <f t="shared" si="3"/>
        <v>-2.0321768199937917E-3</v>
      </c>
      <c r="J10" s="19">
        <v>8039.9768196721307</v>
      </c>
      <c r="K10" s="20">
        <f t="shared" si="4"/>
        <v>-1.4616921826310803E-2</v>
      </c>
    </row>
    <row r="11" spans="1:11">
      <c r="A11" s="21" t="s">
        <v>415</v>
      </c>
      <c r="B11" s="19">
        <v>10834.609223744292</v>
      </c>
      <c r="C11" s="20">
        <f t="shared" si="0"/>
        <v>1.7182479282936036E-2</v>
      </c>
      <c r="D11" s="19">
        <v>2520.0172907153728</v>
      </c>
      <c r="E11" s="20">
        <f t="shared" si="1"/>
        <v>-2.4759780171261903E-2</v>
      </c>
      <c r="F11" s="19">
        <v>1197.7407762557077</v>
      </c>
      <c r="G11" s="20">
        <f t="shared" si="2"/>
        <v>-7.8192616468201193E-3</v>
      </c>
      <c r="H11" s="19">
        <v>16885.580974124809</v>
      </c>
      <c r="I11" s="20">
        <f t="shared" si="3"/>
        <v>9.4842192929553981E-3</v>
      </c>
      <c r="J11" s="19">
        <v>7856.7399543378988</v>
      </c>
      <c r="K11" s="20">
        <f t="shared" si="4"/>
        <v>-2.2790720600821879E-2</v>
      </c>
    </row>
    <row r="12" spans="1:11">
      <c r="A12" s="21" t="s">
        <v>416</v>
      </c>
      <c r="B12" s="19">
        <v>10616.779411764706</v>
      </c>
      <c r="C12" s="20">
        <f t="shared" si="0"/>
        <v>-2.0104999403412371E-2</v>
      </c>
      <c r="D12" s="19">
        <v>2429.5141723666211</v>
      </c>
      <c r="E12" s="20">
        <f t="shared" si="1"/>
        <v>-3.5913689434670548E-2</v>
      </c>
      <c r="F12" s="19">
        <v>1168.6687414500684</v>
      </c>
      <c r="G12" s="20">
        <f t="shared" si="2"/>
        <v>-2.427239297681949E-2</v>
      </c>
      <c r="H12" s="19">
        <v>16502.919439124489</v>
      </c>
      <c r="I12" s="20">
        <f t="shared" si="3"/>
        <v>-2.2662029549750384E-2</v>
      </c>
      <c r="J12" s="19">
        <v>7663.8333242134067</v>
      </c>
      <c r="K12" s="20">
        <f t="shared" si="4"/>
        <v>-2.4553011967512473E-2</v>
      </c>
    </row>
    <row r="13" spans="1:11">
      <c r="A13" s="21" t="s">
        <v>417</v>
      </c>
      <c r="B13" s="19">
        <v>10525.032636033857</v>
      </c>
      <c r="C13" s="20">
        <f t="shared" si="0"/>
        <v>-8.6416767432487829E-3</v>
      </c>
      <c r="D13" s="19">
        <v>2339.542781136638</v>
      </c>
      <c r="E13" s="20">
        <f t="shared" si="1"/>
        <v>-3.7032667787379348E-2</v>
      </c>
      <c r="F13" s="19">
        <v>1137.7627206771463</v>
      </c>
      <c r="G13" s="20">
        <f t="shared" si="2"/>
        <v>-2.644549278743813E-2</v>
      </c>
      <c r="H13" s="19">
        <v>16277.863579201932</v>
      </c>
      <c r="I13" s="20">
        <f t="shared" si="3"/>
        <v>-1.3637336154535329E-2</v>
      </c>
      <c r="J13" s="19">
        <v>7423.1015356710996</v>
      </c>
      <c r="K13" s="20">
        <f t="shared" si="4"/>
        <v>-3.1411407106379796E-2</v>
      </c>
    </row>
    <row r="14" spans="1:11">
      <c r="A14" s="21" t="s">
        <v>418</v>
      </c>
      <c r="B14" s="19">
        <v>10805.470644104804</v>
      </c>
      <c r="C14" s="20">
        <f t="shared" si="0"/>
        <v>2.6644858763746671E-2</v>
      </c>
      <c r="D14" s="19">
        <v>2388.0799454148469</v>
      </c>
      <c r="E14" s="20">
        <f t="shared" si="1"/>
        <v>2.0746431597471249E-2</v>
      </c>
      <c r="F14" s="19">
        <v>1140.1833842794761</v>
      </c>
      <c r="G14" s="20">
        <f t="shared" si="2"/>
        <v>2.1275645249556607E-3</v>
      </c>
      <c r="H14" s="19">
        <v>16629.86364628821</v>
      </c>
      <c r="I14" s="20">
        <f t="shared" si="3"/>
        <v>2.1624463515963033E-2</v>
      </c>
      <c r="J14" s="19">
        <v>7539.9223799126639</v>
      </c>
      <c r="K14" s="20">
        <f t="shared" si="4"/>
        <v>1.5737470877933202E-2</v>
      </c>
    </row>
    <row r="15" spans="1:11">
      <c r="A15" s="21" t="s">
        <v>419</v>
      </c>
      <c r="B15" s="19">
        <v>11449.860851282052</v>
      </c>
      <c r="C15" s="20">
        <f t="shared" si="0"/>
        <v>5.9635552064436048E-2</v>
      </c>
      <c r="D15" s="19">
        <v>2544.687764102564</v>
      </c>
      <c r="E15" s="20">
        <f t="shared" si="1"/>
        <v>6.5578968153225725E-2</v>
      </c>
      <c r="F15" s="19">
        <v>1167.4464717948717</v>
      </c>
      <c r="G15" s="20">
        <f t="shared" si="2"/>
        <v>2.3911142620819836E-2</v>
      </c>
      <c r="H15" s="19">
        <v>17588.210482051283</v>
      </c>
      <c r="I15" s="20">
        <f t="shared" si="3"/>
        <v>5.7628063353181824E-2</v>
      </c>
      <c r="J15" s="19">
        <v>7888.2852512820509</v>
      </c>
      <c r="K15" s="20">
        <f t="shared" si="4"/>
        <v>4.6202447958545445E-2</v>
      </c>
    </row>
    <row r="16" spans="1:11">
      <c r="A16" s="21" t="s">
        <v>420</v>
      </c>
      <c r="B16" s="19">
        <v>12268.420130130129</v>
      </c>
      <c r="C16" s="20">
        <f t="shared" si="0"/>
        <v>7.1490762156853904E-2</v>
      </c>
      <c r="D16" s="19">
        <v>2765.3929529529528</v>
      </c>
      <c r="E16" s="20">
        <f t="shared" si="1"/>
        <v>8.6731736586246777E-2</v>
      </c>
      <c r="F16" s="19">
        <v>1271.8880480480479</v>
      </c>
      <c r="G16" s="20">
        <f t="shared" si="2"/>
        <v>8.9461554577833668E-2</v>
      </c>
      <c r="H16" s="19">
        <v>18690.491221221218</v>
      </c>
      <c r="I16" s="20">
        <f t="shared" si="3"/>
        <v>6.2671568565477953E-2</v>
      </c>
      <c r="J16" s="19">
        <v>8269.68119119119</v>
      </c>
      <c r="K16" s="20">
        <f t="shared" si="4"/>
        <v>4.8349663806484644E-2</v>
      </c>
    </row>
    <row r="17" spans="1:11">
      <c r="A17" s="21" t="s">
        <v>171</v>
      </c>
      <c r="B17" s="19">
        <v>12843.753429394812</v>
      </c>
      <c r="C17" s="20">
        <f t="shared" si="0"/>
        <v>4.689546764474728E-2</v>
      </c>
      <c r="D17" s="19">
        <v>2838.7561575408258</v>
      </c>
      <c r="E17" s="20">
        <f t="shared" si="1"/>
        <v>2.6529034331100876E-2</v>
      </c>
      <c r="F17" s="19">
        <v>1350.0273583093178</v>
      </c>
      <c r="G17" s="20">
        <f t="shared" si="2"/>
        <v>6.1435682473146347E-2</v>
      </c>
      <c r="H17" s="19">
        <v>19536.09795389049</v>
      </c>
      <c r="I17" s="20">
        <f t="shared" si="3"/>
        <v>4.5242616829094917E-2</v>
      </c>
      <c r="J17" s="19">
        <v>8511.645091258406</v>
      </c>
      <c r="K17" s="20">
        <f t="shared" si="4"/>
        <v>2.9259156970277589E-2</v>
      </c>
    </row>
    <row r="18" spans="1:11">
      <c r="A18" s="21" t="s">
        <v>172</v>
      </c>
      <c r="B18" s="19">
        <v>13664.195612244899</v>
      </c>
      <c r="C18" s="20">
        <f t="shared" si="0"/>
        <v>6.3878693044074231E-2</v>
      </c>
      <c r="D18" s="19">
        <v>2942.2332653061226</v>
      </c>
      <c r="E18" s="20">
        <f t="shared" si="1"/>
        <v>3.6451566116526779E-2</v>
      </c>
      <c r="F18" s="19">
        <v>1430.9343877551021</v>
      </c>
      <c r="G18" s="20">
        <f t="shared" si="2"/>
        <v>5.9929918418176964E-2</v>
      </c>
      <c r="H18" s="19">
        <v>19872.352448979593</v>
      </c>
      <c r="I18" s="20">
        <f t="shared" si="3"/>
        <v>1.7211957878320305E-2</v>
      </c>
      <c r="J18" s="19">
        <v>8614.6268367346947</v>
      </c>
      <c r="K18" s="20">
        <f t="shared" si="4"/>
        <v>1.2098923812278395E-2</v>
      </c>
    </row>
    <row r="19" spans="1:11">
      <c r="A19" s="21" t="s">
        <v>173</v>
      </c>
      <c r="B19" s="19">
        <v>14632.216675799085</v>
      </c>
      <c r="C19" s="20">
        <f t="shared" si="0"/>
        <v>7.0843618682296494E-2</v>
      </c>
      <c r="D19" s="19">
        <v>3107.5329497716893</v>
      </c>
      <c r="E19" s="20">
        <f t="shared" si="1"/>
        <v>5.6181706058023417E-2</v>
      </c>
      <c r="F19" s="19">
        <v>1450.4750684931505</v>
      </c>
      <c r="G19" s="20">
        <f t="shared" si="2"/>
        <v>1.3655888701301411E-2</v>
      </c>
      <c r="H19" s="19">
        <v>21651.636931506848</v>
      </c>
      <c r="I19" s="20">
        <f t="shared" si="3"/>
        <v>8.953567460598344E-2</v>
      </c>
      <c r="J19" s="19">
        <v>8900.6424657534244</v>
      </c>
      <c r="K19" s="20">
        <f t="shared" si="4"/>
        <v>3.3201162910399651E-2</v>
      </c>
    </row>
    <row r="20" spans="1:11">
      <c r="A20" s="21" t="s">
        <v>174</v>
      </c>
      <c r="B20" s="19">
        <v>14904.042671353251</v>
      </c>
      <c r="C20" s="20">
        <f t="shared" si="0"/>
        <v>1.8577225964931943E-2</v>
      </c>
      <c r="D20" s="19">
        <v>3140.253031634446</v>
      </c>
      <c r="E20" s="20">
        <f t="shared" si="1"/>
        <v>1.0529279139312342E-2</v>
      </c>
      <c r="F20" s="19">
        <v>1562.7252460456941</v>
      </c>
      <c r="G20" s="20">
        <f t="shared" si="2"/>
        <v>7.7388560472918977E-2</v>
      </c>
      <c r="H20" s="19">
        <v>22108.650131810191</v>
      </c>
      <c r="I20" s="20">
        <f t="shared" si="3"/>
        <v>2.1107558830266049E-2</v>
      </c>
      <c r="J20" s="19">
        <v>8879.4090773286462</v>
      </c>
      <c r="K20" s="20">
        <f t="shared" si="4"/>
        <v>-2.3856017704875221E-3</v>
      </c>
    </row>
    <row r="21" spans="1:11">
      <c r="A21" s="21" t="s">
        <v>175</v>
      </c>
      <c r="B21" s="19">
        <v>16254.334075949366</v>
      </c>
      <c r="C21" s="20">
        <f t="shared" si="0"/>
        <v>9.0599002859236499E-2</v>
      </c>
      <c r="D21" s="19">
        <v>3204.5651139240504</v>
      </c>
      <c r="E21" s="20">
        <f t="shared" si="1"/>
        <v>2.0479904530537496E-2</v>
      </c>
      <c r="F21" s="19">
        <v>1622.5903206751054</v>
      </c>
      <c r="G21" s="20">
        <f t="shared" si="2"/>
        <v>3.8308125360419831E-2</v>
      </c>
      <c r="H21" s="19">
        <v>23678.852489451474</v>
      </c>
      <c r="I21" s="20">
        <f t="shared" si="3"/>
        <v>7.1022081777035284E-2</v>
      </c>
      <c r="J21" s="19">
        <v>9047.1087341772145</v>
      </c>
      <c r="K21" s="20">
        <f t="shared" si="4"/>
        <v>1.8886353290867852E-2</v>
      </c>
    </row>
    <row r="22" spans="1:11">
      <c r="A22" s="21" t="s">
        <v>176</v>
      </c>
      <c r="B22" s="19">
        <v>16758.239236334404</v>
      </c>
      <c r="C22" s="20">
        <f t="shared" si="0"/>
        <v>3.1001279906670565E-2</v>
      </c>
      <c r="D22" s="19">
        <v>3280.8465594855302</v>
      </c>
      <c r="E22" s="20">
        <f t="shared" si="1"/>
        <v>2.3803993006736412E-2</v>
      </c>
      <c r="F22" s="19">
        <v>1626.8820498392281</v>
      </c>
      <c r="G22" s="20">
        <f t="shared" si="2"/>
        <v>2.6449862971800187E-3</v>
      </c>
      <c r="H22" s="19">
        <v>24291.031985530546</v>
      </c>
      <c r="I22" s="20">
        <f t="shared" si="3"/>
        <v>2.5853427498304216E-2</v>
      </c>
      <c r="J22" s="19">
        <v>9120.9855707395491</v>
      </c>
      <c r="K22" s="20">
        <f t="shared" si="4"/>
        <v>8.1657951432871911E-3</v>
      </c>
    </row>
    <row r="23" spans="1:11">
      <c r="A23" s="21" t="s">
        <v>177</v>
      </c>
      <c r="B23" s="19">
        <v>17236.525920245396</v>
      </c>
      <c r="C23" s="20">
        <f t="shared" si="0"/>
        <v>2.8540390023433559E-2</v>
      </c>
      <c r="D23" s="19">
        <v>3521.1232822085885</v>
      </c>
      <c r="E23" s="20">
        <f t="shared" si="1"/>
        <v>7.3236196319018454E-2</v>
      </c>
      <c r="F23" s="19">
        <v>1671.9799233128833</v>
      </c>
      <c r="G23" s="20">
        <f t="shared" si="2"/>
        <v>2.7720432146947527E-2</v>
      </c>
      <c r="H23" s="19">
        <v>24869.317269938649</v>
      </c>
      <c r="I23" s="20">
        <f t="shared" si="3"/>
        <v>2.3806534228458132E-2</v>
      </c>
      <c r="J23" s="19">
        <v>9363.8257515337409</v>
      </c>
      <c r="K23" s="20">
        <f t="shared" si="4"/>
        <v>2.6624335595182957E-2</v>
      </c>
    </row>
    <row r="24" spans="1:11">
      <c r="A24" s="21" t="s">
        <v>178</v>
      </c>
      <c r="B24" s="19">
        <v>17336.478443465494</v>
      </c>
      <c r="C24" s="20">
        <f t="shared" si="0"/>
        <v>5.7988787115561546E-3</v>
      </c>
      <c r="D24" s="19">
        <v>3722.7843538913367</v>
      </c>
      <c r="E24" s="20">
        <f t="shared" si="1"/>
        <v>5.7271800934007189E-2</v>
      </c>
      <c r="F24" s="19">
        <v>2068.9988032305437</v>
      </c>
      <c r="G24" s="20">
        <f t="shared" si="2"/>
        <v>0.23745433445815656</v>
      </c>
      <c r="H24" s="19">
        <v>25068.279265785612</v>
      </c>
      <c r="I24" s="20">
        <f t="shared" si="3"/>
        <v>8.0002998750376975E-3</v>
      </c>
      <c r="J24" s="19">
        <v>9632.9474596182099</v>
      </c>
      <c r="K24" s="20">
        <f t="shared" si="4"/>
        <v>2.8740571986870744E-2</v>
      </c>
    </row>
    <row r="25" spans="1:11">
      <c r="A25" s="21" t="s">
        <v>179</v>
      </c>
      <c r="B25" s="19">
        <v>17895.230291814947</v>
      </c>
      <c r="C25" s="20">
        <f t="shared" si="0"/>
        <v>3.2229835498111647E-2</v>
      </c>
      <c r="D25" s="19">
        <v>3997.6519430604981</v>
      </c>
      <c r="E25" s="20">
        <f t="shared" si="1"/>
        <v>7.3833873531204963E-2</v>
      </c>
      <c r="F25" s="19">
        <v>1911.4736797153025</v>
      </c>
      <c r="G25" s="20">
        <f t="shared" si="2"/>
        <v>-7.6135918140349257E-2</v>
      </c>
      <c r="H25" s="19">
        <v>25738.095864768682</v>
      </c>
      <c r="I25" s="20">
        <f t="shared" si="3"/>
        <v>2.6719687932361236E-2</v>
      </c>
      <c r="J25" s="19">
        <v>9992.4170676156573</v>
      </c>
      <c r="K25" s="20">
        <f t="shared" si="4"/>
        <v>3.7316678981626605E-2</v>
      </c>
    </row>
    <row r="26" spans="1:11">
      <c r="A26" s="21" t="s">
        <v>180</v>
      </c>
      <c r="B26" s="19">
        <v>18343.5008933518</v>
      </c>
      <c r="C26" s="20">
        <f t="shared" si="0"/>
        <v>2.5049725218785568E-2</v>
      </c>
      <c r="D26" s="19">
        <v>4224.6547437673125</v>
      </c>
      <c r="E26" s="20">
        <f t="shared" si="1"/>
        <v>5.6784033212512908E-2</v>
      </c>
      <c r="F26" s="19">
        <v>2074.8304362880885</v>
      </c>
      <c r="G26" s="20">
        <f t="shared" si="2"/>
        <v>8.5461159264885511E-2</v>
      </c>
      <c r="H26" s="19">
        <v>26322.848788088642</v>
      </c>
      <c r="I26" s="20">
        <f t="shared" si="3"/>
        <v>2.2719354469434183E-2</v>
      </c>
      <c r="J26" s="19">
        <v>10352.487285318559</v>
      </c>
      <c r="K26" s="20">
        <f t="shared" si="4"/>
        <v>3.6034346371495163E-2</v>
      </c>
    </row>
    <row r="27" spans="1:11">
      <c r="A27" s="21" t="s">
        <v>181</v>
      </c>
      <c r="B27" s="19">
        <v>19003.653591644204</v>
      </c>
      <c r="C27" s="20">
        <f t="shared" si="0"/>
        <v>3.598837005708444E-2</v>
      </c>
      <c r="D27" s="19">
        <v>4386.4564353099731</v>
      </c>
      <c r="E27" s="20">
        <f t="shared" si="1"/>
        <v>3.8299388081681318E-2</v>
      </c>
      <c r="F27" s="19">
        <v>2124.3097708894879</v>
      </c>
      <c r="G27" s="20">
        <f t="shared" si="2"/>
        <v>2.3847411208175018E-2</v>
      </c>
      <c r="H27" s="19">
        <v>26753.33022911051</v>
      </c>
      <c r="I27" s="20">
        <f t="shared" si="3"/>
        <v>1.6353907758519748E-2</v>
      </c>
      <c r="J27" s="19">
        <v>10735.061590296496</v>
      </c>
      <c r="K27" s="20">
        <f t="shared" si="4"/>
        <v>3.6954820076957606E-2</v>
      </c>
    </row>
    <row r="28" spans="1:11">
      <c r="A28" s="21" t="s">
        <v>182</v>
      </c>
      <c r="B28" s="19">
        <v>19277.008209836065</v>
      </c>
      <c r="C28" s="20">
        <f t="shared" si="0"/>
        <v>1.4384319145453794E-2</v>
      </c>
      <c r="D28" s="19">
        <v>4435.79486557377</v>
      </c>
      <c r="E28" s="20">
        <f t="shared" si="1"/>
        <v>1.1247901578739894E-2</v>
      </c>
      <c r="F28" s="19">
        <v>2098.7574426229507</v>
      </c>
      <c r="G28" s="20">
        <f t="shared" si="2"/>
        <v>-1.2028532098610989E-2</v>
      </c>
      <c r="H28" s="19">
        <v>27429.023960655737</v>
      </c>
      <c r="I28" s="20">
        <f t="shared" si="3"/>
        <v>2.5256434461007782E-2</v>
      </c>
      <c r="J28" s="19">
        <v>10640.542432786886</v>
      </c>
      <c r="K28" s="20">
        <f t="shared" si="4"/>
        <v>-8.8047149720171802E-3</v>
      </c>
    </row>
    <row r="29" spans="1:11">
      <c r="A29" s="21" t="s">
        <v>183</v>
      </c>
      <c r="B29" s="19">
        <v>19916.988012738853</v>
      </c>
      <c r="C29" s="20">
        <f t="shared" si="0"/>
        <v>3.3199124881642117E-2</v>
      </c>
      <c r="D29" s="19">
        <v>4560.030732484076</v>
      </c>
      <c r="E29" s="20">
        <f t="shared" si="1"/>
        <v>2.8007577148010387E-2</v>
      </c>
      <c r="F29" s="19">
        <v>2245.5277388535033</v>
      </c>
      <c r="G29" s="20">
        <f t="shared" si="2"/>
        <v>6.993199559408092E-2</v>
      </c>
      <c r="H29" s="19">
        <v>28137.305598726114</v>
      </c>
      <c r="I29" s="20">
        <f t="shared" si="3"/>
        <v>2.5822342023046119E-2</v>
      </c>
      <c r="J29" s="19">
        <v>10947.139324840764</v>
      </c>
      <c r="K29" s="20">
        <f t="shared" si="4"/>
        <v>2.8814028419186233E-2</v>
      </c>
    </row>
    <row r="30" spans="1:11">
      <c r="A30" s="21" t="s">
        <v>184</v>
      </c>
      <c r="B30" s="19">
        <v>20668.653551401869</v>
      </c>
      <c r="C30" s="20">
        <f t="shared" si="0"/>
        <v>3.7739920221985912E-2</v>
      </c>
      <c r="D30" s="19">
        <v>4664.5035327102805</v>
      </c>
      <c r="E30" s="20">
        <f t="shared" si="1"/>
        <v>2.2910547396528758E-2</v>
      </c>
      <c r="F30" s="19">
        <v>2349.4943862928349</v>
      </c>
      <c r="G30" s="20">
        <f t="shared" si="2"/>
        <v>4.6299426918864794E-2</v>
      </c>
      <c r="H30" s="19">
        <v>29027.575825545169</v>
      </c>
      <c r="I30" s="20">
        <f t="shared" si="3"/>
        <v>3.164020889261554E-2</v>
      </c>
      <c r="J30" s="19">
        <v>11198.706809968846</v>
      </c>
      <c r="K30" s="20">
        <f t="shared" si="4"/>
        <v>2.2980203107238806E-2</v>
      </c>
    </row>
    <row r="31" spans="1:11">
      <c r="A31" s="21" t="s">
        <v>185</v>
      </c>
      <c r="B31" s="19">
        <v>21689.195606617646</v>
      </c>
      <c r="C31" s="20">
        <f t="shared" si="0"/>
        <v>4.9376320168981636E-2</v>
      </c>
      <c r="D31" s="19">
        <v>4787.8726041666669</v>
      </c>
      <c r="E31" s="20">
        <f t="shared" si="1"/>
        <v>2.6448489231758243E-2</v>
      </c>
      <c r="F31" s="19">
        <v>2291.4548897058826</v>
      </c>
      <c r="G31" s="20">
        <f t="shared" si="2"/>
        <v>-2.4702973084575142E-2</v>
      </c>
      <c r="H31" s="19">
        <v>30173.771819852944</v>
      </c>
      <c r="I31" s="20">
        <f t="shared" si="3"/>
        <v>3.9486452509723158E-2</v>
      </c>
      <c r="J31" s="19">
        <v>11455.799895833334</v>
      </c>
      <c r="K31" s="20">
        <f t="shared" si="4"/>
        <v>2.2957390547596823E-2</v>
      </c>
    </row>
    <row r="32" spans="1:11">
      <c r="A32" s="21" t="s">
        <v>186</v>
      </c>
      <c r="B32" s="19">
        <v>22401.680539892022</v>
      </c>
      <c r="C32" s="20">
        <f t="shared" si="0"/>
        <v>3.2849762904853419E-2</v>
      </c>
      <c r="D32" s="19">
        <v>4853.3606118776252</v>
      </c>
      <c r="E32" s="20">
        <f t="shared" si="1"/>
        <v>1.3677892693712668E-2</v>
      </c>
      <c r="F32" s="19">
        <v>2380.485320935813</v>
      </c>
      <c r="G32" s="20">
        <f t="shared" si="2"/>
        <v>3.885323321436096E-2</v>
      </c>
      <c r="H32" s="19">
        <v>31001.165716856631</v>
      </c>
      <c r="I32" s="20">
        <f t="shared" si="3"/>
        <v>2.7420963542227783E-2</v>
      </c>
      <c r="J32" s="19">
        <v>11664.233713257348</v>
      </c>
      <c r="K32" s="20">
        <f t="shared" si="4"/>
        <v>1.8194610530847921E-2</v>
      </c>
    </row>
    <row r="33" spans="1:11">
      <c r="A33" s="21" t="s">
        <v>187</v>
      </c>
      <c r="B33" s="19">
        <v>22382.399212962959</v>
      </c>
      <c r="C33" s="20">
        <f t="shared" si="0"/>
        <v>-8.6070894970258216E-4</v>
      </c>
      <c r="D33" s="19">
        <v>4885.3569212962957</v>
      </c>
      <c r="E33" s="20">
        <f t="shared" si="1"/>
        <v>6.592609117147763E-3</v>
      </c>
      <c r="F33" s="19">
        <v>2286.7035532407403</v>
      </c>
      <c r="G33" s="20">
        <f t="shared" si="2"/>
        <v>-3.9396070570267283E-2</v>
      </c>
      <c r="H33" s="19">
        <v>30972.160185185181</v>
      </c>
      <c r="I33" s="20">
        <f t="shared" si="3"/>
        <v>-9.3562712887529376E-4</v>
      </c>
      <c r="J33" s="19">
        <v>11752.430746527776</v>
      </c>
      <c r="K33" s="20">
        <f t="shared" si="4"/>
        <v>7.561322538503612E-3</v>
      </c>
    </row>
    <row r="34" spans="1:11">
      <c r="A34" s="22" t="s">
        <v>102</v>
      </c>
      <c r="B34" s="19">
        <v>23559.00236056338</v>
      </c>
      <c r="C34" s="20">
        <f t="shared" si="0"/>
        <v>5.2568231689790412E-2</v>
      </c>
      <c r="D34" s="19">
        <v>5105.7836732394371</v>
      </c>
      <c r="E34" s="20">
        <f t="shared" si="1"/>
        <v>4.5119886938506992E-2</v>
      </c>
      <c r="F34" s="19">
        <v>2180.058456338028</v>
      </c>
      <c r="G34" s="20">
        <f t="shared" si="2"/>
        <v>-4.6637045169923175E-2</v>
      </c>
      <c r="H34" s="19">
        <v>32342.9568</v>
      </c>
      <c r="I34" s="20">
        <f t="shared" si="3"/>
        <v>4.4258992805755515E-2</v>
      </c>
      <c r="J34" s="19">
        <v>12245.203966197183</v>
      </c>
      <c r="K34" s="20">
        <f t="shared" si="4"/>
        <v>4.1929472319162109E-2</v>
      </c>
    </row>
    <row r="35" spans="1:11">
      <c r="A35" s="22" t="s">
        <v>188</v>
      </c>
      <c r="B35" s="19">
        <v>24131.509272626321</v>
      </c>
      <c r="C35" s="20">
        <f t="shared" si="0"/>
        <v>2.430098283878479E-2</v>
      </c>
      <c r="D35" s="19">
        <v>5475.6879844530822</v>
      </c>
      <c r="E35" s="20">
        <f t="shared" si="1"/>
        <v>7.2448097077123963E-2</v>
      </c>
      <c r="F35" s="19">
        <v>2236.7744475291506</v>
      </c>
      <c r="G35" s="20">
        <f t="shared" si="2"/>
        <v>2.6015812111016334E-2</v>
      </c>
      <c r="H35" s="19">
        <v>33226.923647973352</v>
      </c>
      <c r="I35" s="20">
        <f t="shared" si="3"/>
        <v>2.7331046244150281E-2</v>
      </c>
      <c r="J35" s="19">
        <v>12923.585696835093</v>
      </c>
      <c r="K35" s="20">
        <f t="shared" si="4"/>
        <v>5.539979019627439E-2</v>
      </c>
    </row>
    <row r="36" spans="1:11">
      <c r="A36" s="22" t="s">
        <v>189</v>
      </c>
      <c r="B36" s="19">
        <v>24797.50217509516</v>
      </c>
      <c r="C36" s="20">
        <f t="shared" si="0"/>
        <v>2.7598476951638862E-2</v>
      </c>
      <c r="D36" s="19">
        <v>6078.3323273518217</v>
      </c>
      <c r="E36" s="20">
        <f t="shared" si="1"/>
        <v>0.11005819626863422</v>
      </c>
      <c r="F36" s="19">
        <v>2498.0702718868952</v>
      </c>
      <c r="G36" s="20">
        <f t="shared" si="2"/>
        <v>0.11681813722719547</v>
      </c>
      <c r="H36" s="19">
        <v>34097.546922240348</v>
      </c>
      <c r="I36" s="20">
        <f t="shared" si="3"/>
        <v>2.6202343722546262E-2</v>
      </c>
      <c r="J36" s="19">
        <v>13779.298042414355</v>
      </c>
      <c r="K36" s="20">
        <f t="shared" si="4"/>
        <v>6.621322949008035E-2</v>
      </c>
    </row>
    <row r="37" spans="1:11">
      <c r="A37" s="22" t="s">
        <v>190</v>
      </c>
      <c r="B37" s="19">
        <v>25468.685929250263</v>
      </c>
      <c r="C37" s="20">
        <f t="shared" si="0"/>
        <v>2.7066587167363654E-2</v>
      </c>
      <c r="D37" s="19">
        <v>6512.970021119324</v>
      </c>
      <c r="E37" s="20">
        <f t="shared" si="1"/>
        <v>7.1506076068213797E-2</v>
      </c>
      <c r="F37" s="19">
        <v>2641.5264677930304</v>
      </c>
      <c r="G37" s="20">
        <f t="shared" si="2"/>
        <v>5.7426805610947484E-2</v>
      </c>
      <c r="H37" s="19">
        <v>34896.356151003165</v>
      </c>
      <c r="I37" s="20">
        <f t="shared" si="3"/>
        <v>2.3427175878209194E-2</v>
      </c>
      <c r="J37" s="19">
        <v>14454.066906019007</v>
      </c>
      <c r="K37" s="20">
        <f t="shared" si="4"/>
        <v>4.8969756044729529E-2</v>
      </c>
    </row>
    <row r="38" spans="1:11">
      <c r="A38" s="22" t="s">
        <v>191</v>
      </c>
      <c r="B38" s="19">
        <v>25838.147697031727</v>
      </c>
      <c r="C38" s="20">
        <f t="shared" si="0"/>
        <v>1.4506510811268303E-2</v>
      </c>
      <c r="D38" s="19">
        <v>6763.7324667349021</v>
      </c>
      <c r="E38" s="20">
        <f t="shared" si="1"/>
        <v>3.8502011340823206E-2</v>
      </c>
      <c r="F38" s="19">
        <v>2687.265885363357</v>
      </c>
      <c r="G38" s="20">
        <f t="shared" si="2"/>
        <v>1.7315524992085995E-2</v>
      </c>
      <c r="H38" s="19">
        <v>35398.754969293754</v>
      </c>
      <c r="I38" s="20">
        <f t="shared" si="3"/>
        <v>1.4396884766896934E-2</v>
      </c>
      <c r="J38" s="19">
        <v>14920.360312180143</v>
      </c>
      <c r="K38" s="20">
        <f t="shared" si="4"/>
        <v>3.2260360298108193E-2</v>
      </c>
    </row>
    <row r="39" spans="1:11">
      <c r="A39" s="22" t="s">
        <v>103</v>
      </c>
      <c r="B39" s="19">
        <v>26380</v>
      </c>
      <c r="C39" s="20">
        <f t="shared" si="0"/>
        <v>2.0971019645906086E-2</v>
      </c>
      <c r="D39" s="19">
        <v>6860</v>
      </c>
      <c r="E39" s="20">
        <f t="shared" si="1"/>
        <v>1.4232900804187043E-2</v>
      </c>
      <c r="F39" s="19">
        <v>2680</v>
      </c>
      <c r="G39" s="20">
        <f t="shared" si="2"/>
        <v>-2.7038207878616882E-3</v>
      </c>
      <c r="H39" s="19">
        <v>36060</v>
      </c>
      <c r="I39" s="20">
        <f t="shared" si="3"/>
        <v>1.8679895134160462E-2</v>
      </c>
      <c r="J39" s="19">
        <v>15180</v>
      </c>
      <c r="K39" s="20">
        <f t="shared" si="4"/>
        <v>1.7401703604161822E-2</v>
      </c>
    </row>
    <row r="40" spans="1:11">
      <c r="A40" s="22" t="s">
        <v>192</v>
      </c>
      <c r="B40" s="19">
        <v>27060</v>
      </c>
      <c r="C40" s="20">
        <f t="shared" si="0"/>
        <v>2.5777103866565509E-2</v>
      </c>
      <c r="D40" s="19">
        <v>7150</v>
      </c>
      <c r="E40" s="20">
        <f t="shared" si="1"/>
        <v>4.2274052478134205E-2</v>
      </c>
      <c r="F40" s="19">
        <v>2650</v>
      </c>
      <c r="G40" s="20">
        <f t="shared" si="2"/>
        <v>-1.1194029850746245E-2</v>
      </c>
      <c r="H40" s="19">
        <v>36960</v>
      </c>
      <c r="I40" s="20">
        <f t="shared" si="3"/>
        <v>2.4958402662229595E-2</v>
      </c>
      <c r="J40" s="19">
        <v>15660</v>
      </c>
      <c r="K40" s="20">
        <f t="shared" si="4"/>
        <v>3.1620553359683834E-2</v>
      </c>
    </row>
    <row r="41" spans="1:11">
      <c r="A41" s="22" t="s">
        <v>193</v>
      </c>
      <c r="B41" s="23">
        <v>27150</v>
      </c>
      <c r="C41" s="20">
        <f t="shared" si="0"/>
        <v>3.3259423503326779E-3</v>
      </c>
      <c r="D41" s="19">
        <v>7220</v>
      </c>
      <c r="E41" s="20">
        <f t="shared" si="1"/>
        <v>9.7902097902098362E-3</v>
      </c>
      <c r="F41" s="19">
        <v>2610</v>
      </c>
      <c r="G41" s="20">
        <f t="shared" si="2"/>
        <v>-1.5094339622641506E-2</v>
      </c>
      <c r="H41" s="19">
        <v>36980</v>
      </c>
      <c r="I41" s="20">
        <f t="shared" si="3"/>
        <v>5.4112554112561995E-4</v>
      </c>
      <c r="J41" s="19">
        <v>15720</v>
      </c>
      <c r="K41" s="20">
        <f t="shared" si="4"/>
        <v>3.8314176245211051E-3</v>
      </c>
    </row>
    <row r="42" spans="1:11">
      <c r="A42" s="22" t="s">
        <v>194</v>
      </c>
      <c r="B42" s="19">
        <v>28760</v>
      </c>
      <c r="C42" s="20">
        <f t="shared" si="0"/>
        <v>5.9300184162062619E-2</v>
      </c>
      <c r="D42" s="19">
        <v>7900</v>
      </c>
      <c r="E42" s="20">
        <f t="shared" si="1"/>
        <v>9.4182825484764532E-2</v>
      </c>
      <c r="F42" s="19">
        <v>2870</v>
      </c>
      <c r="G42" s="20">
        <f t="shared" si="2"/>
        <v>9.9616858237547845E-2</v>
      </c>
      <c r="H42" s="19">
        <v>39190</v>
      </c>
      <c r="I42" s="20">
        <f t="shared" si="3"/>
        <v>5.976203353163867E-2</v>
      </c>
      <c r="J42" s="19">
        <v>17020</v>
      </c>
      <c r="K42" s="20">
        <f t="shared" si="4"/>
        <v>8.269720101781175E-2</v>
      </c>
    </row>
    <row r="43" spans="1:11">
      <c r="A43" s="22" t="s">
        <v>195</v>
      </c>
      <c r="B43" s="19">
        <v>29550</v>
      </c>
      <c r="C43" s="20">
        <f t="shared" si="0"/>
        <v>2.7468706536856846E-2</v>
      </c>
      <c r="D43" s="19">
        <v>8420</v>
      </c>
      <c r="E43" s="20">
        <f t="shared" si="1"/>
        <v>6.5822784810126489E-2</v>
      </c>
      <c r="F43" s="19">
        <v>3030</v>
      </c>
      <c r="G43" s="20">
        <f t="shared" si="2"/>
        <v>5.5749128919860613E-2</v>
      </c>
      <c r="H43" s="19">
        <v>40250</v>
      </c>
      <c r="I43" s="20">
        <f t="shared" si="3"/>
        <v>2.7047716254146481E-2</v>
      </c>
      <c r="J43" s="19">
        <v>17860</v>
      </c>
      <c r="K43" s="20">
        <f t="shared" si="4"/>
        <v>4.9353701527614646E-2</v>
      </c>
    </row>
    <row r="44" spans="1:11">
      <c r="A44" s="24" t="s">
        <v>104</v>
      </c>
      <c r="B44" s="19">
        <v>29700</v>
      </c>
      <c r="C44" s="20">
        <f t="shared" si="0"/>
        <v>5.0761421319795996E-3</v>
      </c>
      <c r="D44" s="19">
        <v>8820</v>
      </c>
      <c r="E44" s="20">
        <f t="shared" si="1"/>
        <v>4.7505938242280221E-2</v>
      </c>
      <c r="F44" s="19">
        <v>3170</v>
      </c>
      <c r="G44" s="20">
        <f t="shared" si="2"/>
        <v>4.6204620462046098E-2</v>
      </c>
      <c r="H44" s="19">
        <v>40450</v>
      </c>
      <c r="I44" s="20">
        <f t="shared" si="3"/>
        <v>4.9689440993789802E-3</v>
      </c>
      <c r="J44" s="19">
        <v>18270</v>
      </c>
      <c r="K44" s="20">
        <f t="shared" si="4"/>
        <v>2.2956326987682019E-2</v>
      </c>
    </row>
    <row r="45" spans="1:11">
      <c r="A45" s="24" t="s">
        <v>196</v>
      </c>
      <c r="B45" s="19">
        <v>30450</v>
      </c>
      <c r="C45" s="20">
        <f t="shared" si="0"/>
        <v>2.5252525252525304E-2</v>
      </c>
      <c r="D45" s="19">
        <v>9080</v>
      </c>
      <c r="E45" s="20">
        <f t="shared" si="1"/>
        <v>2.947845804988658E-2</v>
      </c>
      <c r="F45" s="19">
        <v>3310</v>
      </c>
      <c r="G45" s="20">
        <f t="shared" si="2"/>
        <v>4.4164037854889537E-2</v>
      </c>
      <c r="H45" s="19">
        <v>41430</v>
      </c>
      <c r="I45" s="20">
        <f t="shared" si="3"/>
        <v>2.4227441285537665E-2</v>
      </c>
      <c r="J45" s="19">
        <v>18710</v>
      </c>
      <c r="K45" s="20">
        <f t="shared" si="4"/>
        <v>2.4083196496989645E-2</v>
      </c>
    </row>
    <row r="46" spans="1:11" s="11" customFormat="1">
      <c r="A46" s="24" t="s">
        <v>197</v>
      </c>
      <c r="B46" s="19">
        <v>31040</v>
      </c>
      <c r="C46" s="20">
        <f t="shared" si="0"/>
        <v>1.9376026272577951E-2</v>
      </c>
      <c r="D46" s="19">
        <v>9150</v>
      </c>
      <c r="E46" s="20">
        <f t="shared" si="1"/>
        <v>7.7092511013214793E-3</v>
      </c>
      <c r="F46" s="19">
        <v>3340</v>
      </c>
      <c r="G46" s="20">
        <f t="shared" si="2"/>
        <v>9.0634441087613649E-3</v>
      </c>
      <c r="H46" s="19">
        <v>42190</v>
      </c>
      <c r="I46" s="20">
        <f t="shared" si="3"/>
        <v>1.8344195027757637E-2</v>
      </c>
      <c r="J46" s="19">
        <v>18940</v>
      </c>
      <c r="K46" s="20">
        <f t="shared" si="4"/>
        <v>1.229289150187074E-2</v>
      </c>
    </row>
    <row r="47" spans="1:11" s="401" customFormat="1">
      <c r="A47" s="24" t="s">
        <v>198</v>
      </c>
      <c r="B47" s="19">
        <v>31600</v>
      </c>
      <c r="C47" s="20">
        <f t="shared" si="0"/>
        <v>1.8041237113401998E-2</v>
      </c>
      <c r="D47" s="19">
        <v>9240</v>
      </c>
      <c r="E47" s="20">
        <f t="shared" si="1"/>
        <v>9.8360655737705915E-3</v>
      </c>
      <c r="F47" s="19">
        <v>3370</v>
      </c>
      <c r="G47" s="20">
        <f t="shared" si="2"/>
        <v>8.9820359281436168E-3</v>
      </c>
      <c r="H47" s="19">
        <v>42870</v>
      </c>
      <c r="I47" s="20">
        <f t="shared" si="3"/>
        <v>1.6117563403650115E-2</v>
      </c>
      <c r="J47" s="19">
        <v>19120</v>
      </c>
      <c r="K47" s="20">
        <f t="shared" si="4"/>
        <v>9.5036958817318329E-3</v>
      </c>
    </row>
    <row r="48" spans="1:11" s="11" customFormat="1">
      <c r="A48" s="24" t="s">
        <v>471</v>
      </c>
      <c r="B48" s="19">
        <v>32600</v>
      </c>
      <c r="C48" s="20">
        <f t="shared" si="0"/>
        <v>3.1645569620253111E-2</v>
      </c>
      <c r="D48" s="19">
        <v>9500</v>
      </c>
      <c r="E48" s="20">
        <f t="shared" si="1"/>
        <v>2.813852813852824E-2</v>
      </c>
      <c r="F48" s="19">
        <v>3460</v>
      </c>
      <c r="G48" s="20">
        <f t="shared" si="2"/>
        <v>2.6706231454005858E-2</v>
      </c>
      <c r="H48" s="19">
        <v>44240</v>
      </c>
      <c r="I48" s="20">
        <f t="shared" si="3"/>
        <v>3.1957079542803912E-2</v>
      </c>
      <c r="J48" s="19">
        <v>19730</v>
      </c>
      <c r="K48" s="20">
        <f t="shared" si="4"/>
        <v>3.1903765690376673E-2</v>
      </c>
    </row>
    <row r="49" spans="1:11">
      <c r="A49" s="25" t="s">
        <v>651</v>
      </c>
      <c r="B49" s="26">
        <v>33480</v>
      </c>
      <c r="C49" s="20">
        <f t="shared" si="0"/>
        <v>2.6993865030674913E-2</v>
      </c>
      <c r="D49" s="26">
        <v>9650</v>
      </c>
      <c r="E49" s="20">
        <f t="shared" si="1"/>
        <v>1.5789473684210575E-2</v>
      </c>
      <c r="F49" s="26">
        <v>3520</v>
      </c>
      <c r="G49" s="20">
        <f t="shared" si="2"/>
        <v>1.7341040462427681E-2</v>
      </c>
      <c r="H49" s="26">
        <v>45370</v>
      </c>
      <c r="I49" s="20">
        <f t="shared" si="3"/>
        <v>2.5542495479204286E-2</v>
      </c>
      <c r="J49" s="26">
        <v>20090</v>
      </c>
      <c r="K49" s="20">
        <f t="shared" si="4"/>
        <v>1.8246325392802909E-2</v>
      </c>
    </row>
    <row r="50" spans="1:11" s="44" customFormat="1" ht="32.25" customHeight="1">
      <c r="A50" s="43"/>
      <c r="B50" s="684" t="s">
        <v>421</v>
      </c>
      <c r="C50" s="685"/>
      <c r="D50" s="685"/>
      <c r="E50" s="685"/>
      <c r="F50" s="685"/>
      <c r="G50" s="686"/>
      <c r="H50" s="681" t="s">
        <v>422</v>
      </c>
      <c r="I50" s="682"/>
      <c r="J50" s="682"/>
      <c r="K50" s="683"/>
    </row>
    <row r="51" spans="1:11" ht="31.5" customHeight="1">
      <c r="A51" s="13" t="s">
        <v>0</v>
      </c>
      <c r="B51" s="14" t="s">
        <v>92</v>
      </c>
      <c r="C51" s="15" t="s">
        <v>457</v>
      </c>
      <c r="D51" s="14" t="s">
        <v>91</v>
      </c>
      <c r="E51" s="15" t="s">
        <v>457</v>
      </c>
      <c r="F51" s="17" t="s">
        <v>93</v>
      </c>
      <c r="G51" s="15" t="s">
        <v>457</v>
      </c>
      <c r="H51" s="14" t="s">
        <v>92</v>
      </c>
      <c r="I51" s="15" t="s">
        <v>457</v>
      </c>
      <c r="J51" s="14" t="s">
        <v>91</v>
      </c>
      <c r="K51" s="15" t="s">
        <v>457</v>
      </c>
    </row>
    <row r="52" spans="1:11">
      <c r="A52" s="21" t="s">
        <v>408</v>
      </c>
      <c r="B52" s="19">
        <v>1832</v>
      </c>
      <c r="C52" s="98" t="s">
        <v>160</v>
      </c>
      <c r="D52" s="19">
        <v>428</v>
      </c>
      <c r="E52" s="98" t="s">
        <v>160</v>
      </c>
      <c r="F52" s="19">
        <v>192</v>
      </c>
      <c r="G52" s="98" t="s">
        <v>160</v>
      </c>
      <c r="H52" s="27">
        <v>2929</v>
      </c>
      <c r="I52" s="98" t="s">
        <v>160</v>
      </c>
      <c r="J52" s="19">
        <v>1405</v>
      </c>
      <c r="K52" s="98" t="s">
        <v>160</v>
      </c>
    </row>
    <row r="53" spans="1:11">
      <c r="A53" s="21" t="s">
        <v>409</v>
      </c>
      <c r="B53" s="19">
        <v>1948</v>
      </c>
      <c r="C53" s="20">
        <f>B53/B52-1</f>
        <v>6.3318777292576511E-2</v>
      </c>
      <c r="D53" s="19">
        <v>503</v>
      </c>
      <c r="E53" s="20">
        <f>D53/D52-1</f>
        <v>0.17523364485981308</v>
      </c>
      <c r="F53" s="19">
        <v>233</v>
      </c>
      <c r="G53" s="20">
        <f t="shared" ref="G53:G97" si="5">F53/F52-1</f>
        <v>0.21354166666666674</v>
      </c>
      <c r="H53" s="27">
        <v>3088</v>
      </c>
      <c r="I53" s="20">
        <f t="shared" ref="I53:I97" si="6">H53/H52-1</f>
        <v>5.4284738818709544E-2</v>
      </c>
      <c r="J53" s="19">
        <v>1554</v>
      </c>
      <c r="K53" s="20">
        <f t="shared" ref="K53:K97" si="7">J53/J52-1</f>
        <v>0.10604982206405689</v>
      </c>
    </row>
    <row r="54" spans="1:11">
      <c r="A54" s="21" t="s">
        <v>410</v>
      </c>
      <c r="B54" s="19">
        <v>2045</v>
      </c>
      <c r="C54" s="20">
        <f t="shared" ref="C54:E97" si="8">B54/B53-1</f>
        <v>4.9794661190964984E-2</v>
      </c>
      <c r="D54" s="19">
        <v>514</v>
      </c>
      <c r="E54" s="20">
        <f t="shared" si="8"/>
        <v>2.1868787276341894E-2</v>
      </c>
      <c r="F54" s="19">
        <v>274</v>
      </c>
      <c r="G54" s="20">
        <f t="shared" si="5"/>
        <v>0.17596566523605151</v>
      </c>
      <c r="H54" s="27">
        <v>3220</v>
      </c>
      <c r="I54" s="20">
        <f t="shared" si="6"/>
        <v>4.2746113989637236E-2</v>
      </c>
      <c r="J54" s="19">
        <v>1596</v>
      </c>
      <c r="K54" s="20">
        <f t="shared" si="7"/>
        <v>2.7027027027026973E-2</v>
      </c>
    </row>
    <row r="55" spans="1:11">
      <c r="A55" s="21" t="s">
        <v>411</v>
      </c>
      <c r="B55" s="19">
        <v>2130</v>
      </c>
      <c r="C55" s="20">
        <f t="shared" si="8"/>
        <v>4.1564792176039145E-2</v>
      </c>
      <c r="D55" s="19">
        <v>512</v>
      </c>
      <c r="E55" s="20">
        <f t="shared" si="8"/>
        <v>-3.8910505836575737E-3</v>
      </c>
      <c r="F55" s="19">
        <v>277</v>
      </c>
      <c r="G55" s="20">
        <f t="shared" si="5"/>
        <v>1.0948905109489093E-2</v>
      </c>
      <c r="H55" s="27">
        <v>3416</v>
      </c>
      <c r="I55" s="20">
        <f t="shared" si="6"/>
        <v>6.0869565217391397E-2</v>
      </c>
      <c r="J55" s="19">
        <v>1646</v>
      </c>
      <c r="K55" s="20">
        <f t="shared" si="7"/>
        <v>3.1328320802004983E-2</v>
      </c>
    </row>
    <row r="56" spans="1:11">
      <c r="A56" s="21" t="s">
        <v>412</v>
      </c>
      <c r="B56" s="19">
        <v>2291</v>
      </c>
      <c r="C56" s="20">
        <f t="shared" si="8"/>
        <v>7.5586854460093944E-2</v>
      </c>
      <c r="D56" s="19">
        <v>542</v>
      </c>
      <c r="E56" s="20">
        <f t="shared" si="8"/>
        <v>5.859375E-2</v>
      </c>
      <c r="F56" s="19">
        <v>245</v>
      </c>
      <c r="G56" s="20">
        <f t="shared" si="5"/>
        <v>-0.1155234657039711</v>
      </c>
      <c r="H56" s="27">
        <v>3682</v>
      </c>
      <c r="I56" s="20">
        <f t="shared" si="6"/>
        <v>7.7868852459016313E-2</v>
      </c>
      <c r="J56" s="19">
        <v>1779</v>
      </c>
      <c r="K56" s="20">
        <f t="shared" si="7"/>
        <v>8.0801944106925871E-2</v>
      </c>
    </row>
    <row r="57" spans="1:11">
      <c r="A57" s="21" t="s">
        <v>413</v>
      </c>
      <c r="B57" s="19">
        <v>2534</v>
      </c>
      <c r="C57" s="20">
        <f t="shared" si="8"/>
        <v>0.1060672195547796</v>
      </c>
      <c r="D57" s="19">
        <v>617</v>
      </c>
      <c r="E57" s="20">
        <f t="shared" si="8"/>
        <v>0.13837638376383765</v>
      </c>
      <c r="F57" s="19">
        <v>283</v>
      </c>
      <c r="G57" s="20">
        <f t="shared" si="5"/>
        <v>0.15510204081632661</v>
      </c>
      <c r="H57" s="27">
        <v>3977</v>
      </c>
      <c r="I57" s="20">
        <f t="shared" si="6"/>
        <v>8.0119500271591537E-2</v>
      </c>
      <c r="J57" s="19">
        <v>1936</v>
      </c>
      <c r="K57" s="20">
        <f t="shared" si="7"/>
        <v>8.825182686902755E-2</v>
      </c>
    </row>
    <row r="58" spans="1:11">
      <c r="A58" s="21" t="s">
        <v>414</v>
      </c>
      <c r="B58" s="19">
        <v>2700</v>
      </c>
      <c r="C58" s="20">
        <f t="shared" si="8"/>
        <v>6.5509076558800228E-2</v>
      </c>
      <c r="D58" s="19">
        <v>655</v>
      </c>
      <c r="E58" s="20">
        <f t="shared" si="8"/>
        <v>6.1588330632090793E-2</v>
      </c>
      <c r="F58" s="19">
        <v>306</v>
      </c>
      <c r="G58" s="20">
        <f t="shared" si="5"/>
        <v>8.1272084805653622E-2</v>
      </c>
      <c r="H58" s="27">
        <v>4240</v>
      </c>
      <c r="I58" s="20">
        <f t="shared" si="6"/>
        <v>6.6130248931355329E-2</v>
      </c>
      <c r="J58" s="19">
        <v>2038</v>
      </c>
      <c r="K58" s="20">
        <f t="shared" si="7"/>
        <v>5.2685950413223104E-2</v>
      </c>
    </row>
    <row r="59" spans="1:11">
      <c r="A59" s="21" t="s">
        <v>415</v>
      </c>
      <c r="B59" s="19">
        <v>2958</v>
      </c>
      <c r="C59" s="20">
        <f t="shared" si="8"/>
        <v>9.5555555555555616E-2</v>
      </c>
      <c r="D59" s="19">
        <v>688</v>
      </c>
      <c r="E59" s="20">
        <f t="shared" si="8"/>
        <v>5.0381679389313039E-2</v>
      </c>
      <c r="F59" s="19">
        <v>327</v>
      </c>
      <c r="G59" s="20">
        <f t="shared" si="5"/>
        <v>6.8627450980392135E-2</v>
      </c>
      <c r="H59" s="27">
        <v>4610</v>
      </c>
      <c r="I59" s="20">
        <f t="shared" si="6"/>
        <v>8.7264150943396235E-2</v>
      </c>
      <c r="J59" s="19">
        <v>2145</v>
      </c>
      <c r="K59" s="20">
        <f t="shared" si="7"/>
        <v>5.2502453385672165E-2</v>
      </c>
    </row>
    <row r="60" spans="1:11">
      <c r="A60" s="21" t="s">
        <v>416</v>
      </c>
      <c r="B60" s="19">
        <v>3225</v>
      </c>
      <c r="C60" s="20">
        <f t="shared" si="8"/>
        <v>9.0263691683569958E-2</v>
      </c>
      <c r="D60" s="19">
        <v>738</v>
      </c>
      <c r="E60" s="20">
        <f t="shared" si="8"/>
        <v>7.267441860465107E-2</v>
      </c>
      <c r="F60" s="19">
        <v>355</v>
      </c>
      <c r="G60" s="20">
        <f t="shared" si="5"/>
        <v>8.5626911314984788E-2</v>
      </c>
      <c r="H60" s="27">
        <v>5013</v>
      </c>
      <c r="I60" s="20">
        <f t="shared" si="6"/>
        <v>8.7418655097613929E-2</v>
      </c>
      <c r="J60" s="19">
        <v>2328</v>
      </c>
      <c r="K60" s="20">
        <f t="shared" si="7"/>
        <v>8.5314685314685335E-2</v>
      </c>
    </row>
    <row r="61" spans="1:11">
      <c r="A61" s="21" t="s">
        <v>417</v>
      </c>
      <c r="B61" s="19">
        <v>3617</v>
      </c>
      <c r="C61" s="20">
        <f t="shared" si="8"/>
        <v>0.12155038759689929</v>
      </c>
      <c r="D61" s="19">
        <v>804</v>
      </c>
      <c r="E61" s="20">
        <f t="shared" si="8"/>
        <v>8.9430894308943021E-2</v>
      </c>
      <c r="F61" s="19">
        <v>391</v>
      </c>
      <c r="G61" s="20">
        <f t="shared" si="5"/>
        <v>0.10140845070422544</v>
      </c>
      <c r="H61" s="27">
        <v>5594</v>
      </c>
      <c r="I61" s="20">
        <f t="shared" si="6"/>
        <v>0.11589866347496502</v>
      </c>
      <c r="J61" s="19">
        <v>2551</v>
      </c>
      <c r="K61" s="20">
        <f t="shared" si="7"/>
        <v>9.5790378006872956E-2</v>
      </c>
    </row>
    <row r="62" spans="1:11">
      <c r="A62" s="21" t="s">
        <v>418</v>
      </c>
      <c r="B62" s="19">
        <v>4113</v>
      </c>
      <c r="C62" s="20">
        <f t="shared" si="8"/>
        <v>0.1371302184130494</v>
      </c>
      <c r="D62" s="19">
        <v>909</v>
      </c>
      <c r="E62" s="20">
        <f t="shared" si="8"/>
        <v>0.13059701492537323</v>
      </c>
      <c r="F62" s="19">
        <v>434</v>
      </c>
      <c r="G62" s="20">
        <f t="shared" si="5"/>
        <v>0.10997442455242967</v>
      </c>
      <c r="H62" s="27">
        <v>6330</v>
      </c>
      <c r="I62" s="20">
        <f t="shared" si="6"/>
        <v>0.1315695387915623</v>
      </c>
      <c r="J62" s="19">
        <v>2870</v>
      </c>
      <c r="K62" s="20">
        <f t="shared" si="7"/>
        <v>0.12504900039200306</v>
      </c>
    </row>
    <row r="63" spans="1:11">
      <c r="A63" s="21" t="s">
        <v>419</v>
      </c>
      <c r="B63" s="19">
        <v>4639</v>
      </c>
      <c r="C63" s="20">
        <f t="shared" si="8"/>
        <v>0.12788718696814971</v>
      </c>
      <c r="D63" s="19">
        <v>1031</v>
      </c>
      <c r="E63" s="20">
        <f t="shared" si="8"/>
        <v>0.13421342134213421</v>
      </c>
      <c r="F63" s="19">
        <v>473</v>
      </c>
      <c r="G63" s="20">
        <f t="shared" si="5"/>
        <v>8.9861751152073843E-2</v>
      </c>
      <c r="H63" s="27">
        <v>7126</v>
      </c>
      <c r="I63" s="20">
        <f t="shared" si="6"/>
        <v>0.12575039494470763</v>
      </c>
      <c r="J63" s="19">
        <v>3196</v>
      </c>
      <c r="K63" s="20">
        <f t="shared" si="7"/>
        <v>0.11358885017421594</v>
      </c>
    </row>
    <row r="64" spans="1:11">
      <c r="A64" s="21" t="s">
        <v>420</v>
      </c>
      <c r="B64" s="19">
        <v>5093</v>
      </c>
      <c r="C64" s="20">
        <f t="shared" si="8"/>
        <v>9.7865919379176436E-2</v>
      </c>
      <c r="D64" s="19">
        <v>1148</v>
      </c>
      <c r="E64" s="20">
        <f t="shared" si="8"/>
        <v>0.11348205625606211</v>
      </c>
      <c r="F64" s="19">
        <v>528</v>
      </c>
      <c r="G64" s="20">
        <f t="shared" si="5"/>
        <v>0.11627906976744184</v>
      </c>
      <c r="H64" s="27">
        <v>7759</v>
      </c>
      <c r="I64" s="20">
        <f t="shared" si="6"/>
        <v>8.8829637945551543E-2</v>
      </c>
      <c r="J64" s="19">
        <v>3433</v>
      </c>
      <c r="K64" s="20">
        <f t="shared" si="7"/>
        <v>7.4155193992490709E-2</v>
      </c>
    </row>
    <row r="65" spans="1:13">
      <c r="A65" s="21" t="s">
        <v>171</v>
      </c>
      <c r="B65" s="19">
        <v>5556</v>
      </c>
      <c r="C65" s="20">
        <f t="shared" si="8"/>
        <v>9.0909090909090828E-2</v>
      </c>
      <c r="D65" s="19">
        <v>1228</v>
      </c>
      <c r="E65" s="20">
        <f t="shared" si="8"/>
        <v>6.9686411149825878E-2</v>
      </c>
      <c r="F65" s="19">
        <v>584</v>
      </c>
      <c r="G65" s="20">
        <f t="shared" si="5"/>
        <v>0.10606060606060597</v>
      </c>
      <c r="H65" s="27">
        <v>8451</v>
      </c>
      <c r="I65" s="20">
        <f t="shared" si="6"/>
        <v>8.9186750869957532E-2</v>
      </c>
      <c r="J65" s="19">
        <v>3682</v>
      </c>
      <c r="K65" s="20">
        <f t="shared" si="7"/>
        <v>7.2531313719778723E-2</v>
      </c>
      <c r="M65" s="401"/>
    </row>
    <row r="66" spans="1:13">
      <c r="A66" s="21" t="s">
        <v>172</v>
      </c>
      <c r="B66" s="19">
        <v>6121</v>
      </c>
      <c r="C66" s="20">
        <f t="shared" si="8"/>
        <v>0.10169186465082802</v>
      </c>
      <c r="D66" s="19">
        <v>1318</v>
      </c>
      <c r="E66" s="20">
        <f t="shared" si="8"/>
        <v>7.3289902280130326E-2</v>
      </c>
      <c r="F66" s="19">
        <v>641</v>
      </c>
      <c r="G66" s="20">
        <f t="shared" si="5"/>
        <v>9.7602739726027288E-2</v>
      </c>
      <c r="H66" s="27">
        <v>8902</v>
      </c>
      <c r="I66" s="20">
        <f t="shared" si="6"/>
        <v>5.3366465507040495E-2</v>
      </c>
      <c r="J66" s="19">
        <v>3859</v>
      </c>
      <c r="K66" s="20">
        <f t="shared" si="7"/>
        <v>4.8071700162954922E-2</v>
      </c>
    </row>
    <row r="67" spans="1:13">
      <c r="A67" s="21" t="s">
        <v>173</v>
      </c>
      <c r="B67" s="19">
        <v>6658</v>
      </c>
      <c r="C67" s="20">
        <f t="shared" si="8"/>
        <v>8.7730762947230811E-2</v>
      </c>
      <c r="D67" s="19">
        <v>1414</v>
      </c>
      <c r="E67" s="20">
        <f t="shared" si="8"/>
        <v>7.2837632776934669E-2</v>
      </c>
      <c r="F67" s="19">
        <v>660</v>
      </c>
      <c r="G67" s="20">
        <f t="shared" si="5"/>
        <v>2.9641185647425905E-2</v>
      </c>
      <c r="H67" s="27">
        <v>9852</v>
      </c>
      <c r="I67" s="20">
        <f t="shared" si="6"/>
        <v>0.10671759155246008</v>
      </c>
      <c r="J67" s="19">
        <v>4050</v>
      </c>
      <c r="K67" s="20">
        <f t="shared" si="7"/>
        <v>4.9494687742938526E-2</v>
      </c>
    </row>
    <row r="68" spans="1:13">
      <c r="A68" s="21" t="s">
        <v>174</v>
      </c>
      <c r="B68" s="28">
        <v>7048</v>
      </c>
      <c r="C68" s="20">
        <f t="shared" si="8"/>
        <v>5.857614899369179E-2</v>
      </c>
      <c r="D68" s="28">
        <v>1485</v>
      </c>
      <c r="E68" s="20">
        <f t="shared" si="8"/>
        <v>5.0212164073550225E-2</v>
      </c>
      <c r="F68" s="28">
        <v>739</v>
      </c>
      <c r="G68" s="20">
        <f t="shared" si="5"/>
        <v>0.11969696969696964</v>
      </c>
      <c r="H68" s="27">
        <v>10455</v>
      </c>
      <c r="I68" s="20">
        <f t="shared" si="6"/>
        <v>6.1205846528623598E-2</v>
      </c>
      <c r="J68" s="19">
        <v>4199</v>
      </c>
      <c r="K68" s="20">
        <f t="shared" si="7"/>
        <v>3.6790123456790225E-2</v>
      </c>
    </row>
    <row r="69" spans="1:13">
      <c r="A69" s="21" t="s">
        <v>175</v>
      </c>
      <c r="B69" s="28">
        <v>8004</v>
      </c>
      <c r="C69" s="20">
        <f t="shared" si="8"/>
        <v>0.13564131668558455</v>
      </c>
      <c r="D69" s="28">
        <v>1578</v>
      </c>
      <c r="E69" s="20">
        <f t="shared" si="8"/>
        <v>6.2626262626262585E-2</v>
      </c>
      <c r="F69" s="28">
        <v>799</v>
      </c>
      <c r="G69" s="20">
        <f t="shared" si="5"/>
        <v>8.1190798376183926E-2</v>
      </c>
      <c r="H69" s="27">
        <v>11660</v>
      </c>
      <c r="I69" s="20">
        <f t="shared" si="6"/>
        <v>0.11525585844093733</v>
      </c>
      <c r="J69" s="19">
        <v>4455</v>
      </c>
      <c r="K69" s="20">
        <f t="shared" si="7"/>
        <v>6.0966896880209509E-2</v>
      </c>
    </row>
    <row r="70" spans="1:13">
      <c r="A70" s="21" t="s">
        <v>176</v>
      </c>
      <c r="B70" s="28">
        <v>8663</v>
      </c>
      <c r="C70" s="20">
        <f t="shared" si="8"/>
        <v>8.2333833083458208E-2</v>
      </c>
      <c r="D70" s="28">
        <v>1696</v>
      </c>
      <c r="E70" s="20">
        <f t="shared" si="8"/>
        <v>7.4778200253485361E-2</v>
      </c>
      <c r="F70" s="28">
        <v>841</v>
      </c>
      <c r="G70" s="20">
        <f t="shared" si="5"/>
        <v>5.2565707133917394E-2</v>
      </c>
      <c r="H70" s="27">
        <v>12557</v>
      </c>
      <c r="I70" s="20">
        <f t="shared" si="6"/>
        <v>7.6929674099485368E-2</v>
      </c>
      <c r="J70" s="19">
        <v>4715</v>
      </c>
      <c r="K70" s="20">
        <f t="shared" si="7"/>
        <v>5.8361391694724984E-2</v>
      </c>
    </row>
    <row r="71" spans="1:13">
      <c r="A71" s="21" t="s">
        <v>177</v>
      </c>
      <c r="B71" s="28">
        <v>9340</v>
      </c>
      <c r="C71" s="20">
        <f t="shared" si="8"/>
        <v>7.8148447420062439E-2</v>
      </c>
      <c r="D71" s="28">
        <v>1908</v>
      </c>
      <c r="E71" s="20">
        <f t="shared" si="8"/>
        <v>0.125</v>
      </c>
      <c r="F71" s="28">
        <v>906</v>
      </c>
      <c r="G71" s="20">
        <f t="shared" si="5"/>
        <v>7.7288941736028516E-2</v>
      </c>
      <c r="H71" s="27">
        <v>13476</v>
      </c>
      <c r="I71" s="20">
        <f t="shared" si="6"/>
        <v>7.3186270606036441E-2</v>
      </c>
      <c r="J71" s="19">
        <v>5074</v>
      </c>
      <c r="K71" s="20">
        <f t="shared" si="7"/>
        <v>7.6139978791092355E-2</v>
      </c>
    </row>
    <row r="72" spans="1:13">
      <c r="A72" s="21" t="s">
        <v>178</v>
      </c>
      <c r="B72" s="28">
        <v>9812</v>
      </c>
      <c r="C72" s="20">
        <f t="shared" si="8"/>
        <v>5.0535331905781522E-2</v>
      </c>
      <c r="D72" s="28">
        <v>2107</v>
      </c>
      <c r="E72" s="20">
        <f t="shared" si="8"/>
        <v>0.1042976939203355</v>
      </c>
      <c r="F72" s="28">
        <v>1171</v>
      </c>
      <c r="G72" s="20">
        <f t="shared" si="5"/>
        <v>0.29249448123620314</v>
      </c>
      <c r="H72" s="27">
        <v>14188</v>
      </c>
      <c r="I72" s="20">
        <f t="shared" si="6"/>
        <v>5.2834669041258442E-2</v>
      </c>
      <c r="J72" s="19">
        <v>5452</v>
      </c>
      <c r="K72" s="20">
        <f t="shared" si="7"/>
        <v>7.4497437918801701E-2</v>
      </c>
    </row>
    <row r="73" spans="1:13">
      <c r="A73" s="21" t="s">
        <v>179</v>
      </c>
      <c r="B73" s="28">
        <v>10448</v>
      </c>
      <c r="C73" s="20">
        <f t="shared" si="8"/>
        <v>6.4818589482266598E-2</v>
      </c>
      <c r="D73" s="28">
        <v>2334</v>
      </c>
      <c r="E73" s="20">
        <f t="shared" si="8"/>
        <v>0.10773611770289504</v>
      </c>
      <c r="F73" s="28">
        <v>1116</v>
      </c>
      <c r="G73" s="20">
        <f t="shared" si="5"/>
        <v>-4.6968403074295506E-2</v>
      </c>
      <c r="H73" s="27">
        <v>15027</v>
      </c>
      <c r="I73" s="20">
        <f t="shared" si="6"/>
        <v>5.9134479842120058E-2</v>
      </c>
      <c r="J73" s="19">
        <v>5834</v>
      </c>
      <c r="K73" s="20">
        <f t="shared" si="7"/>
        <v>7.006603081438012E-2</v>
      </c>
    </row>
    <row r="74" spans="1:13">
      <c r="A74" s="21" t="s">
        <v>180</v>
      </c>
      <c r="B74" s="28">
        <v>11007</v>
      </c>
      <c r="C74" s="20">
        <f t="shared" si="8"/>
        <v>5.3503062787136235E-2</v>
      </c>
      <c r="D74" s="28">
        <v>2535</v>
      </c>
      <c r="E74" s="20">
        <f t="shared" si="8"/>
        <v>8.6118251928020584E-2</v>
      </c>
      <c r="F74" s="28">
        <v>1245</v>
      </c>
      <c r="G74" s="20">
        <f t="shared" si="5"/>
        <v>0.11559139784946226</v>
      </c>
      <c r="H74" s="27">
        <v>15795</v>
      </c>
      <c r="I74" s="20">
        <f t="shared" si="6"/>
        <v>5.1108005589938221E-2</v>
      </c>
      <c r="J74" s="19">
        <v>6212</v>
      </c>
      <c r="K74" s="20">
        <f t="shared" si="7"/>
        <v>6.4792595131984987E-2</v>
      </c>
    </row>
    <row r="75" spans="1:13">
      <c r="A75" s="21" t="s">
        <v>181</v>
      </c>
      <c r="B75" s="28">
        <v>11719</v>
      </c>
      <c r="C75" s="20">
        <f t="shared" si="8"/>
        <v>6.4686108839829171E-2</v>
      </c>
      <c r="D75" s="28">
        <v>2705</v>
      </c>
      <c r="E75" s="20">
        <f t="shared" si="8"/>
        <v>6.7061143984220806E-2</v>
      </c>
      <c r="F75" s="28">
        <v>1310</v>
      </c>
      <c r="G75" s="20">
        <f t="shared" si="5"/>
        <v>5.2208835341365445E-2</v>
      </c>
      <c r="H75" s="27">
        <v>16498</v>
      </c>
      <c r="I75" s="20">
        <f t="shared" si="6"/>
        <v>4.4507755618866662E-2</v>
      </c>
      <c r="J75" s="19">
        <v>6620</v>
      </c>
      <c r="K75" s="20">
        <f t="shared" si="7"/>
        <v>6.5679330328396679E-2</v>
      </c>
    </row>
    <row r="76" spans="1:13">
      <c r="A76" s="21" t="s">
        <v>182</v>
      </c>
      <c r="B76" s="28">
        <v>12216</v>
      </c>
      <c r="C76" s="20">
        <f t="shared" si="8"/>
        <v>4.2409761925078948E-2</v>
      </c>
      <c r="D76" s="28">
        <v>2811</v>
      </c>
      <c r="E76" s="20">
        <f t="shared" si="8"/>
        <v>3.9186691312384392E-2</v>
      </c>
      <c r="F76" s="28">
        <v>1330</v>
      </c>
      <c r="G76" s="20">
        <f t="shared" si="5"/>
        <v>1.5267175572519109E-2</v>
      </c>
      <c r="H76" s="27">
        <v>17382</v>
      </c>
      <c r="I76" s="20">
        <f t="shared" si="6"/>
        <v>5.3582252394229535E-2</v>
      </c>
      <c r="J76" s="19">
        <v>6743</v>
      </c>
      <c r="K76" s="20">
        <f t="shared" si="7"/>
        <v>1.8580060422960676E-2</v>
      </c>
    </row>
    <row r="77" spans="1:13">
      <c r="A77" s="21" t="s">
        <v>183</v>
      </c>
      <c r="B77" s="28">
        <v>12994</v>
      </c>
      <c r="C77" s="20">
        <f t="shared" si="8"/>
        <v>6.3686967910936421E-2</v>
      </c>
      <c r="D77" s="28">
        <v>2975</v>
      </c>
      <c r="E77" s="20">
        <f t="shared" si="8"/>
        <v>5.8342226965492738E-2</v>
      </c>
      <c r="F77" s="28">
        <v>1465</v>
      </c>
      <c r="G77" s="20">
        <f t="shared" si="5"/>
        <v>0.10150375939849621</v>
      </c>
      <c r="H77" s="27">
        <v>18357</v>
      </c>
      <c r="I77" s="20">
        <f t="shared" si="6"/>
        <v>5.6092509492578602E-2</v>
      </c>
      <c r="J77" s="19">
        <v>7142</v>
      </c>
      <c r="K77" s="20">
        <f t="shared" si="7"/>
        <v>5.9172475159424698E-2</v>
      </c>
    </row>
    <row r="78" spans="1:13">
      <c r="A78" s="21" t="s">
        <v>184</v>
      </c>
      <c r="B78" s="28">
        <v>13785</v>
      </c>
      <c r="C78" s="20">
        <f t="shared" si="8"/>
        <v>6.0874249653686263E-2</v>
      </c>
      <c r="D78" s="28">
        <v>3111</v>
      </c>
      <c r="E78" s="20">
        <f t="shared" si="8"/>
        <v>4.5714285714285818E-2</v>
      </c>
      <c r="F78" s="28">
        <v>1567</v>
      </c>
      <c r="G78" s="20">
        <f t="shared" si="5"/>
        <v>6.9624573378839649E-2</v>
      </c>
      <c r="H78" s="27">
        <v>19360</v>
      </c>
      <c r="I78" s="20">
        <f t="shared" si="6"/>
        <v>5.4638557498501994E-2</v>
      </c>
      <c r="J78" s="19">
        <v>7469</v>
      </c>
      <c r="K78" s="20">
        <f t="shared" si="7"/>
        <v>4.5785494259311221E-2</v>
      </c>
    </row>
    <row r="79" spans="1:13">
      <c r="A79" s="21" t="s">
        <v>185</v>
      </c>
      <c r="B79" s="28">
        <v>14709</v>
      </c>
      <c r="C79" s="20">
        <f t="shared" si="8"/>
        <v>6.7029379760609409E-2</v>
      </c>
      <c r="D79" s="28">
        <v>3247</v>
      </c>
      <c r="E79" s="20">
        <f t="shared" si="8"/>
        <v>4.3715846994535568E-2</v>
      </c>
      <c r="F79" s="28">
        <v>1554</v>
      </c>
      <c r="G79" s="20">
        <f t="shared" si="5"/>
        <v>-8.2961072112316403E-3</v>
      </c>
      <c r="H79" s="27">
        <v>20463</v>
      </c>
      <c r="I79" s="20">
        <f t="shared" si="6"/>
        <v>5.6973140495867769E-2</v>
      </c>
      <c r="J79" s="19">
        <v>7769</v>
      </c>
      <c r="K79" s="20">
        <f t="shared" si="7"/>
        <v>4.0166019547462906E-2</v>
      </c>
    </row>
    <row r="80" spans="1:13">
      <c r="A80" s="21" t="s">
        <v>186</v>
      </c>
      <c r="B80" s="28">
        <v>15518</v>
      </c>
      <c r="C80" s="20">
        <f t="shared" si="8"/>
        <v>5.5000339927935293E-2</v>
      </c>
      <c r="D80" s="28">
        <v>3362</v>
      </c>
      <c r="E80" s="20">
        <f t="shared" si="8"/>
        <v>3.5417308284570348E-2</v>
      </c>
      <c r="F80" s="28">
        <v>1649</v>
      </c>
      <c r="G80" s="20">
        <f t="shared" si="5"/>
        <v>6.1132561132561047E-2</v>
      </c>
      <c r="H80" s="27">
        <v>21475</v>
      </c>
      <c r="I80" s="20">
        <f t="shared" si="6"/>
        <v>4.9455114108390763E-2</v>
      </c>
      <c r="J80" s="19">
        <v>8080</v>
      </c>
      <c r="K80" s="20">
        <f t="shared" si="7"/>
        <v>4.0030892006693186E-2</v>
      </c>
    </row>
    <row r="81" spans="1:13">
      <c r="A81" s="21" t="s">
        <v>187</v>
      </c>
      <c r="B81" s="28">
        <v>16072</v>
      </c>
      <c r="C81" s="20">
        <f t="shared" si="8"/>
        <v>3.5700476865575537E-2</v>
      </c>
      <c r="D81" s="28">
        <v>3508</v>
      </c>
      <c r="E81" s="20">
        <f t="shared" si="8"/>
        <v>4.3426531826293857E-2</v>
      </c>
      <c r="F81" s="28">
        <v>1642</v>
      </c>
      <c r="G81" s="20">
        <f t="shared" si="5"/>
        <v>-4.2449969678592936E-3</v>
      </c>
      <c r="H81" s="27">
        <v>22240</v>
      </c>
      <c r="I81" s="20">
        <f t="shared" si="6"/>
        <v>3.5622817229336468E-2</v>
      </c>
      <c r="J81" s="19">
        <v>8439</v>
      </c>
      <c r="K81" s="20">
        <f t="shared" si="7"/>
        <v>4.4430693069307026E-2</v>
      </c>
    </row>
    <row r="82" spans="1:13">
      <c r="A82" s="29" t="s">
        <v>102</v>
      </c>
      <c r="B82" s="28">
        <v>17377</v>
      </c>
      <c r="C82" s="20">
        <f t="shared" si="8"/>
        <v>8.119711299153809E-2</v>
      </c>
      <c r="D82" s="28">
        <v>3766</v>
      </c>
      <c r="E82" s="20">
        <f t="shared" si="8"/>
        <v>7.3546180159635099E-2</v>
      </c>
      <c r="F82" s="28">
        <v>1608</v>
      </c>
      <c r="G82" s="20">
        <f t="shared" si="5"/>
        <v>-2.0706455542021884E-2</v>
      </c>
      <c r="H82" s="27">
        <v>23856</v>
      </c>
      <c r="I82" s="20">
        <f t="shared" si="6"/>
        <v>7.266187050359707E-2</v>
      </c>
      <c r="J82" s="27">
        <v>9032</v>
      </c>
      <c r="K82" s="20">
        <f t="shared" si="7"/>
        <v>7.0268989216731859E-2</v>
      </c>
    </row>
    <row r="83" spans="1:13">
      <c r="A83" s="29" t="s">
        <v>188</v>
      </c>
      <c r="B83" s="28">
        <v>18060</v>
      </c>
      <c r="C83" s="20">
        <f t="shared" si="8"/>
        <v>3.930482822121184E-2</v>
      </c>
      <c r="D83" s="28">
        <v>4098</v>
      </c>
      <c r="E83" s="20">
        <f t="shared" si="8"/>
        <v>8.815719596388738E-2</v>
      </c>
      <c r="F83" s="28">
        <v>1674</v>
      </c>
      <c r="G83" s="20">
        <f t="shared" si="5"/>
        <v>4.1044776119403048E-2</v>
      </c>
      <c r="H83" s="27">
        <v>24867</v>
      </c>
      <c r="I83" s="20">
        <f t="shared" si="6"/>
        <v>4.2379275653923631E-2</v>
      </c>
      <c r="J83" s="27">
        <v>9672</v>
      </c>
      <c r="K83" s="20">
        <f t="shared" si="7"/>
        <v>7.085916740478293E-2</v>
      </c>
    </row>
    <row r="84" spans="1:13">
      <c r="A84" s="29" t="s">
        <v>189</v>
      </c>
      <c r="B84" s="28">
        <v>18950</v>
      </c>
      <c r="C84" s="20">
        <f t="shared" si="8"/>
        <v>4.9280177187153829E-2</v>
      </c>
      <c r="D84" s="28">
        <v>4645</v>
      </c>
      <c r="E84" s="20">
        <f t="shared" si="8"/>
        <v>0.13347974621766712</v>
      </c>
      <c r="F84" s="28">
        <v>1909</v>
      </c>
      <c r="G84" s="20">
        <f t="shared" si="5"/>
        <v>0.14038231780167254</v>
      </c>
      <c r="H84" s="27">
        <v>26057</v>
      </c>
      <c r="I84" s="20">
        <f t="shared" si="6"/>
        <v>4.7854586399646015E-2</v>
      </c>
      <c r="J84" s="27">
        <v>10530</v>
      </c>
      <c r="K84" s="20">
        <f t="shared" si="7"/>
        <v>8.870967741935476E-2</v>
      </c>
    </row>
    <row r="85" spans="1:13">
      <c r="A85" s="21" t="s">
        <v>190</v>
      </c>
      <c r="B85" s="28">
        <v>20045</v>
      </c>
      <c r="C85" s="20">
        <f t="shared" si="8"/>
        <v>5.7783641160949806E-2</v>
      </c>
      <c r="D85" s="28">
        <v>5126</v>
      </c>
      <c r="E85" s="20">
        <f t="shared" si="8"/>
        <v>0.10355220667384279</v>
      </c>
      <c r="F85" s="28">
        <v>2079</v>
      </c>
      <c r="G85" s="20">
        <f t="shared" si="5"/>
        <v>8.9051859612362394E-2</v>
      </c>
      <c r="H85" s="27">
        <v>27465</v>
      </c>
      <c r="I85" s="20">
        <f t="shared" si="6"/>
        <v>5.4035383965920891E-2</v>
      </c>
      <c r="J85" s="19">
        <v>11376</v>
      </c>
      <c r="K85" s="20">
        <f t="shared" si="7"/>
        <v>8.0341880341880278E-2</v>
      </c>
    </row>
    <row r="86" spans="1:13">
      <c r="A86" s="29" t="s">
        <v>191</v>
      </c>
      <c r="B86" s="28">
        <v>20980</v>
      </c>
      <c r="C86" s="20">
        <f t="shared" si="8"/>
        <v>4.6645048640558739E-2</v>
      </c>
      <c r="D86" s="28">
        <v>5492</v>
      </c>
      <c r="E86" s="20">
        <f t="shared" si="8"/>
        <v>7.1400702301989805E-2</v>
      </c>
      <c r="F86" s="28">
        <v>2182</v>
      </c>
      <c r="G86" s="20">
        <f t="shared" si="5"/>
        <v>4.9543049543049555E-2</v>
      </c>
      <c r="H86" s="27">
        <v>28743</v>
      </c>
      <c r="I86" s="20">
        <f t="shared" si="6"/>
        <v>4.6531949754232693E-2</v>
      </c>
      <c r="J86" s="27">
        <v>12115</v>
      </c>
      <c r="K86" s="20">
        <f t="shared" si="7"/>
        <v>6.4961322081575235E-2</v>
      </c>
    </row>
    <row r="87" spans="1:13">
      <c r="A87" s="29" t="s">
        <v>103</v>
      </c>
      <c r="B87" s="28">
        <v>22308</v>
      </c>
      <c r="C87" s="20">
        <f t="shared" si="8"/>
        <v>6.3298379408960992E-2</v>
      </c>
      <c r="D87" s="28">
        <v>5804</v>
      </c>
      <c r="E87" s="20">
        <f t="shared" si="8"/>
        <v>5.6809905316824505E-2</v>
      </c>
      <c r="F87" s="28">
        <v>2266</v>
      </c>
      <c r="G87" s="20">
        <f t="shared" si="5"/>
        <v>3.849679193400557E-2</v>
      </c>
      <c r="H87" s="27">
        <v>30497</v>
      </c>
      <c r="I87" s="20">
        <f t="shared" si="6"/>
        <v>6.1023553560866972E-2</v>
      </c>
      <c r="J87" s="27">
        <v>12837</v>
      </c>
      <c r="K87" s="20">
        <f t="shared" si="7"/>
        <v>5.9595542715641825E-2</v>
      </c>
    </row>
    <row r="88" spans="1:13">
      <c r="A88" s="29" t="s">
        <v>192</v>
      </c>
      <c r="B88" s="30">
        <v>23420</v>
      </c>
      <c r="C88" s="20">
        <f t="shared" si="8"/>
        <v>4.9847588309126722E-2</v>
      </c>
      <c r="D88" s="30">
        <v>6191</v>
      </c>
      <c r="E88" s="20">
        <f t="shared" si="8"/>
        <v>6.667815299793256E-2</v>
      </c>
      <c r="F88" s="30">
        <v>2294</v>
      </c>
      <c r="G88" s="20">
        <f t="shared" si="5"/>
        <v>1.2356575463371655E-2</v>
      </c>
      <c r="H88" s="27">
        <v>31993</v>
      </c>
      <c r="I88" s="20">
        <f t="shared" si="6"/>
        <v>4.9054005311997884E-2</v>
      </c>
      <c r="J88" s="27">
        <v>13558</v>
      </c>
      <c r="K88" s="20">
        <f t="shared" si="7"/>
        <v>5.616577081872709E-2</v>
      </c>
    </row>
    <row r="89" spans="1:13">
      <c r="A89" s="31" t="s">
        <v>193</v>
      </c>
      <c r="B89" s="28">
        <v>24818</v>
      </c>
      <c r="C89" s="20">
        <f t="shared" si="8"/>
        <v>5.9692570452604565E-2</v>
      </c>
      <c r="D89" s="28">
        <v>6599</v>
      </c>
      <c r="E89" s="20">
        <f t="shared" si="8"/>
        <v>6.5902115974802111E-2</v>
      </c>
      <c r="F89" s="28">
        <v>2382</v>
      </c>
      <c r="G89" s="20">
        <f t="shared" si="5"/>
        <v>3.8360941586748076E-2</v>
      </c>
      <c r="H89" s="27">
        <v>33800</v>
      </c>
      <c r="I89" s="20">
        <f t="shared" si="6"/>
        <v>5.6481105241771745E-2</v>
      </c>
      <c r="J89" s="27">
        <v>14372</v>
      </c>
      <c r="K89" s="20">
        <f t="shared" si="7"/>
        <v>6.0038353739489514E-2</v>
      </c>
    </row>
    <row r="90" spans="1:13">
      <c r="A90" s="31" t="s">
        <v>194</v>
      </c>
      <c r="B90" s="28">
        <v>25739</v>
      </c>
      <c r="C90" s="20">
        <f t="shared" si="8"/>
        <v>3.7110161979208689E-2</v>
      </c>
      <c r="D90" s="28">
        <v>7073</v>
      </c>
      <c r="E90" s="20">
        <f t="shared" si="8"/>
        <v>7.1829065009849868E-2</v>
      </c>
      <c r="F90" s="28">
        <v>2569</v>
      </c>
      <c r="G90" s="20">
        <f t="shared" si="5"/>
        <v>7.8505457598656569E-2</v>
      </c>
      <c r="H90" s="27">
        <v>35070</v>
      </c>
      <c r="I90" s="20">
        <f t="shared" si="6"/>
        <v>3.7573964497041423E-2</v>
      </c>
      <c r="J90" s="27">
        <v>15235</v>
      </c>
      <c r="K90" s="20">
        <f t="shared" si="7"/>
        <v>6.0047314222098525E-2</v>
      </c>
    </row>
    <row r="91" spans="1:13">
      <c r="A91" s="31" t="s">
        <v>195</v>
      </c>
      <c r="B91" s="28">
        <v>26766</v>
      </c>
      <c r="C91" s="20">
        <f t="shared" si="8"/>
        <v>3.9900540036520438E-2</v>
      </c>
      <c r="D91" s="28">
        <v>7629</v>
      </c>
      <c r="E91" s="20">
        <f t="shared" si="8"/>
        <v>7.8608794005372573E-2</v>
      </c>
      <c r="F91" s="28">
        <v>2742</v>
      </c>
      <c r="G91" s="20">
        <f t="shared" si="5"/>
        <v>6.7341377968080929E-2</v>
      </c>
      <c r="H91" s="27">
        <v>36465</v>
      </c>
      <c r="I91" s="20">
        <f t="shared" si="6"/>
        <v>3.9777587681779192E-2</v>
      </c>
      <c r="J91" s="27">
        <v>16178</v>
      </c>
      <c r="K91" s="20">
        <f t="shared" si="7"/>
        <v>6.1896947817525527E-2</v>
      </c>
    </row>
    <row r="92" spans="1:13">
      <c r="A92" s="31" t="s">
        <v>104</v>
      </c>
      <c r="B92" s="28">
        <v>27883</v>
      </c>
      <c r="C92" s="20">
        <f t="shared" si="8"/>
        <v>4.1732048120750154E-2</v>
      </c>
      <c r="D92" s="28">
        <v>8276</v>
      </c>
      <c r="E92" s="20">
        <f t="shared" si="8"/>
        <v>8.4807969589723475E-2</v>
      </c>
      <c r="F92" s="28">
        <v>2973</v>
      </c>
      <c r="G92" s="20">
        <f t="shared" si="5"/>
        <v>8.4245076586433321E-2</v>
      </c>
      <c r="H92" s="27">
        <v>37971</v>
      </c>
      <c r="I92" s="20">
        <f t="shared" si="6"/>
        <v>4.1299876593994256E-2</v>
      </c>
      <c r="J92" s="27">
        <v>17156</v>
      </c>
      <c r="K92" s="20">
        <f t="shared" si="7"/>
        <v>6.0452466312275854E-2</v>
      </c>
    </row>
    <row r="93" spans="1:13">
      <c r="A93" s="31" t="s">
        <v>196</v>
      </c>
      <c r="B93" s="28">
        <v>28989</v>
      </c>
      <c r="C93" s="20">
        <f t="shared" si="8"/>
        <v>3.9665746153570325E-2</v>
      </c>
      <c r="D93" s="28">
        <v>8646</v>
      </c>
      <c r="E93" s="20">
        <f t="shared" si="8"/>
        <v>4.4707588206863269E-2</v>
      </c>
      <c r="F93" s="28">
        <v>3154</v>
      </c>
      <c r="G93" s="20">
        <f t="shared" si="5"/>
        <v>6.0881264715775263E-2</v>
      </c>
      <c r="H93" s="27">
        <v>39447</v>
      </c>
      <c r="I93" s="20">
        <f t="shared" si="6"/>
        <v>3.8871770561744512E-2</v>
      </c>
      <c r="J93" s="27">
        <v>17817</v>
      </c>
      <c r="K93" s="20">
        <f t="shared" si="7"/>
        <v>3.8528794590813709E-2</v>
      </c>
    </row>
    <row r="94" spans="1:13" s="11" customFormat="1">
      <c r="A94" s="31" t="s">
        <v>197</v>
      </c>
      <c r="B94" s="28">
        <v>30131</v>
      </c>
      <c r="C94" s="20">
        <f t="shared" si="8"/>
        <v>3.9394252992514422E-2</v>
      </c>
      <c r="D94" s="28">
        <v>8885</v>
      </c>
      <c r="E94" s="20">
        <f t="shared" si="8"/>
        <v>2.7642840619939824E-2</v>
      </c>
      <c r="F94" s="28">
        <v>3241</v>
      </c>
      <c r="G94" s="20">
        <f t="shared" si="5"/>
        <v>2.7584020291693045E-2</v>
      </c>
      <c r="H94" s="27">
        <v>40955</v>
      </c>
      <c r="I94" s="20">
        <f t="shared" si="6"/>
        <v>3.8228509138844569E-2</v>
      </c>
      <c r="J94" s="27">
        <v>18383</v>
      </c>
      <c r="K94" s="20">
        <f t="shared" si="7"/>
        <v>3.1767413144749401E-2</v>
      </c>
    </row>
    <row r="95" spans="1:13" s="401" customFormat="1">
      <c r="A95" s="24" t="s">
        <v>198</v>
      </c>
      <c r="B95" s="28">
        <v>31283</v>
      </c>
      <c r="C95" s="20">
        <f t="shared" si="8"/>
        <v>3.8233049019282372E-2</v>
      </c>
      <c r="D95" s="28">
        <v>9145</v>
      </c>
      <c r="E95" s="20">
        <f t="shared" si="8"/>
        <v>2.9262802476083261E-2</v>
      </c>
      <c r="F95" s="28">
        <v>3336</v>
      </c>
      <c r="G95" s="20">
        <f t="shared" si="5"/>
        <v>2.931194075902499E-2</v>
      </c>
      <c r="H95" s="27">
        <v>42445</v>
      </c>
      <c r="I95" s="20">
        <f t="shared" si="6"/>
        <v>3.6381394213160778E-2</v>
      </c>
      <c r="J95" s="27">
        <v>18931</v>
      </c>
      <c r="K95" s="20">
        <f t="shared" si="7"/>
        <v>2.9810150682695991E-2</v>
      </c>
    </row>
    <row r="96" spans="1:13" s="11" customFormat="1">
      <c r="A96" s="24" t="s">
        <v>471</v>
      </c>
      <c r="B96" s="28">
        <v>32330</v>
      </c>
      <c r="C96" s="20">
        <f t="shared" si="8"/>
        <v>3.3468657098104426E-2</v>
      </c>
      <c r="D96" s="28">
        <v>9420</v>
      </c>
      <c r="E96" s="20">
        <f t="shared" si="8"/>
        <v>3.0071077091306631E-2</v>
      </c>
      <c r="F96" s="28">
        <v>3440</v>
      </c>
      <c r="G96" s="20">
        <f t="shared" si="5"/>
        <v>3.1175059952038398E-2</v>
      </c>
      <c r="H96" s="27">
        <v>43870</v>
      </c>
      <c r="I96" s="20">
        <f t="shared" si="6"/>
        <v>3.3572858993992316E-2</v>
      </c>
      <c r="J96" s="27">
        <v>19570</v>
      </c>
      <c r="K96" s="20">
        <f t="shared" si="7"/>
        <v>3.3754159843642606E-2</v>
      </c>
      <c r="M96" s="218"/>
    </row>
    <row r="97" spans="1:14">
      <c r="A97" s="25" t="s">
        <v>651</v>
      </c>
      <c r="B97" s="33">
        <v>33480</v>
      </c>
      <c r="C97" s="20">
        <f t="shared" si="8"/>
        <v>3.5570677389421546E-2</v>
      </c>
      <c r="D97" s="34">
        <v>9650</v>
      </c>
      <c r="E97" s="20">
        <f t="shared" si="8"/>
        <v>2.441613588110414E-2</v>
      </c>
      <c r="F97" s="34">
        <v>3520</v>
      </c>
      <c r="G97" s="20">
        <f t="shared" si="5"/>
        <v>2.3255813953488413E-2</v>
      </c>
      <c r="H97" s="35">
        <v>45370</v>
      </c>
      <c r="I97" s="20">
        <f t="shared" si="6"/>
        <v>3.4191930704353668E-2</v>
      </c>
      <c r="J97" s="35">
        <v>20090</v>
      </c>
      <c r="K97" s="20">
        <f t="shared" si="7"/>
        <v>2.6571282575370558E-2</v>
      </c>
      <c r="M97" s="218"/>
      <c r="N97" s="442"/>
    </row>
    <row r="98" spans="1:14" ht="32.25" customHeight="1">
      <c r="A98" s="673" t="s">
        <v>200</v>
      </c>
      <c r="B98" s="673"/>
      <c r="C98" s="673"/>
      <c r="D98" s="673"/>
      <c r="E98" s="673"/>
      <c r="F98" s="673"/>
      <c r="G98" s="673"/>
      <c r="H98" s="673"/>
      <c r="I98" s="673"/>
      <c r="J98" s="673"/>
      <c r="K98" s="673"/>
      <c r="N98" s="442"/>
    </row>
    <row r="99" spans="1:14" ht="53.25" customHeight="1">
      <c r="A99" s="672" t="s">
        <v>423</v>
      </c>
      <c r="B99" s="672"/>
      <c r="C99" s="672"/>
      <c r="D99" s="672"/>
      <c r="E99" s="672"/>
      <c r="F99" s="672"/>
      <c r="G99" s="672"/>
      <c r="H99" s="672"/>
      <c r="I99" s="672"/>
      <c r="J99" s="672"/>
      <c r="K99" s="672"/>
    </row>
    <row r="100" spans="1:14" ht="22.5" customHeight="1">
      <c r="A100" s="674" t="s">
        <v>642</v>
      </c>
      <c r="B100" s="674"/>
      <c r="C100" s="674"/>
      <c r="D100" s="674"/>
      <c r="E100" s="674"/>
      <c r="F100" s="674"/>
      <c r="G100" s="674"/>
      <c r="H100" s="674"/>
      <c r="I100" s="674"/>
      <c r="J100" s="674"/>
      <c r="K100" s="674"/>
    </row>
    <row r="101" spans="1:14">
      <c r="B101" s="39"/>
      <c r="C101" s="40"/>
      <c r="D101" s="39"/>
      <c r="E101" s="40"/>
      <c r="G101" s="40"/>
      <c r="H101" s="39"/>
      <c r="I101" s="40"/>
      <c r="J101" s="39"/>
      <c r="K101" s="40"/>
    </row>
    <row r="102" spans="1:14">
      <c r="F102" s="41"/>
    </row>
    <row r="103" spans="1:14">
      <c r="F103" s="41"/>
    </row>
    <row r="104" spans="1:14">
      <c r="F104" s="41"/>
    </row>
    <row r="105" spans="1:14">
      <c r="F105" s="41"/>
    </row>
    <row r="106" spans="1:14">
      <c r="F106" s="41"/>
    </row>
    <row r="107" spans="1:14">
      <c r="F107" s="41"/>
    </row>
    <row r="108" spans="1:14">
      <c r="F108" s="41"/>
    </row>
    <row r="109" spans="1:14">
      <c r="F109" s="41"/>
    </row>
    <row r="110" spans="1:14">
      <c r="F110" s="41"/>
    </row>
    <row r="111" spans="1:14">
      <c r="F111" s="41"/>
    </row>
    <row r="112" spans="1:14">
      <c r="F112" s="41"/>
    </row>
    <row r="113" spans="6:6">
      <c r="F113" s="41"/>
    </row>
    <row r="114" spans="6:6">
      <c r="F114" s="41"/>
    </row>
    <row r="115" spans="6:6">
      <c r="F115" s="41"/>
    </row>
    <row r="116" spans="6:6">
      <c r="F116" s="41"/>
    </row>
    <row r="117" spans="6:6">
      <c r="F117" s="41"/>
    </row>
    <row r="118" spans="6:6">
      <c r="F118" s="41"/>
    </row>
    <row r="119" spans="6:6">
      <c r="F119" s="41"/>
    </row>
    <row r="120" spans="6:6">
      <c r="F120" s="41"/>
    </row>
    <row r="121" spans="6:6">
      <c r="F121" s="41"/>
    </row>
    <row r="122" spans="6:6">
      <c r="F122" s="41"/>
    </row>
    <row r="123" spans="6:6">
      <c r="F123" s="41"/>
    </row>
    <row r="124" spans="6:6">
      <c r="F124" s="41"/>
    </row>
    <row r="125" spans="6:6">
      <c r="F125" s="41"/>
    </row>
    <row r="126" spans="6:6">
      <c r="F126" s="41"/>
    </row>
    <row r="127" spans="6:6">
      <c r="F127" s="41"/>
    </row>
    <row r="128" spans="6:6">
      <c r="F128" s="41"/>
    </row>
    <row r="129" spans="6:6">
      <c r="F129" s="41"/>
    </row>
    <row r="130" spans="6:6">
      <c r="F130" s="41"/>
    </row>
    <row r="131" spans="6:6">
      <c r="F131" s="41"/>
    </row>
    <row r="132" spans="6:6">
      <c r="F132" s="41"/>
    </row>
    <row r="133" spans="6:6">
      <c r="F133" s="41"/>
    </row>
    <row r="134" spans="6:6">
      <c r="F134" s="41"/>
    </row>
    <row r="135" spans="6:6">
      <c r="F135" s="41"/>
    </row>
    <row r="136" spans="6:6">
      <c r="F136" s="41"/>
    </row>
    <row r="137" spans="6:6">
      <c r="F137" s="41"/>
    </row>
    <row r="138" spans="6:6">
      <c r="F138" s="41"/>
    </row>
    <row r="139" spans="6:6">
      <c r="F139" s="41"/>
    </row>
    <row r="140" spans="6:6">
      <c r="F140" s="41"/>
    </row>
    <row r="141" spans="6:6">
      <c r="F141" s="41"/>
    </row>
    <row r="142" spans="6:6">
      <c r="F142" s="41"/>
    </row>
    <row r="143" spans="6:6">
      <c r="F143" s="41"/>
    </row>
    <row r="144" spans="6:6">
      <c r="F144" s="41"/>
    </row>
    <row r="145" spans="6:6">
      <c r="F145" s="41"/>
    </row>
    <row r="146" spans="6:6">
      <c r="F146" s="41"/>
    </row>
    <row r="147" spans="6:6">
      <c r="F147" s="41"/>
    </row>
    <row r="148" spans="6:6">
      <c r="F148" s="41"/>
    </row>
    <row r="149" spans="6:6">
      <c r="F149" s="41"/>
    </row>
    <row r="150" spans="6:6">
      <c r="F150" s="41"/>
    </row>
    <row r="151" spans="6:6">
      <c r="F151" s="41"/>
    </row>
    <row r="152" spans="6:6">
      <c r="F152" s="41"/>
    </row>
    <row r="153" spans="6:6">
      <c r="F153" s="41"/>
    </row>
  </sheetData>
  <mergeCells count="8">
    <mergeCell ref="A99:K99"/>
    <mergeCell ref="A98:K98"/>
    <mergeCell ref="A100:K100"/>
    <mergeCell ref="A1:K1"/>
    <mergeCell ref="B2:G2"/>
    <mergeCell ref="H2:K2"/>
    <mergeCell ref="B50:G50"/>
    <mergeCell ref="H50:K50"/>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56"/>
  <sheetViews>
    <sheetView topLeftCell="A32" workbookViewId="0">
      <selection activeCell="C56" sqref="C56"/>
    </sheetView>
  </sheetViews>
  <sheetFormatPr defaultRowHeight="14.4"/>
  <cols>
    <col min="1" max="1" width="25.5546875" bestFit="1" customWidth="1"/>
    <col min="2" max="2" width="11" customWidth="1"/>
    <col min="3" max="3" width="11.5546875" customWidth="1"/>
  </cols>
  <sheetData>
    <row r="1" spans="1:3" ht="51" customHeight="1">
      <c r="A1" s="710" t="s">
        <v>706</v>
      </c>
      <c r="B1" s="710"/>
      <c r="C1" s="710"/>
    </row>
    <row r="2" spans="1:3" ht="27" customHeight="1">
      <c r="A2" s="395"/>
      <c r="B2" s="394">
        <v>2014</v>
      </c>
      <c r="C2" s="394">
        <v>2004</v>
      </c>
    </row>
    <row r="3" spans="1:3">
      <c r="A3" s="396" t="s">
        <v>40</v>
      </c>
      <c r="B3" s="399">
        <v>0.34072454715802625</v>
      </c>
      <c r="C3" s="399">
        <v>0.36942038640906061</v>
      </c>
    </row>
    <row r="4" spans="1:3">
      <c r="A4" s="396" t="s">
        <v>59</v>
      </c>
      <c r="B4" s="399">
        <v>0.36398891966759001</v>
      </c>
      <c r="C4" s="399">
        <v>0.39982328252705984</v>
      </c>
    </row>
    <row r="5" spans="1:3">
      <c r="A5" s="396" t="s">
        <v>79</v>
      </c>
      <c r="B5" s="399">
        <v>0.40440060698027314</v>
      </c>
      <c r="C5" s="399">
        <v>0.48558875219683656</v>
      </c>
    </row>
    <row r="6" spans="1:3">
      <c r="A6" s="396" t="s">
        <v>35</v>
      </c>
      <c r="B6" s="399">
        <v>0.44013242597020413</v>
      </c>
      <c r="C6" s="399">
        <v>0.51169530117987994</v>
      </c>
    </row>
    <row r="7" spans="1:3">
      <c r="A7" s="396" t="s">
        <v>83</v>
      </c>
      <c r="B7" s="399">
        <v>0.52010210593490747</v>
      </c>
      <c r="C7" s="399">
        <v>0.61396574440052698</v>
      </c>
    </row>
    <row r="8" spans="1:3">
      <c r="A8" s="396" t="s">
        <v>45</v>
      </c>
      <c r="B8" s="399">
        <v>0.53547018618901721</v>
      </c>
      <c r="C8" s="399">
        <v>0.56850828729281766</v>
      </c>
    </row>
    <row r="9" spans="1:3">
      <c r="A9" s="396" t="s">
        <v>37</v>
      </c>
      <c r="B9" s="399">
        <v>0.58255608772372069</v>
      </c>
      <c r="C9" s="399">
        <v>0.67872820770099085</v>
      </c>
    </row>
    <row r="10" spans="1:3">
      <c r="A10" s="396" t="s">
        <v>67</v>
      </c>
      <c r="B10" s="399">
        <v>0.58696818019306396</v>
      </c>
      <c r="C10" s="399">
        <v>0.68049895022847973</v>
      </c>
    </row>
    <row r="11" spans="1:3">
      <c r="A11" s="396" t="s">
        <v>51</v>
      </c>
      <c r="B11" s="399">
        <v>0.5874920025591811</v>
      </c>
      <c r="C11" s="399">
        <v>0.72284564895193737</v>
      </c>
    </row>
    <row r="12" spans="1:3">
      <c r="A12" s="396" t="s">
        <v>49</v>
      </c>
      <c r="B12" s="399">
        <v>0.58990357345433919</v>
      </c>
      <c r="C12" s="399">
        <v>0.70797348865233978</v>
      </c>
    </row>
    <row r="13" spans="1:3">
      <c r="A13" s="396" t="s">
        <v>56</v>
      </c>
      <c r="B13" s="399">
        <v>0.60601901774335853</v>
      </c>
      <c r="C13" s="399">
        <v>0.68043182056388218</v>
      </c>
    </row>
    <row r="14" spans="1:3">
      <c r="A14" s="396" t="s">
        <v>46</v>
      </c>
      <c r="B14" s="399">
        <v>0.61056857638888884</v>
      </c>
      <c r="C14" s="399">
        <v>0.6976588180049641</v>
      </c>
    </row>
    <row r="15" spans="1:3">
      <c r="A15" s="396" t="s">
        <v>69</v>
      </c>
      <c r="B15" s="399">
        <v>0.61408580526227585</v>
      </c>
      <c r="C15" s="399">
        <v>0.71691856040013047</v>
      </c>
    </row>
    <row r="16" spans="1:3">
      <c r="A16" s="396" t="s">
        <v>38</v>
      </c>
      <c r="B16" s="399">
        <v>0.62637646249139711</v>
      </c>
      <c r="C16" s="399">
        <v>0.78314491264131547</v>
      </c>
    </row>
    <row r="17" spans="1:3">
      <c r="A17" s="396" t="s">
        <v>48</v>
      </c>
      <c r="B17" s="399">
        <v>0.64784615384615385</v>
      </c>
      <c r="C17" s="399">
        <v>0.73189170182841068</v>
      </c>
    </row>
    <row r="18" spans="1:3">
      <c r="A18" s="396" t="s">
        <v>53</v>
      </c>
      <c r="B18" s="399">
        <v>0.67740369051472971</v>
      </c>
      <c r="C18" s="399">
        <v>0.79170110762109436</v>
      </c>
    </row>
    <row r="19" spans="1:3">
      <c r="A19" s="396" t="s">
        <v>82</v>
      </c>
      <c r="B19" s="399">
        <v>0.69082315872390709</v>
      </c>
      <c r="C19" s="399">
        <v>0.63861788617886184</v>
      </c>
    </row>
    <row r="20" spans="1:3">
      <c r="A20" s="396" t="s">
        <v>66</v>
      </c>
      <c r="B20" s="399">
        <v>0.71569352057156932</v>
      </c>
      <c r="C20" s="399">
        <v>0.80976246052450918</v>
      </c>
    </row>
    <row r="21" spans="1:3">
      <c r="A21" s="396" t="s">
        <v>64</v>
      </c>
      <c r="B21" s="399">
        <v>0.72592822422173953</v>
      </c>
      <c r="C21" s="399">
        <v>0.77534150202262997</v>
      </c>
    </row>
    <row r="22" spans="1:3">
      <c r="A22" s="396" t="s">
        <v>70</v>
      </c>
      <c r="B22" s="399">
        <v>0.73272101033295067</v>
      </c>
      <c r="C22" s="399">
        <v>0.81563230329784475</v>
      </c>
    </row>
    <row r="23" spans="1:3">
      <c r="A23" s="396" t="s">
        <v>42</v>
      </c>
      <c r="B23" s="399">
        <v>0.7382906999801705</v>
      </c>
      <c r="C23" s="399">
        <v>0.80617453006348816</v>
      </c>
    </row>
    <row r="24" spans="1:3">
      <c r="A24" s="396" t="s">
        <v>41</v>
      </c>
      <c r="B24" s="399">
        <v>0.73931301311691988</v>
      </c>
      <c r="C24" s="399">
        <v>0.82752700083079478</v>
      </c>
    </row>
    <row r="25" spans="1:3">
      <c r="A25" s="396" t="s">
        <v>47</v>
      </c>
      <c r="B25" s="399">
        <v>0.74099325947160455</v>
      </c>
      <c r="C25" s="399">
        <v>0.80270730323417361</v>
      </c>
    </row>
    <row r="26" spans="1:3">
      <c r="A26" s="396" t="s">
        <v>63</v>
      </c>
      <c r="B26" s="399">
        <v>0.74522487337523646</v>
      </c>
      <c r="C26" s="399">
        <v>0.73867783428058631</v>
      </c>
    </row>
    <row r="27" spans="1:3">
      <c r="A27" s="397" t="s">
        <v>36</v>
      </c>
      <c r="B27" s="399">
        <v>0.74748047641900439</v>
      </c>
      <c r="C27" s="399">
        <v>0.796215850950864</v>
      </c>
    </row>
    <row r="28" spans="1:3">
      <c r="A28" s="396" t="s">
        <v>58</v>
      </c>
      <c r="B28" s="399">
        <v>0.75006852026677229</v>
      </c>
      <c r="C28" s="399">
        <v>0.82147036207415336</v>
      </c>
    </row>
    <row r="29" spans="1:3">
      <c r="A29" s="396" t="s">
        <v>65</v>
      </c>
      <c r="B29" s="399">
        <v>0.75047021943573666</v>
      </c>
      <c r="C29" s="399">
        <v>0.84790979097909791</v>
      </c>
    </row>
    <row r="30" spans="1:3">
      <c r="A30" s="396" t="s">
        <v>73</v>
      </c>
      <c r="B30" s="399">
        <v>0.75308396339037009</v>
      </c>
      <c r="C30" s="399">
        <v>0.73098226179625603</v>
      </c>
    </row>
    <row r="31" spans="1:3">
      <c r="A31" s="396" t="s">
        <v>61</v>
      </c>
      <c r="B31" s="399">
        <v>0.75763612217795484</v>
      </c>
      <c r="C31" s="399">
        <v>0.77959697732997479</v>
      </c>
    </row>
    <row r="32" spans="1:3">
      <c r="A32" s="396" t="s">
        <v>54</v>
      </c>
      <c r="B32" s="399">
        <v>0.76803079416531606</v>
      </c>
      <c r="C32" s="399">
        <v>0.83681491464510327</v>
      </c>
    </row>
    <row r="33" spans="1:3">
      <c r="A33" s="396" t="s">
        <v>43</v>
      </c>
      <c r="B33" s="399">
        <v>0.76991632528545284</v>
      </c>
      <c r="C33" s="399">
        <v>0.83435975759964531</v>
      </c>
    </row>
    <row r="34" spans="1:3">
      <c r="A34" s="396" t="s">
        <v>50</v>
      </c>
      <c r="B34" s="399">
        <v>0.77201553300764125</v>
      </c>
      <c r="C34" s="399">
        <v>0.76548354648656414</v>
      </c>
    </row>
    <row r="35" spans="1:3">
      <c r="A35" s="396" t="s">
        <v>77</v>
      </c>
      <c r="B35" s="399">
        <v>0.77775280898876409</v>
      </c>
      <c r="C35" s="399">
        <v>0.8226989619377163</v>
      </c>
    </row>
    <row r="36" spans="1:3">
      <c r="A36" s="397" t="s">
        <v>62</v>
      </c>
      <c r="B36" s="572">
        <v>0.79438667586142775</v>
      </c>
      <c r="C36" s="572">
        <v>0.83342337392439814</v>
      </c>
    </row>
    <row r="37" spans="1:3">
      <c r="A37" s="396" t="s">
        <v>76</v>
      </c>
      <c r="B37" s="399">
        <v>0.79833080424886194</v>
      </c>
      <c r="C37" s="399">
        <v>0.84153498871331833</v>
      </c>
    </row>
    <row r="38" spans="1:3">
      <c r="A38" s="396" t="s">
        <v>52</v>
      </c>
      <c r="B38" s="399">
        <v>0.8013490352186653</v>
      </c>
      <c r="C38" s="399">
        <v>0.86338161438241501</v>
      </c>
    </row>
    <row r="39" spans="1:3">
      <c r="A39" s="396" t="s">
        <v>44</v>
      </c>
      <c r="B39" s="399">
        <v>0.80697075806414209</v>
      </c>
      <c r="C39" s="399">
        <v>0.89220245564823697</v>
      </c>
    </row>
    <row r="40" spans="1:3">
      <c r="A40" s="396" t="s">
        <v>39</v>
      </c>
      <c r="B40" s="399">
        <v>0.81204428187301669</v>
      </c>
      <c r="C40" s="399">
        <v>0.86671638081034053</v>
      </c>
    </row>
    <row r="41" spans="1:3">
      <c r="A41" s="396" t="s">
        <v>81</v>
      </c>
      <c r="B41" s="399">
        <v>0.82925520497960936</v>
      </c>
      <c r="C41" s="399">
        <v>0.8320348304307974</v>
      </c>
    </row>
    <row r="42" spans="1:3">
      <c r="A42" s="396" t="s">
        <v>57</v>
      </c>
      <c r="B42" s="399">
        <v>0.83889555822328932</v>
      </c>
      <c r="C42" s="399">
        <v>0.85176048441354568</v>
      </c>
    </row>
    <row r="43" spans="1:3">
      <c r="A43" s="396" t="s">
        <v>80</v>
      </c>
      <c r="B43" s="399">
        <v>0.85856384994316026</v>
      </c>
      <c r="C43" s="399">
        <v>0.84642881693820027</v>
      </c>
    </row>
    <row r="44" spans="1:3">
      <c r="A44" s="396" t="s">
        <v>97</v>
      </c>
      <c r="B44" s="399">
        <v>0.85992816829143148</v>
      </c>
      <c r="C44" s="399">
        <v>0.93189323594545248</v>
      </c>
    </row>
    <row r="45" spans="1:3">
      <c r="A45" s="396" t="s">
        <v>60</v>
      </c>
      <c r="B45" s="399">
        <v>0.86662682533908431</v>
      </c>
      <c r="C45" s="399">
        <v>0.82</v>
      </c>
    </row>
    <row r="46" spans="1:3">
      <c r="A46" s="396" t="s">
        <v>55</v>
      </c>
      <c r="B46" s="399">
        <v>0.87416714258518946</v>
      </c>
      <c r="C46" s="399">
        <v>0.87530042157519405</v>
      </c>
    </row>
    <row r="47" spans="1:3">
      <c r="A47" s="396" t="s">
        <v>75</v>
      </c>
      <c r="B47" s="399">
        <v>0.87978903373469997</v>
      </c>
      <c r="C47" s="399">
        <v>0.88026718619537991</v>
      </c>
    </row>
    <row r="48" spans="1:3">
      <c r="A48" s="396" t="s">
        <v>72</v>
      </c>
      <c r="B48" s="399">
        <v>0.89445683398850917</v>
      </c>
      <c r="C48" s="399">
        <v>0.96270774792075575</v>
      </c>
    </row>
    <row r="49" spans="1:3">
      <c r="A49" s="396" t="s">
        <v>74</v>
      </c>
      <c r="B49" s="399">
        <v>0.89713500370017973</v>
      </c>
      <c r="C49" s="399">
        <v>0.86306987855863027</v>
      </c>
    </row>
    <row r="50" spans="1:3">
      <c r="A50" s="396" t="s">
        <v>71</v>
      </c>
      <c r="B50" s="399">
        <v>0.91367253436218954</v>
      </c>
      <c r="C50" s="399">
        <v>0.93768269170968344</v>
      </c>
    </row>
    <row r="51" spans="1:3">
      <c r="A51" s="396" t="s">
        <v>78</v>
      </c>
      <c r="B51" s="399">
        <v>0.91757828070330838</v>
      </c>
      <c r="C51" s="399">
        <v>0.9292169504601312</v>
      </c>
    </row>
    <row r="52" spans="1:3">
      <c r="A52" s="396" t="s">
        <v>84</v>
      </c>
      <c r="B52" s="399">
        <v>0.92001305909239306</v>
      </c>
      <c r="C52" s="399">
        <v>0.90102120974076982</v>
      </c>
    </row>
    <row r="53" spans="1:3">
      <c r="A53" s="398" t="s">
        <v>68</v>
      </c>
      <c r="B53" s="400">
        <v>0.9419123997532387</v>
      </c>
      <c r="C53" s="400">
        <v>0.93276287696824123</v>
      </c>
    </row>
    <row r="54" spans="1:3" ht="30" customHeight="1">
      <c r="A54" s="385" t="s">
        <v>566</v>
      </c>
    </row>
    <row r="55" spans="1:3" ht="31.5" customHeight="1">
      <c r="A55" s="385" t="s">
        <v>703</v>
      </c>
    </row>
    <row r="56" spans="1:3" ht="30.75" customHeight="1">
      <c r="A56" s="32" t="s">
        <v>642</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D15"/>
  <sheetViews>
    <sheetView workbookViewId="0">
      <selection activeCell="AD15" sqref="AD15"/>
    </sheetView>
  </sheetViews>
  <sheetFormatPr defaultRowHeight="14.4"/>
  <cols>
    <col min="1" max="1" width="17.6640625" style="575" customWidth="1"/>
    <col min="2" max="2" width="27.88671875" style="575" customWidth="1"/>
    <col min="3" max="5" width="8.88671875" style="575"/>
    <col min="6" max="30" width="8.88671875" style="573"/>
  </cols>
  <sheetData>
    <row r="1" spans="1:7" ht="44.4" customHeight="1">
      <c r="A1" s="710" t="s">
        <v>707</v>
      </c>
      <c r="B1" s="710"/>
      <c r="C1" s="710"/>
      <c r="D1" s="710"/>
      <c r="E1" s="710"/>
    </row>
    <row r="2" spans="1:7" ht="15.6">
      <c r="A2" s="595"/>
      <c r="B2" s="596"/>
      <c r="C2" s="596" t="s">
        <v>708</v>
      </c>
      <c r="D2" s="596" t="s">
        <v>709</v>
      </c>
      <c r="E2" s="597" t="s">
        <v>710</v>
      </c>
      <c r="G2" s="574"/>
    </row>
    <row r="3" spans="1:7" ht="15.6">
      <c r="A3" s="587" t="s">
        <v>86</v>
      </c>
      <c r="B3" s="588" t="s">
        <v>144</v>
      </c>
      <c r="C3" s="589">
        <v>0.35899999999999999</v>
      </c>
      <c r="D3" s="589">
        <v>0.36599999999999999</v>
      </c>
      <c r="E3" s="590">
        <v>0.38299999999999995</v>
      </c>
      <c r="G3" s="574"/>
    </row>
    <row r="4" spans="1:7" ht="15.6">
      <c r="A4" s="587"/>
      <c r="B4" s="588" t="s">
        <v>711</v>
      </c>
      <c r="C4" s="589">
        <v>9.6000000000000002E-2</v>
      </c>
      <c r="D4" s="589">
        <v>0.111</v>
      </c>
      <c r="E4" s="590">
        <v>0.114</v>
      </c>
      <c r="G4" s="574"/>
    </row>
    <row r="5" spans="1:7" ht="15.6">
      <c r="A5" s="591"/>
      <c r="B5" s="592" t="s">
        <v>712</v>
      </c>
      <c r="C5" s="593">
        <v>0.54500000000000004</v>
      </c>
      <c r="D5" s="593">
        <v>0.52300000000000002</v>
      </c>
      <c r="E5" s="594">
        <v>0.503</v>
      </c>
      <c r="G5" s="574"/>
    </row>
    <row r="6" spans="1:7">
      <c r="A6" s="587" t="s">
        <v>87</v>
      </c>
      <c r="B6" s="588" t="s">
        <v>144</v>
      </c>
      <c r="C6" s="589">
        <v>0.33100000000000002</v>
      </c>
      <c r="D6" s="589">
        <v>0.35299999999999998</v>
      </c>
      <c r="E6" s="590">
        <v>0.38799999999999996</v>
      </c>
    </row>
    <row r="7" spans="1:7">
      <c r="A7" s="587"/>
      <c r="B7" s="588" t="s">
        <v>711</v>
      </c>
      <c r="C7" s="589">
        <v>3.7000000000000005E-2</v>
      </c>
      <c r="D7" s="589">
        <v>5.5999999999999994E-2</v>
      </c>
      <c r="E7" s="590">
        <v>6.5000000000000002E-2</v>
      </c>
    </row>
    <row r="8" spans="1:7">
      <c r="A8" s="591"/>
      <c r="B8" s="592" t="s">
        <v>712</v>
      </c>
      <c r="C8" s="593">
        <v>0.63200000000000001</v>
      </c>
      <c r="D8" s="593">
        <v>0.59099999999999997</v>
      </c>
      <c r="E8" s="594">
        <v>0.54700000000000004</v>
      </c>
    </row>
    <row r="9" spans="1:7">
      <c r="A9" s="587" t="s">
        <v>88</v>
      </c>
      <c r="B9" s="588" t="s">
        <v>144</v>
      </c>
      <c r="C9" s="589">
        <v>0.46700000000000003</v>
      </c>
      <c r="D9" s="589">
        <v>0.57700000000000007</v>
      </c>
      <c r="E9" s="590">
        <v>0.60199999999999998</v>
      </c>
    </row>
    <row r="10" spans="1:7">
      <c r="A10" s="587"/>
      <c r="B10" s="588" t="s">
        <v>711</v>
      </c>
      <c r="C10" s="589">
        <v>4.5999999999999999E-2</v>
      </c>
      <c r="D10" s="589">
        <v>1E-3</v>
      </c>
      <c r="E10" s="590">
        <v>2E-3</v>
      </c>
    </row>
    <row r="11" spans="1:7">
      <c r="A11" s="591"/>
      <c r="B11" s="592" t="s">
        <v>712</v>
      </c>
      <c r="C11" s="593">
        <v>0.48700000000000004</v>
      </c>
      <c r="D11" s="593">
        <v>0.42100000000000004</v>
      </c>
      <c r="E11" s="594">
        <v>0.39500000000000002</v>
      </c>
    </row>
    <row r="12" spans="1:7" ht="36" customHeight="1">
      <c r="A12" s="598" t="s">
        <v>720</v>
      </c>
      <c r="B12" s="598"/>
      <c r="C12" s="598"/>
      <c r="D12" s="598"/>
      <c r="E12" s="598"/>
    </row>
    <row r="13" spans="1:7">
      <c r="A13" s="598" t="s">
        <v>721</v>
      </c>
      <c r="B13" s="598"/>
      <c r="C13" s="598"/>
      <c r="D13" s="598"/>
      <c r="E13" s="598"/>
    </row>
    <row r="14" spans="1:7" ht="24" customHeight="1">
      <c r="A14" s="598" t="s">
        <v>722</v>
      </c>
      <c r="B14" s="598"/>
      <c r="C14" s="598"/>
      <c r="D14" s="598"/>
      <c r="E14" s="598"/>
    </row>
    <row r="15" spans="1:7" ht="27" customHeight="1">
      <c r="A15" s="598" t="s">
        <v>642</v>
      </c>
      <c r="B15" s="598"/>
      <c r="C15" s="598"/>
      <c r="D15" s="598"/>
      <c r="E15" s="598"/>
    </row>
  </sheetData>
  <mergeCells count="1">
    <mergeCell ref="A1:E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17"/>
  <sheetViews>
    <sheetView workbookViewId="0">
      <selection activeCell="O17" sqref="O17"/>
    </sheetView>
  </sheetViews>
  <sheetFormatPr defaultRowHeight="14.4"/>
  <cols>
    <col min="1" max="1" width="14.6640625" style="575" customWidth="1"/>
    <col min="2" max="2" width="9.6640625" style="575" customWidth="1"/>
    <col min="3" max="3" width="9.33203125" style="575" customWidth="1"/>
    <col min="4" max="4" width="9.109375" style="575" customWidth="1"/>
    <col min="8" max="15" width="10.109375" customWidth="1"/>
  </cols>
  <sheetData>
    <row r="1" spans="1:15" ht="46.8" customHeight="1">
      <c r="A1" s="710" t="s">
        <v>717</v>
      </c>
      <c r="B1" s="710"/>
      <c r="C1" s="710"/>
      <c r="D1" s="710"/>
    </row>
    <row r="2" spans="1:15" ht="40.200000000000003">
      <c r="A2" s="578"/>
      <c r="B2" s="579" t="s">
        <v>91</v>
      </c>
      <c r="C2" s="579" t="s">
        <v>93</v>
      </c>
      <c r="D2" s="580" t="s">
        <v>522</v>
      </c>
      <c r="H2" s="542" t="s">
        <v>842</v>
      </c>
      <c r="I2" s="542"/>
      <c r="J2" s="542"/>
      <c r="K2" s="542"/>
      <c r="L2" s="542"/>
      <c r="M2" s="542"/>
      <c r="N2" s="542"/>
      <c r="O2" s="542"/>
    </row>
    <row r="3" spans="1:15">
      <c r="A3" s="581" t="s">
        <v>713</v>
      </c>
      <c r="B3" s="582">
        <v>71079</v>
      </c>
      <c r="C3" s="582">
        <v>62352</v>
      </c>
      <c r="D3" s="583">
        <v>67684</v>
      </c>
      <c r="H3" s="718" t="s">
        <v>86</v>
      </c>
      <c r="I3" s="718"/>
      <c r="J3" s="718"/>
      <c r="K3" s="719"/>
      <c r="L3" s="720" t="s">
        <v>87</v>
      </c>
      <c r="M3" s="718"/>
      <c r="N3" s="719"/>
      <c r="O3" s="548"/>
    </row>
    <row r="4" spans="1:15">
      <c r="A4" s="581" t="s">
        <v>714</v>
      </c>
      <c r="B4" s="582">
        <v>78266</v>
      </c>
      <c r="C4" s="582">
        <v>66249</v>
      </c>
      <c r="D4" s="583">
        <v>77701</v>
      </c>
      <c r="H4" s="630" t="s">
        <v>583</v>
      </c>
      <c r="I4" s="630" t="s">
        <v>580</v>
      </c>
      <c r="J4" s="630" t="s">
        <v>89</v>
      </c>
      <c r="K4" s="631" t="s">
        <v>581</v>
      </c>
      <c r="L4" s="635" t="s">
        <v>583</v>
      </c>
      <c r="M4" s="630" t="s">
        <v>843</v>
      </c>
      <c r="N4" s="631" t="s">
        <v>89</v>
      </c>
      <c r="O4" s="636" t="s">
        <v>88</v>
      </c>
    </row>
    <row r="5" spans="1:15">
      <c r="A5" s="581" t="s">
        <v>715</v>
      </c>
      <c r="B5" s="582">
        <v>81554</v>
      </c>
      <c r="C5" s="582">
        <v>66588</v>
      </c>
      <c r="D5" s="583">
        <v>85187</v>
      </c>
      <c r="H5" s="637">
        <v>87174</v>
      </c>
      <c r="I5" s="637">
        <v>71467</v>
      </c>
      <c r="J5" s="637">
        <v>63020</v>
      </c>
      <c r="K5" s="637">
        <v>64304</v>
      </c>
      <c r="L5" s="637">
        <v>103587</v>
      </c>
      <c r="M5" s="637">
        <v>70912</v>
      </c>
      <c r="N5" s="637">
        <v>70023</v>
      </c>
      <c r="O5" s="637">
        <v>48948</v>
      </c>
    </row>
    <row r="6" spans="1:15">
      <c r="A6" s="584" t="s">
        <v>716</v>
      </c>
      <c r="B6" s="585">
        <v>81527</v>
      </c>
      <c r="C6" s="585">
        <v>64304</v>
      </c>
      <c r="D6" s="586">
        <v>88228</v>
      </c>
    </row>
    <row r="7" spans="1:15" ht="67.2" customHeight="1">
      <c r="A7" s="725" t="s">
        <v>718</v>
      </c>
      <c r="B7" s="725"/>
      <c r="C7" s="725"/>
      <c r="D7" s="725"/>
    </row>
    <row r="8" spans="1:15" ht="25.8" customHeight="1">
      <c r="A8" s="575" t="s">
        <v>719</v>
      </c>
    </row>
    <row r="9" spans="1:15" ht="28.8" customHeight="1">
      <c r="A9" s="576" t="s">
        <v>642</v>
      </c>
      <c r="B9" s="576"/>
    </row>
    <row r="10" spans="1:15">
      <c r="A10" s="576"/>
      <c r="C10" s="577"/>
    </row>
    <row r="11" spans="1:15">
      <c r="A11" s="576"/>
      <c r="C11" s="577"/>
    </row>
    <row r="12" spans="1:15">
      <c r="A12" s="576"/>
      <c r="C12" s="577"/>
    </row>
    <row r="13" spans="1:15">
      <c r="A13" s="576"/>
      <c r="C13" s="577"/>
    </row>
    <row r="14" spans="1:15">
      <c r="A14" s="576"/>
      <c r="C14" s="577"/>
    </row>
    <row r="15" spans="1:15">
      <c r="A15" s="576"/>
      <c r="C15" s="577"/>
    </row>
    <row r="16" spans="1:15">
      <c r="A16" s="576"/>
      <c r="C16" s="577"/>
    </row>
    <row r="17" spans="3:3">
      <c r="C17" s="577"/>
    </row>
  </sheetData>
  <mergeCells count="4">
    <mergeCell ref="A1:D1"/>
    <mergeCell ref="A7:D7"/>
    <mergeCell ref="H3:K3"/>
    <mergeCell ref="L3:N3"/>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23"/>
  <sheetViews>
    <sheetView workbookViewId="0">
      <selection activeCell="T23" sqref="T23"/>
    </sheetView>
  </sheetViews>
  <sheetFormatPr defaultRowHeight="14.4"/>
  <cols>
    <col min="1" max="1" width="35.109375" style="401" customWidth="1"/>
    <col min="2" max="5" width="9.109375" style="401" customWidth="1"/>
    <col min="6" max="6" width="2.88671875" style="401" customWidth="1"/>
    <col min="7" max="7" width="10.33203125" style="401" customWidth="1"/>
    <col min="8" max="10" width="9.109375" style="401" customWidth="1"/>
    <col min="11" max="11" width="2.88671875" style="401" customWidth="1"/>
    <col min="12" max="15" width="9.109375" style="401" customWidth="1"/>
    <col min="16" max="16" width="2.6640625" style="401" customWidth="1"/>
    <col min="17" max="17" width="10.44140625" style="401" customWidth="1"/>
    <col min="18" max="20" width="9.109375" style="401" customWidth="1"/>
    <col min="21" max="16384" width="8.88671875" style="401"/>
  </cols>
  <sheetData>
    <row r="1" spans="1:20" ht="40.5" customHeight="1">
      <c r="A1" s="727" t="s">
        <v>857</v>
      </c>
      <c r="B1" s="728"/>
      <c r="C1" s="728"/>
      <c r="D1" s="728"/>
      <c r="E1" s="728"/>
      <c r="F1" s="728"/>
      <c r="G1" s="728"/>
      <c r="H1" s="728"/>
      <c r="I1" s="728"/>
      <c r="J1" s="728"/>
      <c r="K1" s="729"/>
      <c r="L1" s="729"/>
      <c r="M1" s="729"/>
      <c r="N1" s="729"/>
      <c r="O1" s="729"/>
      <c r="P1" s="729"/>
      <c r="Q1" s="729"/>
      <c r="R1" s="729"/>
      <c r="S1" s="729"/>
      <c r="T1" s="729"/>
    </row>
    <row r="2" spans="1:20">
      <c r="A2" s="650" t="s">
        <v>93</v>
      </c>
      <c r="B2" s="730" t="s">
        <v>358</v>
      </c>
      <c r="C2" s="730"/>
      <c r="D2" s="730"/>
      <c r="E2" s="730"/>
      <c r="F2" s="647"/>
      <c r="G2" s="730" t="s">
        <v>359</v>
      </c>
      <c r="H2" s="730"/>
      <c r="I2" s="730"/>
      <c r="J2" s="730"/>
      <c r="K2" s="647"/>
      <c r="L2" s="730" t="s">
        <v>360</v>
      </c>
      <c r="M2" s="730"/>
      <c r="N2" s="730"/>
      <c r="O2" s="730"/>
      <c r="P2" s="647"/>
      <c r="Q2" s="730" t="s">
        <v>361</v>
      </c>
      <c r="R2" s="730"/>
      <c r="S2" s="730"/>
      <c r="T2" s="730"/>
    </row>
    <row r="3" spans="1:20">
      <c r="A3" s="646"/>
      <c r="B3" s="644" t="s">
        <v>455</v>
      </c>
      <c r="C3" s="644" t="s">
        <v>21</v>
      </c>
      <c r="D3" s="644" t="s">
        <v>25</v>
      </c>
      <c r="E3" s="644" t="s">
        <v>29</v>
      </c>
      <c r="F3" s="645"/>
      <c r="G3" s="644" t="s">
        <v>455</v>
      </c>
      <c r="H3" s="644" t="s">
        <v>21</v>
      </c>
      <c r="I3" s="644" t="s">
        <v>25</v>
      </c>
      <c r="J3" s="644" t="s">
        <v>29</v>
      </c>
      <c r="K3" s="645"/>
      <c r="L3" s="644" t="s">
        <v>455</v>
      </c>
      <c r="M3" s="644" t="s">
        <v>21</v>
      </c>
      <c r="N3" s="644" t="s">
        <v>25</v>
      </c>
      <c r="O3" s="644" t="s">
        <v>29</v>
      </c>
      <c r="P3" s="645"/>
      <c r="Q3" s="644" t="s">
        <v>455</v>
      </c>
      <c r="R3" s="644" t="s">
        <v>21</v>
      </c>
      <c r="S3" s="644" t="s">
        <v>25</v>
      </c>
      <c r="T3" s="644" t="s">
        <v>29</v>
      </c>
    </row>
    <row r="4" spans="1:20">
      <c r="A4" s="32" t="s">
        <v>339</v>
      </c>
      <c r="B4" s="643">
        <v>0</v>
      </c>
      <c r="C4" s="643">
        <v>0</v>
      </c>
      <c r="D4" s="643">
        <v>0</v>
      </c>
      <c r="E4" s="643">
        <v>0</v>
      </c>
      <c r="F4" s="643"/>
      <c r="G4" s="643">
        <v>530.04255668866233</v>
      </c>
      <c r="H4" s="643">
        <v>327.64218270799353</v>
      </c>
      <c r="I4" s="643">
        <v>501.62710033605345</v>
      </c>
      <c r="J4" s="643">
        <v>0</v>
      </c>
      <c r="K4" s="643"/>
      <c r="L4" s="643">
        <v>1509.3541175764847</v>
      </c>
      <c r="M4" s="643">
        <v>1700.3732474170745</v>
      </c>
      <c r="N4" s="643">
        <v>1963.2328958233313</v>
      </c>
      <c r="O4" s="643">
        <v>1899.7000000000003</v>
      </c>
      <c r="P4" s="643"/>
      <c r="Q4" s="643">
        <v>1537.5435452909419</v>
      </c>
      <c r="R4" s="643">
        <v>1811.6757661772701</v>
      </c>
      <c r="S4" s="643">
        <v>2113.8837157945268</v>
      </c>
      <c r="T4" s="643">
        <v>2050.6999999999998</v>
      </c>
    </row>
    <row r="5" spans="1:20">
      <c r="A5" s="32" t="s">
        <v>856</v>
      </c>
      <c r="B5" s="643">
        <v>7672.40327774445</v>
      </c>
      <c r="C5" s="643">
        <v>7656.2865057096242</v>
      </c>
      <c r="D5" s="643">
        <v>7752.4977033125288</v>
      </c>
      <c r="E5" s="643">
        <v>8064.6</v>
      </c>
      <c r="F5" s="643"/>
      <c r="G5" s="643">
        <v>9215.5033929214169</v>
      </c>
      <c r="H5" s="643">
        <v>9418.0849842305597</v>
      </c>
      <c r="I5" s="643">
        <v>10112.476963034083</v>
      </c>
      <c r="J5" s="643">
        <v>10942.4</v>
      </c>
      <c r="K5" s="643"/>
      <c r="L5" s="643">
        <v>9531.4147198560313</v>
      </c>
      <c r="M5" s="643">
        <v>9781.3538009787917</v>
      </c>
      <c r="N5" s="643">
        <v>10446.099657225153</v>
      </c>
      <c r="O5" s="643">
        <v>11392.699999999999</v>
      </c>
      <c r="P5" s="643"/>
      <c r="Q5" s="643">
        <v>9701.2289166166793</v>
      </c>
      <c r="R5" s="643">
        <v>9709.2405796628591</v>
      </c>
      <c r="S5" s="643">
        <v>10645.991277964473</v>
      </c>
      <c r="T5" s="643">
        <v>11744.7</v>
      </c>
    </row>
    <row r="6" spans="1:20">
      <c r="A6" s="32" t="s">
        <v>855</v>
      </c>
      <c r="B6" s="643">
        <v>3487.2219448110382</v>
      </c>
      <c r="C6" s="643">
        <v>4073.4756258836323</v>
      </c>
      <c r="D6" s="643">
        <v>4681.8890897743631</v>
      </c>
      <c r="E6" s="643">
        <v>5691</v>
      </c>
      <c r="F6" s="643"/>
      <c r="G6" s="643">
        <v>1760.077392921416</v>
      </c>
      <c r="H6" s="643">
        <v>2060.9393539967373</v>
      </c>
      <c r="I6" s="643">
        <v>2078.8511637061929</v>
      </c>
      <c r="J6" s="643">
        <v>3160.2000000000003</v>
      </c>
      <c r="K6" s="643"/>
      <c r="L6" s="643">
        <v>1160.3744235152972</v>
      </c>
      <c r="M6" s="643">
        <v>841.8942175095159</v>
      </c>
      <c r="N6" s="643">
        <v>745.66190590494466</v>
      </c>
      <c r="O6" s="643">
        <v>1050.0999999999999</v>
      </c>
      <c r="P6" s="643"/>
      <c r="Q6" s="643">
        <v>442.49269946010804</v>
      </c>
      <c r="R6" s="643">
        <v>683.66282218597053</v>
      </c>
      <c r="S6" s="643">
        <v>488.17807105136814</v>
      </c>
      <c r="T6" s="643">
        <v>816</v>
      </c>
    </row>
    <row r="7" spans="1:20">
      <c r="A7" s="32" t="s">
        <v>854</v>
      </c>
      <c r="B7" s="643">
        <v>7672.40327774445</v>
      </c>
      <c r="C7" s="643">
        <v>7656.2865057096242</v>
      </c>
      <c r="D7" s="643">
        <v>7752.4977033125288</v>
      </c>
      <c r="E7" s="218">
        <f>E4+E5</f>
        <v>8064.6</v>
      </c>
      <c r="F7" s="643"/>
      <c r="G7" s="643">
        <v>9745.5459496100793</v>
      </c>
      <c r="H7" s="643">
        <v>9745.7271669385536</v>
      </c>
      <c r="I7" s="643">
        <v>10614.104063370136</v>
      </c>
      <c r="J7" s="218">
        <f>J4+J5</f>
        <v>10942.4</v>
      </c>
      <c r="K7" s="643"/>
      <c r="L7" s="643">
        <v>11040.768837432515</v>
      </c>
      <c r="M7" s="643">
        <v>11481.727048395867</v>
      </c>
      <c r="N7" s="643">
        <v>12409.332553048485</v>
      </c>
      <c r="O7" s="218">
        <f>O4+O5</f>
        <v>13292.4</v>
      </c>
      <c r="P7" s="643"/>
      <c r="Q7" s="643">
        <v>11238.77246190762</v>
      </c>
      <c r="R7" s="643">
        <v>11520.916345840129</v>
      </c>
      <c r="S7" s="643">
        <v>12759.874993759</v>
      </c>
      <c r="T7" s="218">
        <f>T4+T5</f>
        <v>13795.400000000001</v>
      </c>
    </row>
    <row r="8" spans="1:20">
      <c r="A8" s="32" t="s">
        <v>338</v>
      </c>
      <c r="B8" s="643">
        <v>1949.1362951409722</v>
      </c>
      <c r="C8" s="643">
        <v>2122.3645851005977</v>
      </c>
      <c r="D8" s="643">
        <v>2404.3393643783006</v>
      </c>
      <c r="E8" s="643">
        <v>2608.1999999999998</v>
      </c>
      <c r="F8" s="643"/>
      <c r="G8" s="643">
        <v>2290.119949610078</v>
      </c>
      <c r="H8" s="643">
        <v>2388.5815367047308</v>
      </c>
      <c r="I8" s="643">
        <v>2580.4782640422463</v>
      </c>
      <c r="J8" s="643">
        <v>2854.2</v>
      </c>
      <c r="K8" s="643"/>
      <c r="L8" s="643">
        <v>2157.1688506298742</v>
      </c>
      <c r="M8" s="643">
        <v>2542.2674649265905</v>
      </c>
      <c r="N8" s="643">
        <v>2708.894801728276</v>
      </c>
      <c r="O8" s="643">
        <v>2949.8</v>
      </c>
      <c r="P8" s="643"/>
      <c r="Q8" s="643">
        <v>1980.0362447510499</v>
      </c>
      <c r="R8" s="643">
        <v>2495.3385883632409</v>
      </c>
      <c r="S8" s="643">
        <v>2602.0617868458949</v>
      </c>
      <c r="T8" s="643">
        <v>2866.7</v>
      </c>
    </row>
    <row r="9" spans="1:20">
      <c r="A9" s="32" t="s">
        <v>853</v>
      </c>
      <c r="B9" s="643">
        <v>11159.625222555489</v>
      </c>
      <c r="C9" s="643">
        <v>11729.762131593256</v>
      </c>
      <c r="D9" s="643">
        <v>12434.386793086893</v>
      </c>
      <c r="E9" s="643">
        <v>13755.6</v>
      </c>
      <c r="F9" s="643"/>
      <c r="G9" s="643">
        <v>11505.623342531495</v>
      </c>
      <c r="H9" s="643">
        <v>11806.66652093529</v>
      </c>
      <c r="I9" s="643">
        <v>12692.955227076331</v>
      </c>
      <c r="J9" s="643">
        <v>14102.6</v>
      </c>
      <c r="K9" s="643"/>
      <c r="L9" s="643">
        <v>12201.143260947812</v>
      </c>
      <c r="M9" s="643">
        <v>12323.621265905382</v>
      </c>
      <c r="N9" s="643">
        <v>13154.99445895343</v>
      </c>
      <c r="O9" s="643">
        <v>14342.5</v>
      </c>
      <c r="P9" s="643"/>
      <c r="Q9" s="643">
        <v>11681.265161367728</v>
      </c>
      <c r="R9" s="643">
        <v>12204.579168026101</v>
      </c>
      <c r="S9" s="643">
        <v>13248.053064810369</v>
      </c>
      <c r="T9" s="643">
        <v>14611.4</v>
      </c>
    </row>
    <row r="10" spans="1:20">
      <c r="A10" s="32"/>
      <c r="B10" s="32"/>
      <c r="C10" s="32"/>
      <c r="D10" s="32"/>
      <c r="E10" s="649"/>
      <c r="F10" s="32"/>
      <c r="G10" s="32"/>
      <c r="H10" s="32"/>
      <c r="I10" s="32"/>
      <c r="J10" s="649"/>
      <c r="K10" s="32"/>
      <c r="L10" s="32"/>
      <c r="M10" s="32"/>
      <c r="N10" s="32"/>
      <c r="O10" s="649"/>
      <c r="P10" s="32"/>
      <c r="Q10" s="32"/>
      <c r="R10" s="32"/>
      <c r="S10" s="32"/>
      <c r="T10" s="649"/>
    </row>
    <row r="11" spans="1:20">
      <c r="A11" s="648" t="s">
        <v>91</v>
      </c>
      <c r="B11" s="726" t="s">
        <v>358</v>
      </c>
      <c r="C11" s="726"/>
      <c r="D11" s="726"/>
      <c r="E11" s="726"/>
      <c r="F11" s="647"/>
      <c r="G11" s="726" t="s">
        <v>359</v>
      </c>
      <c r="H11" s="726"/>
      <c r="I11" s="726"/>
      <c r="J11" s="726"/>
      <c r="K11" s="647"/>
      <c r="L11" s="726" t="s">
        <v>360</v>
      </c>
      <c r="M11" s="726"/>
      <c r="N11" s="726"/>
      <c r="O11" s="726"/>
      <c r="P11" s="647"/>
      <c r="Q11" s="726" t="s">
        <v>361</v>
      </c>
      <c r="R11" s="726"/>
      <c r="S11" s="726"/>
      <c r="T11" s="726"/>
    </row>
    <row r="12" spans="1:20">
      <c r="A12" s="646"/>
      <c r="B12" s="644" t="s">
        <v>455</v>
      </c>
      <c r="C12" s="644" t="s">
        <v>21</v>
      </c>
      <c r="D12" s="644" t="s">
        <v>25</v>
      </c>
      <c r="E12" s="644" t="s">
        <v>29</v>
      </c>
      <c r="F12" s="645"/>
      <c r="G12" s="644" t="s">
        <v>455</v>
      </c>
      <c r="H12" s="644" t="s">
        <v>21</v>
      </c>
      <c r="I12" s="644" t="s">
        <v>25</v>
      </c>
      <c r="J12" s="644" t="s">
        <v>29</v>
      </c>
      <c r="K12" s="645"/>
      <c r="L12" s="644" t="s">
        <v>455</v>
      </c>
      <c r="M12" s="644" t="s">
        <v>21</v>
      </c>
      <c r="N12" s="644" t="s">
        <v>25</v>
      </c>
      <c r="O12" s="644" t="s">
        <v>29</v>
      </c>
      <c r="P12" s="645"/>
      <c r="Q12" s="644" t="s">
        <v>455</v>
      </c>
      <c r="R12" s="644" t="s">
        <v>21</v>
      </c>
      <c r="S12" s="644" t="s">
        <v>25</v>
      </c>
      <c r="T12" s="644" t="s">
        <v>29</v>
      </c>
    </row>
    <row r="13" spans="1:20">
      <c r="A13" s="32" t="s">
        <v>339</v>
      </c>
      <c r="B13" s="643">
        <v>0</v>
      </c>
      <c r="C13" s="643">
        <v>0</v>
      </c>
      <c r="D13" s="643">
        <v>0</v>
      </c>
      <c r="E13" s="643">
        <v>0</v>
      </c>
      <c r="F13" s="643"/>
      <c r="G13" s="643">
        <v>1785.0141943611281</v>
      </c>
      <c r="H13" s="643">
        <v>2174.8217324632951</v>
      </c>
      <c r="I13" s="643">
        <v>1473.102546327412</v>
      </c>
      <c r="J13" s="643">
        <v>2324.5999999999995</v>
      </c>
      <c r="K13" s="643"/>
      <c r="L13" s="643">
        <v>4114.436711457708</v>
      </c>
      <c r="M13" s="643">
        <v>4482.321964110929</v>
      </c>
      <c r="N13" s="643">
        <v>5066.4879433509359</v>
      </c>
      <c r="O13" s="643">
        <v>6416.4999999999991</v>
      </c>
      <c r="P13" s="643"/>
      <c r="Q13" s="643">
        <v>5066.5075272945414</v>
      </c>
      <c r="R13" s="643">
        <v>5796.9447601957581</v>
      </c>
      <c r="S13" s="643">
        <v>6609.9809735957742</v>
      </c>
      <c r="T13" s="643">
        <v>8345.5</v>
      </c>
    </row>
    <row r="14" spans="1:20">
      <c r="A14" s="32" t="s">
        <v>856</v>
      </c>
      <c r="B14" s="643">
        <v>9620.4553641271741</v>
      </c>
      <c r="C14" s="643">
        <v>10280.249528004349</v>
      </c>
      <c r="D14" s="643">
        <v>10589.917502640421</v>
      </c>
      <c r="E14" s="643">
        <v>11853.599999999999</v>
      </c>
      <c r="F14" s="643"/>
      <c r="G14" s="643">
        <v>10713.06674025195</v>
      </c>
      <c r="H14" s="643">
        <v>11446.100414355629</v>
      </c>
      <c r="I14" s="643">
        <v>12311.501710993758</v>
      </c>
      <c r="J14" s="643">
        <v>13506.900000000001</v>
      </c>
      <c r="K14" s="643"/>
      <c r="L14" s="643">
        <v>10944.138731853633</v>
      </c>
      <c r="M14" s="643">
        <v>11586.272791734638</v>
      </c>
      <c r="N14" s="643">
        <v>12564.104849735959</v>
      </c>
      <c r="O14" s="643">
        <v>13669.600000000002</v>
      </c>
      <c r="P14" s="643"/>
      <c r="Q14" s="643">
        <v>11217.223812837436</v>
      </c>
      <c r="R14" s="643">
        <v>12042.90795976074</v>
      </c>
      <c r="S14" s="643">
        <v>13028.855579452711</v>
      </c>
      <c r="T14" s="643">
        <v>14179.600000000002</v>
      </c>
    </row>
    <row r="15" spans="1:20">
      <c r="A15" s="32" t="s">
        <v>855</v>
      </c>
      <c r="B15" s="643">
        <v>5847.0023071385731</v>
      </c>
      <c r="C15" s="643">
        <v>7362.5510505709626</v>
      </c>
      <c r="D15" s="643">
        <v>8686.988318771002</v>
      </c>
      <c r="E15" s="643">
        <v>9834.9000000000015</v>
      </c>
      <c r="F15" s="643"/>
      <c r="G15" s="643">
        <v>3693.3571349730055</v>
      </c>
      <c r="H15" s="643">
        <v>4283.5499162588358</v>
      </c>
      <c r="I15" s="643">
        <v>5680.1541344215075</v>
      </c>
      <c r="J15" s="643">
        <v>6666.9000000000005</v>
      </c>
      <c r="K15" s="643"/>
      <c r="L15" s="643">
        <v>1748.286622675465</v>
      </c>
      <c r="M15" s="643">
        <v>2207.99135725938</v>
      </c>
      <c r="N15" s="643">
        <v>2663.5585578492555</v>
      </c>
      <c r="O15" s="643">
        <v>2967.3</v>
      </c>
      <c r="P15" s="643"/>
      <c r="Q15" s="643">
        <v>1442.53975284943</v>
      </c>
      <c r="R15" s="643">
        <v>1790.5454866775419</v>
      </c>
      <c r="S15" s="643">
        <v>2072.4520288046083</v>
      </c>
      <c r="T15" s="643">
        <v>2575.8000000000002</v>
      </c>
    </row>
    <row r="16" spans="1:20">
      <c r="A16" s="32" t="s">
        <v>854</v>
      </c>
      <c r="B16" s="643">
        <v>9620.4553641271741</v>
      </c>
      <c r="C16" s="643">
        <v>10280.249528004349</v>
      </c>
      <c r="D16" s="643">
        <v>10589.917502640421</v>
      </c>
      <c r="E16" s="218">
        <f>E13+E14</f>
        <v>11853.599999999999</v>
      </c>
      <c r="F16" s="643"/>
      <c r="G16" s="643">
        <v>12498.080934613077</v>
      </c>
      <c r="H16" s="643">
        <v>13620.922146818924</v>
      </c>
      <c r="I16" s="643">
        <v>13784.604257321169</v>
      </c>
      <c r="J16" s="218">
        <f>J13+J14</f>
        <v>15831.5</v>
      </c>
      <c r="K16" s="643"/>
      <c r="L16" s="643">
        <v>15058.57544331134</v>
      </c>
      <c r="M16" s="643">
        <v>16068.594755845568</v>
      </c>
      <c r="N16" s="643">
        <v>17630.592793086893</v>
      </c>
      <c r="O16" s="218">
        <f>O13+O14</f>
        <v>20086.100000000002</v>
      </c>
      <c r="P16" s="643"/>
      <c r="Q16" s="643">
        <v>16283.731340131977</v>
      </c>
      <c r="R16" s="643">
        <v>17839.852719956496</v>
      </c>
      <c r="S16" s="643">
        <v>19638.836553048484</v>
      </c>
      <c r="T16" s="218">
        <f>T13+T14</f>
        <v>22525.100000000002</v>
      </c>
    </row>
    <row r="17" spans="1:20">
      <c r="A17" s="32" t="s">
        <v>338</v>
      </c>
      <c r="B17" s="643">
        <v>4938.9774721055792</v>
      </c>
      <c r="C17" s="643">
        <v>6199.8942762370843</v>
      </c>
      <c r="D17" s="643">
        <v>6687.0959721555437</v>
      </c>
      <c r="E17" s="643">
        <v>8255.6</v>
      </c>
      <c r="F17" s="643"/>
      <c r="G17" s="643">
        <v>5478.3713293341343</v>
      </c>
      <c r="H17" s="643">
        <v>6458.3716487221318</v>
      </c>
      <c r="I17" s="643">
        <v>7153.2566807489193</v>
      </c>
      <c r="J17" s="643">
        <v>8991.5</v>
      </c>
      <c r="K17" s="643"/>
      <c r="L17" s="643">
        <v>5862.723334133173</v>
      </c>
      <c r="M17" s="643">
        <v>6690.3133213703086</v>
      </c>
      <c r="N17" s="643">
        <v>7730.0465012001914</v>
      </c>
      <c r="O17" s="643">
        <v>9383.7999999999993</v>
      </c>
      <c r="P17" s="643"/>
      <c r="Q17" s="643">
        <v>6509.0472801439719</v>
      </c>
      <c r="R17" s="643">
        <v>7587.4902468732998</v>
      </c>
      <c r="S17" s="643">
        <v>8682.433002400383</v>
      </c>
      <c r="T17" s="643">
        <v>10921.3</v>
      </c>
    </row>
    <row r="18" spans="1:20">
      <c r="A18" s="217" t="s">
        <v>853</v>
      </c>
      <c r="B18" s="642">
        <v>15467.457671265747</v>
      </c>
      <c r="C18" s="642">
        <v>17642.800578575312</v>
      </c>
      <c r="D18" s="642">
        <v>19276.905821411423</v>
      </c>
      <c r="E18" s="642">
        <v>21688.5</v>
      </c>
      <c r="F18" s="642"/>
      <c r="G18" s="642">
        <v>16191.438069586082</v>
      </c>
      <c r="H18" s="642">
        <v>17904.472063077759</v>
      </c>
      <c r="I18" s="642">
        <v>19464.758391742675</v>
      </c>
      <c r="J18" s="642">
        <v>22498.400000000001</v>
      </c>
      <c r="K18" s="642"/>
      <c r="L18" s="642">
        <v>16806.862065986807</v>
      </c>
      <c r="M18" s="642">
        <v>18276.586113104946</v>
      </c>
      <c r="N18" s="642">
        <v>20294.151350936147</v>
      </c>
      <c r="O18" s="642">
        <v>23053.4</v>
      </c>
      <c r="P18" s="642"/>
      <c r="Q18" s="642">
        <v>17726.271092981406</v>
      </c>
      <c r="R18" s="642">
        <v>19630.39820663404</v>
      </c>
      <c r="S18" s="642">
        <v>21711.288581853092</v>
      </c>
      <c r="T18" s="642">
        <v>25100.9</v>
      </c>
    </row>
    <row r="19" spans="1:20" ht="22.5" customHeight="1">
      <c r="A19" s="32" t="s">
        <v>852</v>
      </c>
      <c r="B19" s="391"/>
      <c r="C19" s="391"/>
      <c r="D19" s="391"/>
      <c r="E19" s="391"/>
      <c r="F19" s="391"/>
      <c r="G19" s="391"/>
      <c r="H19" s="391"/>
      <c r="I19" s="391"/>
      <c r="J19" s="391"/>
      <c r="K19" s="391"/>
      <c r="L19" s="391"/>
      <c r="M19" s="391"/>
      <c r="N19" s="391"/>
      <c r="O19" s="391"/>
      <c r="P19" s="391"/>
      <c r="Q19" s="391"/>
      <c r="R19" s="391"/>
      <c r="S19" s="391"/>
      <c r="T19" s="391"/>
    </row>
    <row r="20" spans="1:20">
      <c r="A20" s="32" t="s">
        <v>851</v>
      </c>
      <c r="B20" s="391"/>
      <c r="C20" s="391"/>
      <c r="D20" s="391"/>
      <c r="E20" s="391"/>
      <c r="F20" s="391"/>
      <c r="G20" s="391"/>
      <c r="H20" s="391"/>
      <c r="I20" s="391"/>
      <c r="J20" s="391"/>
      <c r="K20" s="391"/>
      <c r="L20" s="391"/>
      <c r="M20" s="391"/>
      <c r="N20" s="391"/>
      <c r="O20" s="391"/>
      <c r="P20" s="391"/>
      <c r="Q20" s="391"/>
      <c r="R20" s="391"/>
      <c r="S20" s="391"/>
      <c r="T20" s="391"/>
    </row>
    <row r="21" spans="1:20" ht="27" customHeight="1">
      <c r="A21" s="106" t="s">
        <v>850</v>
      </c>
      <c r="B21" s="391"/>
      <c r="C21" s="391"/>
      <c r="D21" s="391"/>
      <c r="E21" s="391"/>
      <c r="F21" s="391"/>
      <c r="G21" s="391"/>
      <c r="H21" s="391"/>
      <c r="I21" s="391"/>
      <c r="J21" s="391"/>
      <c r="K21" s="391"/>
      <c r="L21" s="391"/>
      <c r="M21" s="391"/>
      <c r="N21" s="391"/>
      <c r="O21" s="391"/>
      <c r="P21" s="391"/>
      <c r="Q21" s="391"/>
      <c r="R21" s="391"/>
      <c r="S21" s="391"/>
      <c r="T21" s="391"/>
    </row>
    <row r="22" spans="1:20" ht="22.5" customHeight="1">
      <c r="A22" s="32" t="s">
        <v>849</v>
      </c>
      <c r="B22" s="391"/>
      <c r="C22" s="391"/>
      <c r="D22" s="391"/>
      <c r="E22" s="391"/>
      <c r="F22" s="391"/>
      <c r="G22" s="391"/>
      <c r="H22" s="391"/>
      <c r="I22" s="391"/>
      <c r="J22" s="391"/>
      <c r="K22" s="391"/>
      <c r="L22" s="391"/>
      <c r="M22" s="391"/>
      <c r="N22" s="391"/>
      <c r="O22" s="391"/>
      <c r="P22" s="391"/>
      <c r="Q22" s="391"/>
      <c r="R22" s="391"/>
      <c r="S22" s="391"/>
      <c r="T22" s="391"/>
    </row>
    <row r="23" spans="1:20">
      <c r="A23" s="32"/>
      <c r="B23" s="391"/>
      <c r="C23" s="391"/>
      <c r="D23" s="391"/>
    </row>
  </sheetData>
  <mergeCells count="9">
    <mergeCell ref="B11:E11"/>
    <mergeCell ref="G11:J11"/>
    <mergeCell ref="L11:O11"/>
    <mergeCell ref="Q11:T11"/>
    <mergeCell ref="A1:T1"/>
    <mergeCell ref="B2:E2"/>
    <mergeCell ref="G2:J2"/>
    <mergeCell ref="L2:O2"/>
    <mergeCell ref="Q2:T2"/>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23"/>
  <sheetViews>
    <sheetView workbookViewId="0">
      <selection activeCell="T23" sqref="T23"/>
    </sheetView>
  </sheetViews>
  <sheetFormatPr defaultRowHeight="14.4"/>
  <cols>
    <col min="1" max="1" width="32.33203125" style="401" customWidth="1"/>
    <col min="2" max="5" width="9.109375" style="401" customWidth="1"/>
    <col min="6" max="6" width="2.6640625" style="401" customWidth="1"/>
    <col min="7" max="10" width="9.109375" style="401" customWidth="1"/>
    <col min="11" max="11" width="2.5546875" style="401" customWidth="1"/>
    <col min="12" max="15" width="9.109375" style="401" customWidth="1"/>
    <col min="16" max="16" width="3.33203125" style="401" customWidth="1"/>
    <col min="17" max="20" width="9.109375" style="401" customWidth="1"/>
    <col min="21" max="16384" width="8.88671875" style="401"/>
  </cols>
  <sheetData>
    <row r="1" spans="1:20" ht="38.25" customHeight="1">
      <c r="A1" s="727" t="s">
        <v>860</v>
      </c>
      <c r="B1" s="728"/>
      <c r="C1" s="728"/>
      <c r="D1" s="728"/>
      <c r="E1" s="728"/>
      <c r="F1" s="728"/>
      <c r="G1" s="728"/>
      <c r="H1" s="728"/>
      <c r="I1" s="728"/>
      <c r="J1" s="728"/>
      <c r="K1" s="729"/>
      <c r="L1" s="729"/>
      <c r="M1" s="729"/>
      <c r="N1" s="729"/>
      <c r="O1" s="729"/>
      <c r="P1" s="729"/>
      <c r="Q1" s="729"/>
      <c r="R1" s="729"/>
      <c r="S1" s="729"/>
      <c r="T1" s="729"/>
    </row>
    <row r="2" spans="1:20">
      <c r="A2" s="650" t="s">
        <v>92</v>
      </c>
      <c r="B2" s="730" t="s">
        <v>358</v>
      </c>
      <c r="C2" s="730"/>
      <c r="D2" s="730"/>
      <c r="E2" s="730"/>
      <c r="F2" s="647"/>
      <c r="G2" s="730" t="s">
        <v>359</v>
      </c>
      <c r="H2" s="730"/>
      <c r="I2" s="730"/>
      <c r="J2" s="730"/>
      <c r="K2" s="647"/>
      <c r="L2" s="730" t="s">
        <v>360</v>
      </c>
      <c r="M2" s="730"/>
      <c r="N2" s="730"/>
      <c r="O2" s="730"/>
      <c r="P2" s="647"/>
      <c r="Q2" s="730" t="s">
        <v>361</v>
      </c>
      <c r="R2" s="730"/>
      <c r="S2" s="730"/>
      <c r="T2" s="730"/>
    </row>
    <row r="3" spans="1:20">
      <c r="A3" s="646"/>
      <c r="B3" s="644" t="s">
        <v>455</v>
      </c>
      <c r="C3" s="644" t="s">
        <v>21</v>
      </c>
      <c r="D3" s="644" t="s">
        <v>25</v>
      </c>
      <c r="E3" s="644" t="s">
        <v>29</v>
      </c>
      <c r="F3" s="645"/>
      <c r="G3" s="644" t="s">
        <v>455</v>
      </c>
      <c r="H3" s="644" t="s">
        <v>21</v>
      </c>
      <c r="I3" s="644" t="s">
        <v>25</v>
      </c>
      <c r="J3" s="644" t="s">
        <v>29</v>
      </c>
      <c r="K3" s="645"/>
      <c r="L3" s="644" t="s">
        <v>455</v>
      </c>
      <c r="M3" s="644" t="s">
        <v>21</v>
      </c>
      <c r="N3" s="644" t="s">
        <v>25</v>
      </c>
      <c r="O3" s="644" t="s">
        <v>29</v>
      </c>
      <c r="P3" s="645"/>
      <c r="Q3" s="644" t="s">
        <v>455</v>
      </c>
      <c r="R3" s="644" t="s">
        <v>21</v>
      </c>
      <c r="S3" s="644" t="s">
        <v>25</v>
      </c>
      <c r="T3" s="644" t="s">
        <v>29</v>
      </c>
    </row>
    <row r="4" spans="1:20">
      <c r="A4" s="32" t="s">
        <v>339</v>
      </c>
      <c r="B4" s="643">
        <v>4387.3862663467307</v>
      </c>
      <c r="C4" s="643">
        <v>6688.4705644371934</v>
      </c>
      <c r="D4" s="643">
        <v>6369.8507249159857</v>
      </c>
      <c r="E4" s="643">
        <v>4971.2999999999993</v>
      </c>
      <c r="F4" s="643"/>
      <c r="G4" s="643">
        <v>8553.0518416316736</v>
      </c>
      <c r="H4" s="643">
        <v>9659.731843393145</v>
      </c>
      <c r="I4" s="643">
        <v>10191.327320211232</v>
      </c>
      <c r="J4" s="643">
        <v>8609.2999999999993</v>
      </c>
      <c r="K4" s="643"/>
      <c r="L4" s="643">
        <v>11383.243278944212</v>
      </c>
      <c r="M4" s="643">
        <v>12875.34269168026</v>
      </c>
      <c r="N4" s="643">
        <v>14703.042805568888</v>
      </c>
      <c r="O4" s="643">
        <v>13973.699999999999</v>
      </c>
      <c r="P4" s="643"/>
      <c r="Q4" s="643">
        <v>17768.555234553092</v>
      </c>
      <c r="R4" s="643">
        <v>19510.004753670473</v>
      </c>
      <c r="S4" s="643">
        <v>20339.379134901577</v>
      </c>
      <c r="T4" s="643">
        <v>19724.099999999999</v>
      </c>
    </row>
    <row r="5" spans="1:20">
      <c r="A5" s="32" t="s">
        <v>856</v>
      </c>
      <c r="B5" s="643">
        <v>10347.552862627474</v>
      </c>
      <c r="C5" s="643">
        <v>11659.614517672648</v>
      </c>
      <c r="D5" s="643">
        <v>12332.542934229474</v>
      </c>
      <c r="E5" s="643">
        <v>14388.2</v>
      </c>
      <c r="F5" s="643"/>
      <c r="G5" s="643">
        <v>11256.390854229156</v>
      </c>
      <c r="H5" s="643">
        <v>11837.993388798259</v>
      </c>
      <c r="I5" s="643">
        <v>12441.328227556403</v>
      </c>
      <c r="J5" s="643">
        <v>14138.899999999998</v>
      </c>
      <c r="K5" s="643"/>
      <c r="L5" s="643">
        <v>11509.689125374929</v>
      </c>
      <c r="M5" s="643">
        <v>11979.271420337138</v>
      </c>
      <c r="N5" s="643">
        <v>12782.109276044162</v>
      </c>
      <c r="O5" s="643">
        <v>14545.700000000003</v>
      </c>
      <c r="P5" s="643"/>
      <c r="Q5" s="643">
        <v>11994.601492501495</v>
      </c>
      <c r="R5" s="643">
        <v>12462.687989124519</v>
      </c>
      <c r="S5" s="643">
        <v>13405.97069899184</v>
      </c>
      <c r="T5" s="643">
        <v>15238</v>
      </c>
    </row>
    <row r="6" spans="1:20">
      <c r="A6" s="32" t="s">
        <v>855</v>
      </c>
      <c r="B6" s="643">
        <v>12154.928862627477</v>
      </c>
      <c r="C6" s="643">
        <v>13428.784023926046</v>
      </c>
      <c r="D6" s="643">
        <v>16427.555431589051</v>
      </c>
      <c r="E6" s="643">
        <v>22827</v>
      </c>
      <c r="F6" s="643"/>
      <c r="G6" s="643">
        <v>11820.58598680264</v>
      </c>
      <c r="H6" s="643">
        <v>12508.75691245242</v>
      </c>
      <c r="I6" s="643">
        <v>14858.89970139222</v>
      </c>
      <c r="J6" s="643">
        <v>20355</v>
      </c>
      <c r="K6" s="643"/>
      <c r="L6" s="643">
        <v>10333.458148770247</v>
      </c>
      <c r="M6" s="643">
        <v>10566.982506797172</v>
      </c>
      <c r="N6" s="643">
        <v>11973.757540086413</v>
      </c>
      <c r="O6" s="643">
        <v>15388.9</v>
      </c>
      <c r="P6" s="643"/>
      <c r="Q6" s="643">
        <v>6328.2554697060586</v>
      </c>
      <c r="R6" s="643">
        <v>7476.1877281131046</v>
      </c>
      <c r="S6" s="643">
        <v>8482.3244618338922</v>
      </c>
      <c r="T6" s="643">
        <v>12488.9</v>
      </c>
    </row>
    <row r="7" spans="1:20">
      <c r="A7" s="32" t="s">
        <v>854</v>
      </c>
      <c r="B7" s="643">
        <v>14734.939128974203</v>
      </c>
      <c r="C7" s="643">
        <v>18348.085082109839</v>
      </c>
      <c r="D7" s="643">
        <v>18702.393659145459</v>
      </c>
      <c r="E7" s="218">
        <f>E4+E5</f>
        <v>19359.5</v>
      </c>
      <c r="F7" s="643"/>
      <c r="G7" s="643">
        <v>19809.442695860831</v>
      </c>
      <c r="H7" s="643">
        <v>21497.725232191406</v>
      </c>
      <c r="I7" s="643">
        <v>22632.655547767634</v>
      </c>
      <c r="J7" s="218">
        <f>J4+J5</f>
        <v>22748.199999999997</v>
      </c>
      <c r="K7" s="643"/>
      <c r="L7" s="643">
        <v>22892.932404319141</v>
      </c>
      <c r="M7" s="643">
        <v>24854.614112017396</v>
      </c>
      <c r="N7" s="643">
        <v>27485.152081613051</v>
      </c>
      <c r="O7" s="218">
        <f>O4+O5</f>
        <v>28519.4</v>
      </c>
      <c r="P7" s="643"/>
      <c r="Q7" s="643">
        <v>29763.156727054589</v>
      </c>
      <c r="R7" s="643">
        <v>31972.692742794992</v>
      </c>
      <c r="S7" s="643">
        <v>33745.349833893422</v>
      </c>
      <c r="T7" s="643">
        <f>T4+T5</f>
        <v>34962.1</v>
      </c>
    </row>
    <row r="8" spans="1:20">
      <c r="A8" s="32" t="s">
        <v>338</v>
      </c>
      <c r="B8" s="643">
        <v>16542.315128974205</v>
      </c>
      <c r="C8" s="643">
        <v>20117.254588363237</v>
      </c>
      <c r="D8" s="643">
        <v>22797.40615650504</v>
      </c>
      <c r="E8" s="643">
        <f>E4+E6</f>
        <v>27798.3</v>
      </c>
      <c r="F8" s="643"/>
      <c r="G8" s="643">
        <v>20373.637828434315</v>
      </c>
      <c r="H8" s="643">
        <v>22168.488755845563</v>
      </c>
      <c r="I8" s="643">
        <v>25050.227021603452</v>
      </c>
      <c r="J8" s="643">
        <f>J4+J6</f>
        <v>28964.3</v>
      </c>
      <c r="K8" s="643"/>
      <c r="L8" s="643">
        <v>21716.701427714459</v>
      </c>
      <c r="M8" s="643">
        <v>23442.325198477432</v>
      </c>
      <c r="N8" s="643">
        <v>26676.800345655301</v>
      </c>
      <c r="O8" s="643">
        <f>O4+O6</f>
        <v>29362.6</v>
      </c>
      <c r="P8" s="643"/>
      <c r="Q8" s="643">
        <v>24096.810704259151</v>
      </c>
      <c r="R8" s="643">
        <v>26986.192481783575</v>
      </c>
      <c r="S8" s="643">
        <v>28821.703596735471</v>
      </c>
      <c r="T8" s="643">
        <f>T4+T6</f>
        <v>32213</v>
      </c>
    </row>
    <row r="9" spans="1:20">
      <c r="A9" s="217" t="s">
        <v>853</v>
      </c>
      <c r="B9" s="642">
        <v>26889.867991601681</v>
      </c>
      <c r="C9" s="642">
        <v>31776.869106035887</v>
      </c>
      <c r="D9" s="642">
        <v>35129.94909073451</v>
      </c>
      <c r="E9" s="642">
        <v>42186.5</v>
      </c>
      <c r="F9" s="642"/>
      <c r="G9" s="642">
        <v>31630.028682663473</v>
      </c>
      <c r="H9" s="642">
        <v>34006.482144643822</v>
      </c>
      <c r="I9" s="642">
        <v>37491.555249159857</v>
      </c>
      <c r="J9" s="642">
        <v>43103.199999999997</v>
      </c>
      <c r="K9" s="642"/>
      <c r="L9" s="642">
        <v>33226.39055308939</v>
      </c>
      <c r="M9" s="642">
        <v>35421.596618814569</v>
      </c>
      <c r="N9" s="642">
        <v>39458.909621699466</v>
      </c>
      <c r="O9" s="642">
        <v>43908.3</v>
      </c>
      <c r="P9" s="642"/>
      <c r="Q9" s="642">
        <v>36091.412196760648</v>
      </c>
      <c r="R9" s="642">
        <v>39448.880470908094</v>
      </c>
      <c r="S9" s="642">
        <v>42227.674295727309</v>
      </c>
      <c r="T9" s="642">
        <v>47451</v>
      </c>
    </row>
    <row r="10" spans="1:20">
      <c r="A10" s="32"/>
      <c r="B10" s="32"/>
      <c r="C10" s="32"/>
      <c r="D10" s="32"/>
      <c r="E10" s="32"/>
      <c r="F10" s="32"/>
      <c r="G10" s="32"/>
      <c r="H10" s="32"/>
      <c r="I10" s="32"/>
      <c r="J10" s="32"/>
      <c r="K10" s="32"/>
      <c r="L10" s="32"/>
      <c r="M10" s="32"/>
      <c r="N10" s="32"/>
      <c r="O10" s="32"/>
      <c r="P10" s="32"/>
      <c r="Q10" s="32"/>
      <c r="R10" s="32"/>
      <c r="S10" s="32"/>
      <c r="T10" s="32"/>
    </row>
    <row r="11" spans="1:20">
      <c r="A11" s="648" t="s">
        <v>88</v>
      </c>
      <c r="B11" s="726" t="s">
        <v>358</v>
      </c>
      <c r="C11" s="726"/>
      <c r="D11" s="726"/>
      <c r="E11" s="726"/>
      <c r="F11" s="647"/>
      <c r="G11" s="726" t="s">
        <v>359</v>
      </c>
      <c r="H11" s="726"/>
      <c r="I11" s="726"/>
      <c r="J11" s="726"/>
      <c r="K11" s="647"/>
      <c r="L11" s="726" t="s">
        <v>360</v>
      </c>
      <c r="M11" s="726"/>
      <c r="N11" s="726"/>
      <c r="O11" s="726"/>
      <c r="P11" s="647"/>
      <c r="Q11" s="726" t="s">
        <v>859</v>
      </c>
      <c r="R11" s="726"/>
      <c r="S11" s="726"/>
      <c r="T11" s="726"/>
    </row>
    <row r="12" spans="1:20">
      <c r="A12" s="646"/>
      <c r="B12" s="644" t="s">
        <v>455</v>
      </c>
      <c r="C12" s="644" t="s">
        <v>21</v>
      </c>
      <c r="D12" s="644" t="s">
        <v>25</v>
      </c>
      <c r="E12" s="644" t="s">
        <v>29</v>
      </c>
      <c r="F12" s="645"/>
      <c r="G12" s="644" t="s">
        <v>455</v>
      </c>
      <c r="H12" s="644" t="s">
        <v>21</v>
      </c>
      <c r="I12" s="644" t="s">
        <v>25</v>
      </c>
      <c r="J12" s="644" t="s">
        <v>29</v>
      </c>
      <c r="K12" s="645"/>
      <c r="L12" s="644" t="s">
        <v>455</v>
      </c>
      <c r="M12" s="644" t="s">
        <v>21</v>
      </c>
      <c r="N12" s="644" t="s">
        <v>25</v>
      </c>
      <c r="O12" s="644" t="s">
        <v>29</v>
      </c>
      <c r="P12" s="645"/>
      <c r="Q12" s="644" t="s">
        <v>455</v>
      </c>
      <c r="R12" s="644" t="s">
        <v>21</v>
      </c>
      <c r="S12" s="644" t="s">
        <v>25</v>
      </c>
      <c r="T12" s="644" t="s">
        <v>29</v>
      </c>
    </row>
    <row r="13" spans="1:20">
      <c r="A13" s="32" t="s">
        <v>339</v>
      </c>
      <c r="B13" s="652">
        <v>6675.6088506298756</v>
      </c>
      <c r="C13" s="652">
        <v>7423.6077302881986</v>
      </c>
      <c r="D13" s="652">
        <v>9880.0473682189131</v>
      </c>
      <c r="E13" s="652">
        <v>11297.000000000002</v>
      </c>
      <c r="F13" s="652"/>
      <c r="G13" s="652">
        <v>9891.2365014997013</v>
      </c>
      <c r="H13" s="652">
        <v>10692.289978249048</v>
      </c>
      <c r="I13" s="652">
        <v>14874.301009121458</v>
      </c>
      <c r="J13" s="652">
        <v>13718.3</v>
      </c>
      <c r="K13" s="652"/>
      <c r="L13" s="652">
        <v>12969.034113977204</v>
      </c>
      <c r="M13" s="652">
        <v>12658.020224034801</v>
      </c>
      <c r="N13" s="652">
        <v>16810.635846375419</v>
      </c>
      <c r="O13" s="652">
        <v>18046</v>
      </c>
      <c r="P13" s="652"/>
      <c r="Q13" s="652">
        <v>14075.604677864429</v>
      </c>
      <c r="R13" s="652">
        <v>13829.767932572049</v>
      </c>
      <c r="S13" s="652">
        <v>17578.098194911185</v>
      </c>
      <c r="T13" s="652">
        <v>17463.099999999999</v>
      </c>
    </row>
    <row r="14" spans="1:20">
      <c r="A14" s="32" t="s">
        <v>856</v>
      </c>
      <c r="B14" s="651">
        <v>11735.746651469704</v>
      </c>
      <c r="C14" s="651">
        <v>10921.40609026645</v>
      </c>
      <c r="D14" s="651">
        <v>12247.293442150745</v>
      </c>
      <c r="E14" s="651">
        <v>12875.999999999998</v>
      </c>
      <c r="F14" s="651"/>
      <c r="G14" s="651">
        <v>11935.376589082181</v>
      </c>
      <c r="H14" s="651">
        <v>11167.966967917346</v>
      </c>
      <c r="I14" s="651">
        <v>12787.857651464232</v>
      </c>
      <c r="J14" s="651">
        <v>13344.8</v>
      </c>
      <c r="K14" s="651"/>
      <c r="L14" s="651">
        <v>11481.228645470908</v>
      </c>
      <c r="M14" s="651">
        <v>11681.850451332248</v>
      </c>
      <c r="N14" s="651">
        <v>13534.712616418623</v>
      </c>
      <c r="O14" s="651">
        <v>13965.8</v>
      </c>
      <c r="P14" s="651"/>
      <c r="Q14" s="651">
        <v>13386.318959808041</v>
      </c>
      <c r="R14" s="651">
        <v>12662.31999021207</v>
      </c>
      <c r="S14" s="651">
        <v>16449.572794047046</v>
      </c>
      <c r="T14" s="651">
        <v>15580.900000000001</v>
      </c>
    </row>
    <row r="15" spans="1:20">
      <c r="A15" s="32" t="s">
        <v>855</v>
      </c>
      <c r="B15" s="651">
        <v>4681.7489442111582</v>
      </c>
      <c r="C15" s="651">
        <v>6691.1732746057642</v>
      </c>
      <c r="D15" s="651">
        <v>4922.3447181949105</v>
      </c>
      <c r="E15" s="651">
        <v>6332.9</v>
      </c>
      <c r="F15" s="651"/>
      <c r="G15" s="651">
        <v>3057.7397504499099</v>
      </c>
      <c r="H15" s="651">
        <v>3922.123856443719</v>
      </c>
      <c r="I15" s="651">
        <v>2711.0639999999994</v>
      </c>
      <c r="J15" s="651">
        <v>4212.5</v>
      </c>
      <c r="K15" s="651"/>
      <c r="L15" s="651">
        <v>2313.4304379124178</v>
      </c>
      <c r="M15" s="651">
        <v>2177.6472930940727</v>
      </c>
      <c r="N15" s="651">
        <v>927.54918098895814</v>
      </c>
      <c r="O15" s="651">
        <v>1245.1999999999998</v>
      </c>
      <c r="P15" s="651"/>
      <c r="Q15" s="651">
        <v>853.81439712057602</v>
      </c>
      <c r="R15" s="651">
        <v>1554.1811973898855</v>
      </c>
      <c r="S15" s="651">
        <v>161.71373115698509</v>
      </c>
      <c r="T15" s="651">
        <v>1871.7</v>
      </c>
    </row>
    <row r="16" spans="1:20">
      <c r="A16" s="32" t="s">
        <v>854</v>
      </c>
      <c r="B16" s="651">
        <v>18411.355502099581</v>
      </c>
      <c r="C16" s="651">
        <v>18345.01382055465</v>
      </c>
      <c r="D16" s="651">
        <v>22127.340810369657</v>
      </c>
      <c r="E16" s="218">
        <f>E13+E14</f>
        <v>24173</v>
      </c>
      <c r="F16" s="651"/>
      <c r="G16" s="651">
        <v>21826.613090581883</v>
      </c>
      <c r="H16" s="651">
        <v>21860.256946166395</v>
      </c>
      <c r="I16" s="651">
        <v>27662.15866058569</v>
      </c>
      <c r="J16" s="218">
        <f>J13+J14</f>
        <v>27063.1</v>
      </c>
      <c r="K16" s="651"/>
      <c r="L16" s="651">
        <v>24450.262759448113</v>
      </c>
      <c r="M16" s="651">
        <v>24339.870675367049</v>
      </c>
      <c r="N16" s="651">
        <v>30345.348462794042</v>
      </c>
      <c r="O16" s="218">
        <f>O13+O14</f>
        <v>32011.8</v>
      </c>
      <c r="P16" s="651"/>
      <c r="Q16" s="651">
        <v>27461.923637672469</v>
      </c>
      <c r="R16" s="651">
        <v>26492.087922784121</v>
      </c>
      <c r="S16" s="651">
        <v>34027.670988958227</v>
      </c>
      <c r="T16" s="218">
        <f>T13+T14</f>
        <v>33044</v>
      </c>
    </row>
    <row r="17" spans="1:20">
      <c r="A17" s="32" t="s">
        <v>338</v>
      </c>
      <c r="B17" s="651">
        <v>11357.357794841035</v>
      </c>
      <c r="C17" s="651">
        <v>14114.781004893963</v>
      </c>
      <c r="D17" s="651">
        <v>14802.392086413824</v>
      </c>
      <c r="E17" s="643">
        <f>E13+E15</f>
        <v>17629.900000000001</v>
      </c>
      <c r="F17" s="651"/>
      <c r="G17" s="651">
        <v>12948.976251949613</v>
      </c>
      <c r="H17" s="651">
        <v>14614.413834692767</v>
      </c>
      <c r="I17" s="651">
        <v>17585.365009121459</v>
      </c>
      <c r="J17" s="643">
        <f>J13+J15</f>
        <v>17930.8</v>
      </c>
      <c r="K17" s="651"/>
      <c r="L17" s="651">
        <v>14125.749332933414</v>
      </c>
      <c r="M17" s="651">
        <v>14835.667517128873</v>
      </c>
      <c r="N17" s="651">
        <v>17738.185027364376</v>
      </c>
      <c r="O17" s="643">
        <f>O13+O15</f>
        <v>19291.2</v>
      </c>
      <c r="P17" s="651"/>
      <c r="Q17" s="651">
        <v>14929.419074985004</v>
      </c>
      <c r="R17" s="651">
        <v>15383.949129961935</v>
      </c>
      <c r="S17" s="651">
        <v>17739.811926068171</v>
      </c>
      <c r="T17" s="643">
        <f>T13+T15</f>
        <v>19334.8</v>
      </c>
    </row>
    <row r="18" spans="1:20">
      <c r="A18" s="217" t="s">
        <v>853</v>
      </c>
      <c r="B18" s="642">
        <v>23093.104446310739</v>
      </c>
      <c r="C18" s="642">
        <v>25036.187095160414</v>
      </c>
      <c r="D18" s="642">
        <v>27049.685528564569</v>
      </c>
      <c r="E18" s="642">
        <v>30505.9</v>
      </c>
      <c r="F18" s="642"/>
      <c r="G18" s="642">
        <v>24884.352841031796</v>
      </c>
      <c r="H18" s="642">
        <v>25782.380802610111</v>
      </c>
      <c r="I18" s="642">
        <v>30373.222660585689</v>
      </c>
      <c r="J18" s="642">
        <v>31275.599999999999</v>
      </c>
      <c r="K18" s="642"/>
      <c r="L18" s="642">
        <v>26763.693197360531</v>
      </c>
      <c r="M18" s="642">
        <v>26517.517968461118</v>
      </c>
      <c r="N18" s="642">
        <v>31272.897643782999</v>
      </c>
      <c r="O18" s="642">
        <v>33257</v>
      </c>
      <c r="P18" s="642"/>
      <c r="Q18" s="642">
        <v>28315.738034793045</v>
      </c>
      <c r="R18" s="642">
        <v>28046.269120174005</v>
      </c>
      <c r="S18" s="642">
        <v>34189.384720115209</v>
      </c>
      <c r="T18" s="642">
        <v>34915.699999999997</v>
      </c>
    </row>
    <row r="19" spans="1:20" ht="18.75" customHeight="1">
      <c r="A19" s="106" t="s">
        <v>858</v>
      </c>
      <c r="B19" s="651"/>
      <c r="C19" s="651"/>
      <c r="D19" s="651"/>
      <c r="E19" s="651"/>
      <c r="F19" s="651"/>
      <c r="G19" s="651"/>
      <c r="H19" s="651"/>
      <c r="I19" s="651"/>
      <c r="J19" s="651"/>
      <c r="K19" s="651"/>
      <c r="L19" s="651"/>
      <c r="M19" s="651"/>
      <c r="N19" s="651"/>
      <c r="O19" s="651"/>
      <c r="P19" s="651"/>
      <c r="Q19" s="651"/>
      <c r="R19" s="651"/>
      <c r="S19" s="651"/>
      <c r="T19" s="651"/>
    </row>
    <row r="20" spans="1:20" ht="21" customHeight="1">
      <c r="A20" s="32" t="s">
        <v>852</v>
      </c>
      <c r="B20" s="391"/>
      <c r="C20" s="391"/>
      <c r="D20" s="391"/>
      <c r="E20" s="391"/>
      <c r="F20" s="391"/>
      <c r="G20" s="391"/>
      <c r="H20" s="391"/>
      <c r="I20" s="391"/>
      <c r="J20" s="391"/>
      <c r="K20" s="391"/>
      <c r="L20" s="391"/>
      <c r="M20" s="391"/>
      <c r="N20" s="391"/>
      <c r="O20" s="391"/>
      <c r="P20" s="391"/>
      <c r="Q20" s="391"/>
      <c r="R20" s="391"/>
      <c r="S20" s="391"/>
      <c r="T20" s="391"/>
    </row>
    <row r="21" spans="1:20">
      <c r="A21" s="32" t="s">
        <v>851</v>
      </c>
      <c r="B21" s="391"/>
      <c r="C21" s="391"/>
      <c r="D21" s="391"/>
      <c r="E21" s="391"/>
      <c r="F21" s="391"/>
      <c r="G21" s="391"/>
      <c r="H21" s="391"/>
      <c r="I21" s="391"/>
      <c r="J21" s="391"/>
      <c r="K21" s="391"/>
      <c r="L21" s="391"/>
      <c r="M21" s="391"/>
      <c r="N21" s="391"/>
      <c r="O21" s="391"/>
      <c r="P21" s="391"/>
      <c r="Q21" s="391"/>
      <c r="R21" s="391"/>
      <c r="S21" s="391"/>
      <c r="T21" s="391"/>
    </row>
    <row r="22" spans="1:20" ht="19.5" customHeight="1">
      <c r="A22" s="106" t="s">
        <v>850</v>
      </c>
      <c r="B22" s="391"/>
      <c r="C22" s="391"/>
      <c r="D22" s="391"/>
      <c r="E22" s="391"/>
      <c r="F22" s="391"/>
      <c r="G22" s="391"/>
      <c r="H22" s="391"/>
      <c r="I22" s="391"/>
      <c r="J22" s="391"/>
      <c r="K22" s="391"/>
      <c r="L22" s="391"/>
      <c r="M22" s="391"/>
      <c r="N22" s="391"/>
      <c r="O22" s="391"/>
      <c r="P22" s="391"/>
      <c r="Q22" s="391"/>
      <c r="R22" s="391"/>
      <c r="S22" s="391"/>
      <c r="T22" s="391"/>
    </row>
    <row r="23" spans="1:20" ht="22.5" customHeight="1">
      <c r="A23" s="32" t="s">
        <v>849</v>
      </c>
      <c r="B23" s="391"/>
      <c r="C23" s="391"/>
      <c r="D23" s="391"/>
    </row>
  </sheetData>
  <mergeCells count="9">
    <mergeCell ref="B11:E11"/>
    <mergeCell ref="G11:J11"/>
    <mergeCell ref="L11:O11"/>
    <mergeCell ref="Q11:T11"/>
    <mergeCell ref="A1:T1"/>
    <mergeCell ref="B2:E2"/>
    <mergeCell ref="G2:J2"/>
    <mergeCell ref="L2:O2"/>
    <mergeCell ref="Q2:T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28"/>
  <sheetViews>
    <sheetView topLeftCell="A12" workbookViewId="0">
      <selection activeCell="G28" sqref="G28"/>
    </sheetView>
  </sheetViews>
  <sheetFormatPr defaultRowHeight="14.4"/>
  <cols>
    <col min="1" max="1" width="12.109375" style="226" bestFit="1" customWidth="1"/>
    <col min="2" max="2" width="21.6640625" style="226" customWidth="1"/>
    <col min="3" max="3" width="11.5546875" style="226" customWidth="1"/>
    <col min="4" max="4" width="14.33203125" style="287" customWidth="1"/>
    <col min="5" max="5" width="15.6640625" style="287" bestFit="1" customWidth="1"/>
  </cols>
  <sheetData>
    <row r="1" spans="1:7" ht="45.75" customHeight="1">
      <c r="A1" s="710" t="s">
        <v>472</v>
      </c>
      <c r="B1" s="710"/>
      <c r="C1" s="710"/>
      <c r="D1" s="710"/>
      <c r="E1" s="710"/>
    </row>
    <row r="2" spans="1:7" ht="32.25" customHeight="1">
      <c r="A2" s="260"/>
      <c r="B2" s="307"/>
      <c r="C2" s="308"/>
      <c r="D2" s="288" t="s">
        <v>355</v>
      </c>
      <c r="E2" s="309" t="s">
        <v>1</v>
      </c>
      <c r="G2" s="6"/>
    </row>
    <row r="3" spans="1:7" s="296" customFormat="1" ht="24.9" customHeight="1">
      <c r="A3" s="294" t="s">
        <v>356</v>
      </c>
      <c r="B3" s="298" t="s">
        <v>357</v>
      </c>
      <c r="C3" s="301" t="s">
        <v>358</v>
      </c>
      <c r="D3" s="305">
        <v>13340</v>
      </c>
      <c r="E3" s="305">
        <v>7390</v>
      </c>
    </row>
    <row r="4" spans="1:7" s="296" customFormat="1" ht="24.9" customHeight="1">
      <c r="A4" s="294"/>
      <c r="B4" s="299"/>
      <c r="C4" s="301"/>
      <c r="D4" s="305">
        <v>13340</v>
      </c>
      <c r="E4" s="305">
        <v>-2320</v>
      </c>
    </row>
    <row r="5" spans="1:7" s="296" customFormat="1" ht="24.9" customHeight="1">
      <c r="A5" s="294"/>
      <c r="B5" s="299"/>
      <c r="C5" s="301" t="s">
        <v>359</v>
      </c>
      <c r="D5" s="305">
        <v>13530</v>
      </c>
      <c r="E5" s="305">
        <v>7970</v>
      </c>
    </row>
    <row r="6" spans="1:7" s="296" customFormat="1" ht="24.9" customHeight="1">
      <c r="A6" s="294"/>
      <c r="B6" s="299"/>
      <c r="C6" s="301"/>
      <c r="D6" s="305">
        <v>13530</v>
      </c>
      <c r="E6" s="305">
        <v>1440</v>
      </c>
    </row>
    <row r="7" spans="1:7" s="296" customFormat="1" ht="24.9" customHeight="1">
      <c r="A7" s="294"/>
      <c r="B7" s="299"/>
      <c r="C7" s="301" t="s">
        <v>360</v>
      </c>
      <c r="D7" s="305">
        <v>13590</v>
      </c>
      <c r="E7" s="305">
        <v>8150</v>
      </c>
    </row>
    <row r="8" spans="1:7" s="296" customFormat="1" ht="24.9" customHeight="1">
      <c r="A8" s="294"/>
      <c r="B8" s="299"/>
      <c r="C8" s="301"/>
      <c r="D8" s="305">
        <v>13590</v>
      </c>
      <c r="E8" s="305">
        <v>5350</v>
      </c>
    </row>
    <row r="9" spans="1:7" s="296" customFormat="1" ht="24.9" customHeight="1">
      <c r="A9" s="294"/>
      <c r="B9" s="299"/>
      <c r="C9" s="301" t="s">
        <v>361</v>
      </c>
      <c r="D9" s="305">
        <v>14200</v>
      </c>
      <c r="E9" s="305">
        <v>8620</v>
      </c>
    </row>
    <row r="10" spans="1:7" s="296" customFormat="1" ht="24.9" customHeight="1">
      <c r="A10" s="294"/>
      <c r="B10" s="300"/>
      <c r="C10" s="302"/>
      <c r="D10" s="306">
        <v>14200</v>
      </c>
      <c r="E10" s="306">
        <v>6330</v>
      </c>
    </row>
    <row r="11" spans="1:7" s="296" customFormat="1" ht="24.9" customHeight="1">
      <c r="A11" s="294"/>
      <c r="B11" s="299" t="s">
        <v>362</v>
      </c>
      <c r="C11" s="301"/>
      <c r="D11" s="305">
        <v>14710</v>
      </c>
      <c r="E11" s="305">
        <v>6800</v>
      </c>
    </row>
    <row r="12" spans="1:7" s="296" customFormat="1" ht="24.9" customHeight="1">
      <c r="A12" s="297"/>
      <c r="B12" s="300"/>
      <c r="C12" s="302"/>
      <c r="D12" s="306">
        <v>14710</v>
      </c>
      <c r="E12" s="306">
        <v>280</v>
      </c>
    </row>
    <row r="13" spans="1:7" s="296" customFormat="1" ht="24.9" customHeight="1">
      <c r="A13" s="294" t="s">
        <v>363</v>
      </c>
      <c r="B13" s="298" t="s">
        <v>357</v>
      </c>
      <c r="C13" s="301" t="s">
        <v>358</v>
      </c>
      <c r="D13" s="305">
        <v>14480</v>
      </c>
      <c r="E13" s="305">
        <v>17510</v>
      </c>
    </row>
    <row r="14" spans="1:7" s="296" customFormat="1" ht="24.9" customHeight="1">
      <c r="A14" s="294"/>
      <c r="B14" s="299"/>
      <c r="C14" s="301"/>
      <c r="D14" s="305">
        <v>14480</v>
      </c>
      <c r="E14" s="305">
        <v>6270</v>
      </c>
    </row>
    <row r="15" spans="1:7" s="296" customFormat="1" ht="24.9" customHeight="1">
      <c r="A15" s="294"/>
      <c r="B15" s="299"/>
      <c r="C15" s="301" t="s">
        <v>359</v>
      </c>
      <c r="D15" s="305">
        <v>13310</v>
      </c>
      <c r="E15" s="305">
        <v>18680</v>
      </c>
    </row>
    <row r="16" spans="1:7" s="296" customFormat="1" ht="24.9" customHeight="1">
      <c r="A16" s="294"/>
      <c r="B16" s="299"/>
      <c r="C16" s="301"/>
      <c r="D16" s="305">
        <v>13310</v>
      </c>
      <c r="E16" s="305">
        <v>10750</v>
      </c>
    </row>
    <row r="17" spans="1:5" s="296" customFormat="1" ht="24.9" customHeight="1">
      <c r="A17" s="294"/>
      <c r="B17" s="299"/>
      <c r="C17" s="301" t="s">
        <v>360</v>
      </c>
      <c r="D17" s="305">
        <v>14260</v>
      </c>
      <c r="E17" s="305">
        <v>18250</v>
      </c>
    </row>
    <row r="18" spans="1:5" s="296" customFormat="1" ht="24.9" customHeight="1">
      <c r="A18" s="294"/>
      <c r="B18" s="299"/>
      <c r="C18" s="301"/>
      <c r="D18" s="305">
        <v>14260</v>
      </c>
      <c r="E18" s="305">
        <v>14080</v>
      </c>
    </row>
    <row r="19" spans="1:5" s="296" customFormat="1" ht="24.9" customHeight="1">
      <c r="A19" s="294"/>
      <c r="B19" s="299"/>
      <c r="C19" s="301" t="s">
        <v>361</v>
      </c>
      <c r="D19" s="305">
        <v>14100</v>
      </c>
      <c r="E19" s="305">
        <v>21150</v>
      </c>
    </row>
    <row r="20" spans="1:5" s="296" customFormat="1" ht="24.9" customHeight="1">
      <c r="A20" s="294"/>
      <c r="B20" s="300"/>
      <c r="C20" s="302"/>
      <c r="D20" s="306">
        <v>14100</v>
      </c>
      <c r="E20" s="306">
        <v>17310</v>
      </c>
    </row>
    <row r="21" spans="1:5" s="296" customFormat="1" ht="24.9" customHeight="1">
      <c r="A21" s="294"/>
      <c r="B21" s="299" t="s">
        <v>362</v>
      </c>
      <c r="C21" s="301"/>
      <c r="D21" s="305">
        <v>15360</v>
      </c>
      <c r="E21" s="305">
        <v>12790</v>
      </c>
    </row>
    <row r="22" spans="1:5" s="296" customFormat="1" ht="16.5" customHeight="1">
      <c r="A22" s="297"/>
      <c r="B22" s="300"/>
      <c r="C22" s="302"/>
      <c r="D22" s="306">
        <v>15360</v>
      </c>
      <c r="E22" s="306">
        <v>6580</v>
      </c>
    </row>
    <row r="23" spans="1:5" ht="30.75" customHeight="1">
      <c r="A23" s="226" t="s">
        <v>364</v>
      </c>
    </row>
    <row r="24" spans="1:5">
      <c r="A24" s="226" t="s">
        <v>365</v>
      </c>
    </row>
    <row r="25" spans="1:5">
      <c r="A25" s="226" t="s">
        <v>366</v>
      </c>
    </row>
    <row r="26" spans="1:5">
      <c r="A26" s="226" t="s">
        <v>367</v>
      </c>
    </row>
    <row r="27" spans="1:5" ht="30.75" customHeight="1">
      <c r="A27" s="226" t="s">
        <v>368</v>
      </c>
    </row>
    <row r="28" spans="1:5" ht="30.75" customHeight="1">
      <c r="A28" s="226" t="s">
        <v>476</v>
      </c>
    </row>
  </sheetData>
  <mergeCells count="1">
    <mergeCell ref="A1:E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18"/>
  <sheetViews>
    <sheetView workbookViewId="0">
      <selection activeCell="D18" sqref="D18"/>
    </sheetView>
  </sheetViews>
  <sheetFormatPr defaultRowHeight="14.4"/>
  <cols>
    <col min="1" max="1" width="20.109375" style="58" customWidth="1"/>
    <col min="2" max="2" width="11.88671875" style="226" customWidth="1"/>
    <col min="3" max="3" width="11.109375" style="58" customWidth="1"/>
    <col min="4" max="4" width="11.6640625" style="58" customWidth="1"/>
  </cols>
  <sheetData>
    <row r="1" spans="1:4" ht="61.5" customHeight="1">
      <c r="A1" s="710" t="s">
        <v>473</v>
      </c>
      <c r="B1" s="710"/>
      <c r="C1" s="710"/>
      <c r="D1" s="710"/>
    </row>
    <row r="2" spans="1:4" ht="33" customHeight="1">
      <c r="A2" s="310"/>
      <c r="B2" s="311"/>
      <c r="C2" s="312" t="s">
        <v>355</v>
      </c>
      <c r="D2" s="312" t="s">
        <v>1</v>
      </c>
    </row>
    <row r="3" spans="1:4" ht="27" customHeight="1">
      <c r="A3" s="316" t="s">
        <v>357</v>
      </c>
      <c r="B3" s="294" t="s">
        <v>358</v>
      </c>
      <c r="C3" s="303">
        <v>11150</v>
      </c>
      <c r="D3" s="303">
        <v>2610</v>
      </c>
    </row>
    <row r="4" spans="1:4">
      <c r="A4" s="317"/>
      <c r="B4" s="294"/>
      <c r="C4" s="303">
        <v>11150</v>
      </c>
      <c r="D4" s="303">
        <v>-3080</v>
      </c>
    </row>
    <row r="5" spans="1:4">
      <c r="A5" s="317"/>
      <c r="B5" s="294" t="s">
        <v>359</v>
      </c>
      <c r="C5" s="303">
        <v>11250</v>
      </c>
      <c r="D5" s="303">
        <v>2850</v>
      </c>
    </row>
    <row r="6" spans="1:4">
      <c r="A6" s="317"/>
      <c r="B6" s="294"/>
      <c r="C6" s="303">
        <v>11250</v>
      </c>
      <c r="D6" s="303">
        <v>-310</v>
      </c>
    </row>
    <row r="7" spans="1:4">
      <c r="A7" s="317"/>
      <c r="B7" s="294" t="s">
        <v>360</v>
      </c>
      <c r="C7" s="303">
        <v>11390</v>
      </c>
      <c r="D7" s="303">
        <v>2950</v>
      </c>
    </row>
    <row r="8" spans="1:4">
      <c r="A8" s="317"/>
      <c r="B8" s="294"/>
      <c r="C8" s="303">
        <v>11390</v>
      </c>
      <c r="D8" s="303">
        <v>1900</v>
      </c>
    </row>
    <row r="9" spans="1:4">
      <c r="A9" s="317"/>
      <c r="B9" s="294" t="s">
        <v>361</v>
      </c>
      <c r="C9" s="303">
        <v>11740</v>
      </c>
      <c r="D9" s="303">
        <v>2870</v>
      </c>
    </row>
    <row r="10" spans="1:4">
      <c r="A10" s="317"/>
      <c r="B10" s="297"/>
      <c r="C10" s="304">
        <v>11740</v>
      </c>
      <c r="D10" s="304">
        <v>2050</v>
      </c>
    </row>
    <row r="11" spans="1:4">
      <c r="A11" s="316" t="s">
        <v>362</v>
      </c>
      <c r="B11" s="294"/>
      <c r="C11" s="303">
        <v>13440</v>
      </c>
      <c r="D11" s="303">
        <v>2590</v>
      </c>
    </row>
    <row r="12" spans="1:4">
      <c r="A12" s="318"/>
      <c r="B12" s="297"/>
      <c r="C12" s="304">
        <v>13440</v>
      </c>
      <c r="D12" s="304">
        <v>-1810</v>
      </c>
    </row>
    <row r="13" spans="1:4" ht="30" customHeight="1">
      <c r="A13" s="58" t="s">
        <v>364</v>
      </c>
    </row>
    <row r="14" spans="1:4">
      <c r="A14" s="58" t="s">
        <v>365</v>
      </c>
    </row>
    <row r="15" spans="1:4">
      <c r="A15" s="58" t="s">
        <v>366</v>
      </c>
    </row>
    <row r="16" spans="1:4">
      <c r="A16" s="58" t="s">
        <v>367</v>
      </c>
    </row>
    <row r="17" spans="1:1" ht="30" customHeight="1">
      <c r="A17" s="58" t="s">
        <v>368</v>
      </c>
    </row>
    <row r="18" spans="1:1" ht="30" customHeight="1">
      <c r="A18" s="226" t="s">
        <v>476</v>
      </c>
    </row>
  </sheetData>
  <mergeCells count="1">
    <mergeCell ref="A1:D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1"/>
  <sheetViews>
    <sheetView topLeftCell="A26" workbookViewId="0">
      <selection activeCell="E41" sqref="E41"/>
    </sheetView>
  </sheetViews>
  <sheetFormatPr defaultRowHeight="14.4"/>
  <cols>
    <col min="1" max="1" width="14.6640625" style="314" customWidth="1"/>
    <col min="2" max="2" width="21.6640625" style="226" customWidth="1"/>
    <col min="3" max="3" width="11.5546875" style="226" customWidth="1"/>
    <col min="4" max="4" width="14.33203125" style="287" customWidth="1"/>
    <col min="5" max="5" width="15.6640625" style="287" bestFit="1" customWidth="1"/>
  </cols>
  <sheetData>
    <row r="1" spans="1:5" ht="48" customHeight="1">
      <c r="A1" s="710" t="s">
        <v>474</v>
      </c>
      <c r="B1" s="710"/>
      <c r="C1" s="710"/>
      <c r="D1" s="710"/>
      <c r="E1" s="710"/>
    </row>
    <row r="2" spans="1:5" ht="32.25" customHeight="1">
      <c r="A2" s="265"/>
      <c r="B2" s="307"/>
      <c r="C2" s="315"/>
      <c r="D2" s="288" t="s">
        <v>355</v>
      </c>
      <c r="E2" s="309" t="s">
        <v>1</v>
      </c>
    </row>
    <row r="3" spans="1:5" ht="26.4">
      <c r="A3" s="295" t="s">
        <v>369</v>
      </c>
      <c r="B3" s="298" t="s">
        <v>357</v>
      </c>
      <c r="C3" s="301" t="s">
        <v>358</v>
      </c>
      <c r="D3" s="305">
        <v>13550</v>
      </c>
      <c r="E3" s="305">
        <v>16550</v>
      </c>
    </row>
    <row r="4" spans="1:5">
      <c r="A4" s="295"/>
      <c r="B4" s="299"/>
      <c r="C4" s="301"/>
      <c r="D4" s="305">
        <v>13550</v>
      </c>
      <c r="E4" s="305">
        <v>2530</v>
      </c>
    </row>
    <row r="5" spans="1:5">
      <c r="A5" s="295"/>
      <c r="B5" s="299"/>
      <c r="C5" s="301" t="s">
        <v>359</v>
      </c>
      <c r="D5" s="305">
        <v>13630</v>
      </c>
      <c r="E5" s="305">
        <v>17350</v>
      </c>
    </row>
    <row r="6" spans="1:5">
      <c r="A6" s="295"/>
      <c r="B6" s="299"/>
      <c r="C6" s="301"/>
      <c r="D6" s="305">
        <v>13630</v>
      </c>
      <c r="E6" s="305">
        <v>4580</v>
      </c>
    </row>
    <row r="7" spans="1:5">
      <c r="A7" s="295"/>
      <c r="B7" s="299"/>
      <c r="C7" s="301" t="s">
        <v>360</v>
      </c>
      <c r="D7" s="305">
        <v>13350</v>
      </c>
      <c r="E7" s="305">
        <v>16410</v>
      </c>
    </row>
    <row r="8" spans="1:5">
      <c r="A8" s="295"/>
      <c r="B8" s="299"/>
      <c r="C8" s="301"/>
      <c r="D8" s="305">
        <v>13350</v>
      </c>
      <c r="E8" s="305">
        <v>7480</v>
      </c>
    </row>
    <row r="9" spans="1:5">
      <c r="A9" s="295"/>
      <c r="B9" s="299"/>
      <c r="C9" s="301" t="s">
        <v>361</v>
      </c>
      <c r="D9" s="305">
        <v>14880</v>
      </c>
      <c r="E9" s="305">
        <v>16750</v>
      </c>
    </row>
    <row r="10" spans="1:5">
      <c r="A10" s="313"/>
      <c r="B10" s="300"/>
      <c r="C10" s="302"/>
      <c r="D10" s="306">
        <v>14880</v>
      </c>
      <c r="E10" s="306">
        <v>8820</v>
      </c>
    </row>
    <row r="11" spans="1:5" ht="29.25" customHeight="1">
      <c r="A11" s="295" t="s">
        <v>370</v>
      </c>
      <c r="B11" s="298" t="s">
        <v>357</v>
      </c>
      <c r="C11" s="301" t="s">
        <v>358</v>
      </c>
      <c r="D11" s="305">
        <v>14090</v>
      </c>
      <c r="E11" s="305">
        <v>25560</v>
      </c>
    </row>
    <row r="12" spans="1:5">
      <c r="A12" s="295"/>
      <c r="B12" s="299"/>
      <c r="C12" s="301"/>
      <c r="D12" s="305">
        <v>14090</v>
      </c>
      <c r="E12" s="305">
        <v>3190</v>
      </c>
    </row>
    <row r="13" spans="1:5">
      <c r="A13" s="295"/>
      <c r="B13" s="299"/>
      <c r="C13" s="301" t="s">
        <v>359</v>
      </c>
      <c r="D13" s="305">
        <v>12990</v>
      </c>
      <c r="E13" s="305">
        <v>25830</v>
      </c>
    </row>
    <row r="14" spans="1:5">
      <c r="A14" s="295"/>
      <c r="B14" s="299"/>
      <c r="C14" s="301"/>
      <c r="D14" s="305">
        <v>12990</v>
      </c>
      <c r="E14" s="305">
        <v>6650</v>
      </c>
    </row>
    <row r="15" spans="1:5">
      <c r="A15" s="295"/>
      <c r="B15" s="299"/>
      <c r="C15" s="301" t="s">
        <v>360</v>
      </c>
      <c r="D15" s="305">
        <v>13640</v>
      </c>
      <c r="E15" s="305">
        <v>25710</v>
      </c>
    </row>
    <row r="16" spans="1:5">
      <c r="A16" s="295"/>
      <c r="B16" s="299"/>
      <c r="C16" s="301"/>
      <c r="D16" s="305">
        <v>13640</v>
      </c>
      <c r="E16" s="305">
        <v>11750</v>
      </c>
    </row>
    <row r="17" spans="1:5">
      <c r="A17" s="295"/>
      <c r="B17" s="299"/>
      <c r="C17" s="301" t="s">
        <v>361</v>
      </c>
      <c r="D17" s="305">
        <v>14180</v>
      </c>
      <c r="E17" s="305">
        <v>25790</v>
      </c>
    </row>
    <row r="18" spans="1:5">
      <c r="A18" s="313"/>
      <c r="B18" s="300"/>
      <c r="C18" s="302"/>
      <c r="D18" s="306">
        <v>14180</v>
      </c>
      <c r="E18" s="306">
        <v>12370</v>
      </c>
    </row>
    <row r="19" spans="1:5" ht="26.4">
      <c r="A19" s="295" t="s">
        <v>371</v>
      </c>
      <c r="B19" s="298" t="s">
        <v>357</v>
      </c>
      <c r="C19" s="301" t="s">
        <v>358</v>
      </c>
      <c r="D19" s="305">
        <v>14970</v>
      </c>
      <c r="E19" s="305">
        <v>32240</v>
      </c>
    </row>
    <row r="20" spans="1:5">
      <c r="A20" s="295"/>
      <c r="B20" s="299"/>
      <c r="C20" s="301"/>
      <c r="D20" s="305">
        <v>14970</v>
      </c>
      <c r="E20" s="305">
        <v>5750</v>
      </c>
    </row>
    <row r="21" spans="1:5">
      <c r="A21" s="295"/>
      <c r="B21" s="299"/>
      <c r="C21" s="301" t="s">
        <v>359</v>
      </c>
      <c r="D21" s="305">
        <v>14680</v>
      </c>
      <c r="E21" s="305">
        <v>32030</v>
      </c>
    </row>
    <row r="22" spans="1:5">
      <c r="A22" s="295"/>
      <c r="B22" s="299"/>
      <c r="C22" s="301"/>
      <c r="D22" s="305">
        <v>14680</v>
      </c>
      <c r="E22" s="305">
        <v>9970</v>
      </c>
    </row>
    <row r="23" spans="1:5">
      <c r="A23" s="295"/>
      <c r="B23" s="299"/>
      <c r="C23" s="301" t="s">
        <v>360</v>
      </c>
      <c r="D23" s="305">
        <v>15190</v>
      </c>
      <c r="E23" s="305">
        <v>32360</v>
      </c>
    </row>
    <row r="24" spans="1:5">
      <c r="A24" s="295"/>
      <c r="B24" s="299"/>
      <c r="C24" s="301"/>
      <c r="D24" s="305">
        <v>15190</v>
      </c>
      <c r="E24" s="305">
        <v>14760</v>
      </c>
    </row>
    <row r="25" spans="1:5">
      <c r="A25" s="295"/>
      <c r="B25" s="299"/>
      <c r="C25" s="301" t="s">
        <v>361</v>
      </c>
      <c r="D25" s="305">
        <v>15570</v>
      </c>
      <c r="E25" s="305">
        <v>32530</v>
      </c>
    </row>
    <row r="26" spans="1:5">
      <c r="A26" s="313"/>
      <c r="B26" s="300"/>
      <c r="C26" s="302"/>
      <c r="D26" s="306">
        <v>15570</v>
      </c>
      <c r="E26" s="306">
        <v>18450</v>
      </c>
    </row>
    <row r="27" spans="1:5" ht="26.4">
      <c r="A27" s="295" t="s">
        <v>372</v>
      </c>
      <c r="B27" s="298" t="s">
        <v>357</v>
      </c>
      <c r="C27" s="301" t="s">
        <v>358</v>
      </c>
      <c r="D27" s="305">
        <v>15290</v>
      </c>
      <c r="E27" s="305">
        <v>41890</v>
      </c>
    </row>
    <row r="28" spans="1:5">
      <c r="A28" s="295"/>
      <c r="B28" s="299"/>
      <c r="C28" s="301"/>
      <c r="D28" s="305">
        <v>15290</v>
      </c>
      <c r="E28" s="305">
        <v>9860</v>
      </c>
    </row>
    <row r="29" spans="1:5">
      <c r="A29" s="295"/>
      <c r="B29" s="299"/>
      <c r="C29" s="301" t="s">
        <v>359</v>
      </c>
      <c r="D29" s="305">
        <v>15350</v>
      </c>
      <c r="E29" s="305">
        <v>40510</v>
      </c>
    </row>
    <row r="30" spans="1:5">
      <c r="A30" s="295"/>
      <c r="B30" s="299"/>
      <c r="C30" s="301"/>
      <c r="D30" s="305">
        <v>15350</v>
      </c>
      <c r="E30" s="305">
        <v>13300</v>
      </c>
    </row>
    <row r="31" spans="1:5">
      <c r="A31" s="295"/>
      <c r="B31" s="299"/>
      <c r="C31" s="301" t="s">
        <v>360</v>
      </c>
      <c r="D31" s="305">
        <v>15820</v>
      </c>
      <c r="E31" s="305">
        <v>40480</v>
      </c>
    </row>
    <row r="32" spans="1:5">
      <c r="A32" s="295"/>
      <c r="B32" s="299"/>
      <c r="C32" s="301"/>
      <c r="D32" s="305">
        <v>15820</v>
      </c>
      <c r="E32" s="305">
        <v>20720</v>
      </c>
    </row>
    <row r="33" spans="1:5">
      <c r="A33" s="295"/>
      <c r="B33" s="299"/>
      <c r="C33" s="301" t="s">
        <v>361</v>
      </c>
      <c r="D33" s="305">
        <v>15780</v>
      </c>
      <c r="E33" s="305">
        <v>41410</v>
      </c>
    </row>
    <row r="34" spans="1:5">
      <c r="A34" s="313"/>
      <c r="B34" s="300"/>
      <c r="C34" s="302"/>
      <c r="D34" s="306">
        <v>15780</v>
      </c>
      <c r="E34" s="306">
        <v>29110</v>
      </c>
    </row>
    <row r="35" spans="1:5" ht="21" customHeight="1">
      <c r="A35" s="11" t="s">
        <v>373</v>
      </c>
      <c r="B35" s="11"/>
      <c r="C35" s="11"/>
      <c r="D35" s="11"/>
      <c r="E35" s="11"/>
    </row>
    <row r="36" spans="1:5" ht="15.75" customHeight="1">
      <c r="A36" s="11" t="s">
        <v>374</v>
      </c>
      <c r="B36" s="11"/>
      <c r="C36" s="11"/>
      <c r="D36" s="11"/>
      <c r="E36" s="11"/>
    </row>
    <row r="37" spans="1:5">
      <c r="A37" s="11" t="s">
        <v>375</v>
      </c>
      <c r="B37" s="11"/>
      <c r="C37" s="11"/>
      <c r="D37" s="11"/>
      <c r="E37" s="11"/>
    </row>
    <row r="38" spans="1:5">
      <c r="A38" s="11" t="s">
        <v>376</v>
      </c>
      <c r="B38" s="11"/>
      <c r="C38" s="11"/>
      <c r="D38" s="11"/>
      <c r="E38" s="11"/>
    </row>
    <row r="39" spans="1:5" ht="26.25" customHeight="1">
      <c r="A39" s="11" t="s">
        <v>368</v>
      </c>
      <c r="B39" s="11"/>
      <c r="C39" s="11"/>
      <c r="D39" s="11"/>
      <c r="E39" s="11"/>
    </row>
    <row r="40" spans="1:5" ht="26.25" customHeight="1">
      <c r="A40" s="226" t="s">
        <v>476</v>
      </c>
      <c r="B40" s="11"/>
      <c r="C40" s="11"/>
      <c r="D40" s="11"/>
      <c r="E40" s="11"/>
    </row>
    <row r="41" spans="1:5" ht="30" customHeight="1"/>
  </sheetData>
  <mergeCells count="1">
    <mergeCell ref="A1:E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19"/>
  <sheetViews>
    <sheetView workbookViewId="0">
      <selection activeCell="D19" sqref="D19"/>
    </sheetView>
  </sheetViews>
  <sheetFormatPr defaultRowHeight="14.4"/>
  <cols>
    <col min="1" max="1" width="22.88671875" style="58" customWidth="1"/>
    <col min="2" max="2" width="11.88671875" style="226" customWidth="1"/>
    <col min="3" max="3" width="12.5546875" style="58" customWidth="1"/>
    <col min="4" max="4" width="12.44140625" style="58" customWidth="1"/>
  </cols>
  <sheetData>
    <row r="1" spans="1:4" ht="47.25" customHeight="1">
      <c r="A1" s="710" t="s">
        <v>475</v>
      </c>
      <c r="B1" s="710"/>
      <c r="C1" s="710"/>
      <c r="D1" s="710"/>
    </row>
    <row r="2" spans="1:4" ht="27">
      <c r="A2" s="310"/>
      <c r="B2" s="311"/>
      <c r="C2" s="312" t="s">
        <v>355</v>
      </c>
      <c r="D2" s="312" t="s">
        <v>1</v>
      </c>
    </row>
    <row r="3" spans="1:4" ht="26.25" customHeight="1">
      <c r="A3" s="316" t="s">
        <v>357</v>
      </c>
      <c r="B3" s="294" t="s">
        <v>358</v>
      </c>
      <c r="C3" s="303">
        <v>12880</v>
      </c>
      <c r="D3" s="303">
        <v>17630</v>
      </c>
    </row>
    <row r="4" spans="1:4">
      <c r="A4" s="317"/>
      <c r="B4" s="294"/>
      <c r="C4" s="303">
        <v>12880</v>
      </c>
      <c r="D4" s="303">
        <v>11300</v>
      </c>
    </row>
    <row r="5" spans="1:4">
      <c r="A5" s="317"/>
      <c r="B5" s="294" t="s">
        <v>359</v>
      </c>
      <c r="C5" s="303">
        <v>13350</v>
      </c>
      <c r="D5" s="303">
        <v>17930</v>
      </c>
    </row>
    <row r="6" spans="1:4">
      <c r="A6" s="317"/>
      <c r="B6" s="294"/>
      <c r="C6" s="303">
        <v>13350</v>
      </c>
      <c r="D6" s="303">
        <v>13720</v>
      </c>
    </row>
    <row r="7" spans="1:4">
      <c r="A7" s="317"/>
      <c r="B7" s="294" t="s">
        <v>360</v>
      </c>
      <c r="C7" s="303">
        <v>13970</v>
      </c>
      <c r="D7" s="303">
        <v>19290</v>
      </c>
    </row>
    <row r="8" spans="1:4">
      <c r="A8" s="317"/>
      <c r="B8" s="294"/>
      <c r="C8" s="303">
        <v>13970</v>
      </c>
      <c r="D8" s="303">
        <v>18040</v>
      </c>
    </row>
    <row r="9" spans="1:4">
      <c r="A9" s="317"/>
      <c r="B9" s="294" t="s">
        <v>361</v>
      </c>
      <c r="C9" s="303">
        <v>15590</v>
      </c>
      <c r="D9" s="303">
        <v>19330</v>
      </c>
    </row>
    <row r="10" spans="1:4">
      <c r="A10" s="317"/>
      <c r="B10" s="297"/>
      <c r="C10" s="304">
        <v>15590</v>
      </c>
      <c r="D10" s="304">
        <v>17460</v>
      </c>
    </row>
    <row r="11" spans="1:4">
      <c r="A11" s="316" t="s">
        <v>362</v>
      </c>
      <c r="B11" s="294"/>
      <c r="C11" s="303">
        <v>14000</v>
      </c>
      <c r="D11" s="303">
        <v>14570</v>
      </c>
    </row>
    <row r="12" spans="1:4">
      <c r="A12" s="318"/>
      <c r="B12" s="297"/>
      <c r="C12" s="304">
        <v>14000</v>
      </c>
      <c r="D12" s="304">
        <v>9060</v>
      </c>
    </row>
    <row r="13" spans="1:4" ht="23.25" customHeight="1">
      <c r="A13" s="58" t="s">
        <v>364</v>
      </c>
    </row>
    <row r="14" spans="1:4" ht="16.5" customHeight="1">
      <c r="A14" s="58" t="s">
        <v>365</v>
      </c>
    </row>
    <row r="15" spans="1:4">
      <c r="A15" s="58" t="s">
        <v>366</v>
      </c>
    </row>
    <row r="16" spans="1:4">
      <c r="A16" s="58" t="s">
        <v>367</v>
      </c>
    </row>
    <row r="17" spans="1:1" ht="25.5" customHeight="1">
      <c r="A17" s="58" t="s">
        <v>368</v>
      </c>
    </row>
    <row r="18" spans="1:1" ht="30" customHeight="1">
      <c r="A18" s="226" t="s">
        <v>476</v>
      </c>
    </row>
    <row r="19" spans="1:1" ht="30" customHeight="1"/>
  </sheetData>
  <mergeCells count="1">
    <mergeCell ref="A1:D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14"/>
  <sheetViews>
    <sheetView workbookViewId="0">
      <selection activeCell="J14" sqref="J14"/>
    </sheetView>
  </sheetViews>
  <sheetFormatPr defaultRowHeight="14.4"/>
  <cols>
    <col min="1" max="1" width="31.44140625" style="58" bestFit="1" customWidth="1"/>
    <col min="2" max="10" width="9.109375" style="58" customWidth="1"/>
  </cols>
  <sheetData>
    <row r="1" spans="1:10" ht="27.75" customHeight="1">
      <c r="A1" s="710" t="s">
        <v>478</v>
      </c>
      <c r="B1" s="710"/>
      <c r="C1" s="710"/>
      <c r="D1" s="710"/>
      <c r="E1" s="710"/>
      <c r="F1" s="710"/>
      <c r="G1" s="710"/>
      <c r="H1" s="710"/>
      <c r="I1" s="710"/>
      <c r="J1" s="710"/>
    </row>
    <row r="2" spans="1:10">
      <c r="A2" s="349"/>
      <c r="B2" s="731" t="s">
        <v>88</v>
      </c>
      <c r="C2" s="731"/>
      <c r="D2" s="732"/>
      <c r="E2" s="731" t="s">
        <v>87</v>
      </c>
      <c r="F2" s="731"/>
      <c r="G2" s="732"/>
      <c r="H2" s="731" t="s">
        <v>86</v>
      </c>
      <c r="I2" s="731"/>
      <c r="J2" s="731"/>
    </row>
    <row r="3" spans="1:10">
      <c r="A3" s="270"/>
      <c r="B3" s="354">
        <v>1991</v>
      </c>
      <c r="C3" s="354">
        <v>2001</v>
      </c>
      <c r="D3" s="355">
        <v>2011</v>
      </c>
      <c r="E3" s="354">
        <v>1991</v>
      </c>
      <c r="F3" s="354">
        <v>2001</v>
      </c>
      <c r="G3" s="355">
        <v>2011</v>
      </c>
      <c r="H3" s="354">
        <v>1991</v>
      </c>
      <c r="I3" s="354">
        <v>2001</v>
      </c>
      <c r="J3" s="354">
        <v>2011</v>
      </c>
    </row>
    <row r="4" spans="1:10">
      <c r="A4" s="9" t="s">
        <v>144</v>
      </c>
      <c r="B4" s="350">
        <v>0.41284671175243037</v>
      </c>
      <c r="C4" s="350">
        <v>0.42426346555785532</v>
      </c>
      <c r="D4" s="351">
        <v>0.40318246677731751</v>
      </c>
      <c r="E4" s="350">
        <v>0.28606462855428183</v>
      </c>
      <c r="F4" s="350">
        <v>0.30648524840998209</v>
      </c>
      <c r="G4" s="351">
        <v>0.33750098733260397</v>
      </c>
      <c r="H4" s="350">
        <v>0.30779176204891062</v>
      </c>
      <c r="I4" s="350">
        <v>0.3249913334398577</v>
      </c>
      <c r="J4" s="350">
        <v>0.34121994655645405</v>
      </c>
    </row>
    <row r="5" spans="1:10">
      <c r="A5" s="9" t="s">
        <v>145</v>
      </c>
      <c r="B5" s="350">
        <v>4.1214355282062354E-3</v>
      </c>
      <c r="C5" s="350">
        <v>1.6063024013234086E-2</v>
      </c>
      <c r="D5" s="351">
        <v>1.7554389160823673E-3</v>
      </c>
      <c r="E5" s="350">
        <v>1.6971393235289782E-2</v>
      </c>
      <c r="F5" s="350">
        <v>2.4381688741943137E-2</v>
      </c>
      <c r="G5" s="351">
        <v>3.3969033830762226E-2</v>
      </c>
      <c r="H5" s="350">
        <v>4.8783451977607147E-2</v>
      </c>
      <c r="I5" s="350">
        <v>5.3853079306545315E-2</v>
      </c>
      <c r="J5" s="350">
        <v>6.156612291845958E-2</v>
      </c>
    </row>
    <row r="6" spans="1:10">
      <c r="A6" s="9" t="s">
        <v>146</v>
      </c>
      <c r="B6" s="350">
        <v>0.15209715794327697</v>
      </c>
      <c r="C6" s="350">
        <v>0.11504793269623803</v>
      </c>
      <c r="D6" s="351">
        <v>0.13708438515611981</v>
      </c>
      <c r="E6" s="350">
        <v>8.9832053464234882E-2</v>
      </c>
      <c r="F6" s="350">
        <v>8.5978449775349061E-2</v>
      </c>
      <c r="G6" s="351">
        <v>0.11252978395119216</v>
      </c>
      <c r="H6" s="350">
        <v>5.7151059821362454E-2</v>
      </c>
      <c r="I6" s="350">
        <v>4.8751684462174885E-2</v>
      </c>
      <c r="J6" s="350">
        <v>5.8465611699466492E-2</v>
      </c>
    </row>
    <row r="7" spans="1:10">
      <c r="A7" s="9" t="s">
        <v>147</v>
      </c>
      <c r="B7" s="350">
        <v>0.1741526136739677</v>
      </c>
      <c r="C7" s="350">
        <v>0.25382386612048546</v>
      </c>
      <c r="D7" s="351">
        <v>0.33009271427151515</v>
      </c>
      <c r="E7" s="350">
        <v>0.18686030214574004</v>
      </c>
      <c r="F7" s="350">
        <v>0.23766084851798736</v>
      </c>
      <c r="G7" s="351">
        <v>0.24092302159099724</v>
      </c>
      <c r="H7" s="350">
        <v>0.18522051060947461</v>
      </c>
      <c r="I7" s="350">
        <v>0.22492928339133775</v>
      </c>
      <c r="J7" s="350">
        <v>0.25162850142058335</v>
      </c>
    </row>
    <row r="8" spans="1:10">
      <c r="A8" s="9" t="s">
        <v>148</v>
      </c>
      <c r="B8" s="350">
        <v>0.25678208110211875</v>
      </c>
      <c r="C8" s="350">
        <v>0.1908017116121872</v>
      </c>
      <c r="D8" s="351">
        <v>0.12788499487896526</v>
      </c>
      <c r="E8" s="350">
        <v>0.42027162260045348</v>
      </c>
      <c r="F8" s="350">
        <v>0.34549376455473813</v>
      </c>
      <c r="G8" s="351">
        <v>0.27507717329444442</v>
      </c>
      <c r="H8" s="350">
        <v>0.40105321554264517</v>
      </c>
      <c r="I8" s="350">
        <v>0.34747461940008434</v>
      </c>
      <c r="J8" s="350">
        <v>0.28711981740503667</v>
      </c>
    </row>
    <row r="9" spans="1:10">
      <c r="A9" s="10" t="s">
        <v>94</v>
      </c>
      <c r="B9" s="352">
        <v>1</v>
      </c>
      <c r="C9" s="352">
        <v>1</v>
      </c>
      <c r="D9" s="353">
        <v>1.0000000000000002</v>
      </c>
      <c r="E9" s="352">
        <v>1</v>
      </c>
      <c r="F9" s="352">
        <v>0.99999999999999978</v>
      </c>
      <c r="G9" s="353">
        <v>1</v>
      </c>
      <c r="H9" s="352">
        <v>1</v>
      </c>
      <c r="I9" s="352">
        <v>1</v>
      </c>
      <c r="J9" s="352">
        <v>1.0000000000000002</v>
      </c>
    </row>
    <row r="10" spans="1:10" ht="30" customHeight="1">
      <c r="A10" s="58" t="s">
        <v>149</v>
      </c>
    </row>
    <row r="11" spans="1:10">
      <c r="A11" s="58" t="s">
        <v>150</v>
      </c>
    </row>
    <row r="12" spans="1:10">
      <c r="A12" s="58" t="s">
        <v>151</v>
      </c>
    </row>
    <row r="13" spans="1:10" ht="30" customHeight="1">
      <c r="A13" s="58" t="s">
        <v>459</v>
      </c>
    </row>
    <row r="14" spans="1:10" ht="21" customHeight="1">
      <c r="A14" s="226" t="s">
        <v>476</v>
      </c>
    </row>
  </sheetData>
  <mergeCells count="4">
    <mergeCell ref="B2:D2"/>
    <mergeCell ref="E2:G2"/>
    <mergeCell ref="H2:J2"/>
    <mergeCell ref="A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65"/>
  <sheetViews>
    <sheetView topLeftCell="A2" workbookViewId="0">
      <selection activeCell="K65" sqref="K65"/>
    </sheetView>
  </sheetViews>
  <sheetFormatPr defaultRowHeight="14.4"/>
  <cols>
    <col min="1" max="1" width="10.44140625" style="38" customWidth="1"/>
    <col min="2" max="2" width="14.5546875" style="41" customWidth="1"/>
    <col min="3" max="3" width="10.44140625" style="42" customWidth="1"/>
    <col min="4" max="4" width="10" style="41" customWidth="1"/>
    <col min="5" max="5" width="10.109375" style="42" customWidth="1"/>
    <col min="6" max="6" width="9.109375" style="39" customWidth="1"/>
    <col min="7" max="7" width="9.33203125" style="42" customWidth="1"/>
    <col min="8" max="8" width="14.6640625" style="41" customWidth="1"/>
    <col min="9" max="9" width="10.33203125" style="42" customWidth="1"/>
    <col min="10" max="10" width="9.6640625" style="41" customWidth="1"/>
    <col min="11" max="11" width="10.5546875" style="42" customWidth="1"/>
  </cols>
  <sheetData>
    <row r="1" spans="1:11" ht="25.5" customHeight="1">
      <c r="A1" s="675" t="s">
        <v>654</v>
      </c>
      <c r="B1" s="676"/>
      <c r="C1" s="676"/>
      <c r="D1" s="676"/>
      <c r="E1" s="676"/>
      <c r="F1" s="676"/>
      <c r="G1" s="676"/>
      <c r="H1" s="676"/>
      <c r="I1" s="676"/>
      <c r="J1" s="676"/>
      <c r="K1" s="677"/>
    </row>
    <row r="2" spans="1:11" ht="27" customHeight="1">
      <c r="A2" s="12"/>
      <c r="B2" s="678" t="s">
        <v>649</v>
      </c>
      <c r="C2" s="679"/>
      <c r="D2" s="679"/>
      <c r="E2" s="679"/>
      <c r="F2" s="679"/>
      <c r="G2" s="680"/>
      <c r="H2" s="681" t="s">
        <v>650</v>
      </c>
      <c r="I2" s="682"/>
      <c r="J2" s="682"/>
      <c r="K2" s="683"/>
    </row>
    <row r="3" spans="1:11" ht="33" customHeight="1">
      <c r="A3" s="45" t="s">
        <v>0</v>
      </c>
      <c r="B3" s="17" t="s">
        <v>92</v>
      </c>
      <c r="C3" s="16" t="s">
        <v>199</v>
      </c>
      <c r="D3" s="17" t="s">
        <v>91</v>
      </c>
      <c r="E3" s="16" t="s">
        <v>199</v>
      </c>
      <c r="F3" s="17" t="s">
        <v>93</v>
      </c>
      <c r="G3" s="16" t="s">
        <v>199</v>
      </c>
      <c r="H3" s="17" t="s">
        <v>92</v>
      </c>
      <c r="I3" s="16" t="s">
        <v>199</v>
      </c>
      <c r="J3" s="17" t="s">
        <v>91</v>
      </c>
      <c r="K3" s="16" t="s">
        <v>199</v>
      </c>
    </row>
    <row r="4" spans="1:11">
      <c r="A4" s="46" t="s">
        <v>652</v>
      </c>
      <c r="B4" s="47">
        <v>10680</v>
      </c>
      <c r="C4" s="241" t="s">
        <v>160</v>
      </c>
      <c r="D4" s="47">
        <v>2600</v>
      </c>
      <c r="E4" s="241" t="s">
        <v>160</v>
      </c>
      <c r="F4" s="47">
        <v>1190</v>
      </c>
      <c r="G4" s="241" t="s">
        <v>160</v>
      </c>
      <c r="H4" s="47">
        <v>16760</v>
      </c>
      <c r="I4" s="241" t="s">
        <v>160</v>
      </c>
      <c r="J4" s="47">
        <v>8160</v>
      </c>
      <c r="K4" s="241" t="s">
        <v>160</v>
      </c>
    </row>
    <row r="5" spans="1:11">
      <c r="A5" s="48" t="s">
        <v>653</v>
      </c>
      <c r="B5" s="47">
        <v>10810</v>
      </c>
      <c r="C5" s="49">
        <v>1.2172284644194757E-2</v>
      </c>
      <c r="D5" s="47">
        <v>2390</v>
      </c>
      <c r="E5" s="49">
        <v>-8.0769230769230774E-2</v>
      </c>
      <c r="F5" s="47">
        <v>1140</v>
      </c>
      <c r="G5" s="49">
        <v>-4.2016806722689079E-2</v>
      </c>
      <c r="H5" s="47">
        <v>16630</v>
      </c>
      <c r="I5" s="49">
        <v>-7.7565632458233887E-3</v>
      </c>
      <c r="J5" s="47">
        <v>7540</v>
      </c>
      <c r="K5" s="49">
        <v>-7.5980392156862739E-2</v>
      </c>
    </row>
    <row r="6" spans="1:11">
      <c r="A6" s="48" t="s">
        <v>4</v>
      </c>
      <c r="B6" s="47">
        <v>14630</v>
      </c>
      <c r="C6" s="49">
        <v>0.35337650323774283</v>
      </c>
      <c r="D6" s="47">
        <v>3110</v>
      </c>
      <c r="E6" s="49">
        <v>0.30125523012552302</v>
      </c>
      <c r="F6" s="47">
        <v>1450</v>
      </c>
      <c r="G6" s="49">
        <v>0.27192982456140352</v>
      </c>
      <c r="H6" s="47">
        <v>21650</v>
      </c>
      <c r="I6" s="49">
        <v>0.30186410102224892</v>
      </c>
      <c r="J6" s="47">
        <v>8900</v>
      </c>
      <c r="K6" s="49">
        <v>0.18037135278514588</v>
      </c>
    </row>
    <row r="7" spans="1:11">
      <c r="A7" s="48" t="s">
        <v>9</v>
      </c>
      <c r="B7" s="47">
        <v>17340</v>
      </c>
      <c r="C7" s="49">
        <v>0.18523581681476417</v>
      </c>
      <c r="D7" s="47">
        <v>3720</v>
      </c>
      <c r="E7" s="49">
        <v>0.19614147909967847</v>
      </c>
      <c r="F7" s="47">
        <v>2070</v>
      </c>
      <c r="G7" s="49">
        <v>0.42758620689655175</v>
      </c>
      <c r="H7" s="47">
        <v>25070</v>
      </c>
      <c r="I7" s="49">
        <v>0.1579676674364896</v>
      </c>
      <c r="J7" s="47">
        <v>9630</v>
      </c>
      <c r="K7" s="49">
        <v>8.202247191011236E-2</v>
      </c>
    </row>
    <row r="8" spans="1:11">
      <c r="A8" s="48" t="s">
        <v>14</v>
      </c>
      <c r="B8" s="47">
        <v>19920</v>
      </c>
      <c r="C8" s="49">
        <v>0.14878892733564014</v>
      </c>
      <c r="D8" s="47">
        <v>4560</v>
      </c>
      <c r="E8" s="49">
        <v>0.22580645161290322</v>
      </c>
      <c r="F8" s="47">
        <v>2250</v>
      </c>
      <c r="G8" s="49">
        <v>8.6956521739130432E-2</v>
      </c>
      <c r="H8" s="47">
        <v>28140</v>
      </c>
      <c r="I8" s="49">
        <v>0.1224571200638213</v>
      </c>
      <c r="J8" s="47">
        <v>10950</v>
      </c>
      <c r="K8" s="49">
        <v>0.13707165109034267</v>
      </c>
    </row>
    <row r="9" spans="1:11">
      <c r="A9" s="48" t="s">
        <v>19</v>
      </c>
      <c r="B9" s="47">
        <v>23560</v>
      </c>
      <c r="C9" s="49">
        <v>0.18273092369477911</v>
      </c>
      <c r="D9" s="47">
        <v>5110</v>
      </c>
      <c r="E9" s="49">
        <v>0.1206140350877193</v>
      </c>
      <c r="F9" s="47">
        <v>2180</v>
      </c>
      <c r="G9" s="49">
        <v>-3.111111111111111E-2</v>
      </c>
      <c r="H9" s="47">
        <v>32340</v>
      </c>
      <c r="I9" s="49">
        <v>0.14925373134328357</v>
      </c>
      <c r="J9" s="47">
        <v>12250</v>
      </c>
      <c r="K9" s="49">
        <v>0.11872146118721461</v>
      </c>
    </row>
    <row r="10" spans="1:11">
      <c r="A10" s="50" t="s">
        <v>24</v>
      </c>
      <c r="B10" s="47">
        <v>26380</v>
      </c>
      <c r="C10" s="49">
        <v>0.11969439728353141</v>
      </c>
      <c r="D10" s="47">
        <v>6860</v>
      </c>
      <c r="E10" s="49">
        <v>0.34246575342465752</v>
      </c>
      <c r="F10" s="47">
        <v>2680</v>
      </c>
      <c r="G10" s="49">
        <v>0.22935779816513763</v>
      </c>
      <c r="H10" s="47">
        <v>36060</v>
      </c>
      <c r="I10" s="49">
        <v>0.11502782931354361</v>
      </c>
      <c r="J10" s="47">
        <v>15180</v>
      </c>
      <c r="K10" s="49">
        <v>0.23918367346938776</v>
      </c>
    </row>
    <row r="11" spans="1:11">
      <c r="A11" s="50" t="s">
        <v>29</v>
      </c>
      <c r="B11" s="47">
        <v>29700</v>
      </c>
      <c r="C11" s="49">
        <v>0.12585291887793784</v>
      </c>
      <c r="D11" s="47">
        <v>8820</v>
      </c>
      <c r="E11" s="49">
        <v>0.2857142857142857</v>
      </c>
      <c r="F11" s="47">
        <v>3170</v>
      </c>
      <c r="G11" s="49">
        <v>0.18283582089552239</v>
      </c>
      <c r="H11" s="47">
        <v>40450</v>
      </c>
      <c r="I11" s="49">
        <v>0.12174154187465336</v>
      </c>
      <c r="J11" s="47">
        <v>18270</v>
      </c>
      <c r="K11" s="49">
        <v>0.20355731225296442</v>
      </c>
    </row>
    <row r="12" spans="1:11">
      <c r="A12" s="51" t="s">
        <v>638</v>
      </c>
      <c r="B12" s="52">
        <v>33480</v>
      </c>
      <c r="C12" s="510">
        <v>0.12727272727272726</v>
      </c>
      <c r="D12" s="52">
        <v>9650</v>
      </c>
      <c r="E12" s="510">
        <v>9.4104308390022678E-2</v>
      </c>
      <c r="F12" s="52">
        <v>3520</v>
      </c>
      <c r="G12" s="510">
        <v>0.11041009463722397</v>
      </c>
      <c r="H12" s="52">
        <v>45370</v>
      </c>
      <c r="I12" s="510">
        <v>0.12138442521631644</v>
      </c>
      <c r="J12" s="52">
        <v>20090</v>
      </c>
      <c r="K12" s="510">
        <v>9.9616858237547887E-2</v>
      </c>
    </row>
    <row r="13" spans="1:11" ht="30" customHeight="1">
      <c r="A13" s="443" t="s">
        <v>200</v>
      </c>
      <c r="B13" s="443"/>
      <c r="C13" s="443"/>
      <c r="D13" s="443"/>
      <c r="E13" s="443"/>
      <c r="F13" s="443"/>
      <c r="G13" s="443"/>
      <c r="H13" s="443"/>
      <c r="I13" s="443"/>
      <c r="J13" s="443"/>
      <c r="K13" s="443"/>
    </row>
    <row r="14" spans="1:11" ht="26.25" customHeight="1">
      <c r="A14" s="443" t="s">
        <v>201</v>
      </c>
      <c r="B14" s="443"/>
      <c r="C14" s="443"/>
      <c r="D14" s="443"/>
      <c r="E14" s="443"/>
      <c r="F14" s="443"/>
      <c r="G14" s="443"/>
      <c r="H14" s="443"/>
      <c r="I14" s="443"/>
      <c r="J14" s="443"/>
      <c r="K14" s="443"/>
    </row>
    <row r="15" spans="1:11" ht="29.25" customHeight="1">
      <c r="A15" s="688" t="s">
        <v>642</v>
      </c>
      <c r="B15" s="688"/>
      <c r="C15" s="688"/>
      <c r="D15" s="688"/>
      <c r="E15" s="688"/>
      <c r="F15" s="688"/>
      <c r="G15" s="688"/>
      <c r="H15" s="688"/>
      <c r="I15" s="688"/>
      <c r="J15" s="688"/>
      <c r="K15" s="688"/>
    </row>
    <row r="26" spans="1:11">
      <c r="A26" s="687"/>
      <c r="B26" s="687"/>
      <c r="C26" s="687"/>
      <c r="D26" s="687"/>
      <c r="E26" s="687"/>
      <c r="F26" s="687"/>
      <c r="G26" s="687"/>
      <c r="H26" s="687"/>
      <c r="I26" s="687"/>
      <c r="J26" s="687"/>
      <c r="K26" s="36"/>
    </row>
    <row r="27" spans="1:11">
      <c r="A27" s="672"/>
      <c r="B27" s="672"/>
      <c r="C27" s="672"/>
      <c r="D27" s="672"/>
      <c r="E27" s="672"/>
      <c r="F27" s="672"/>
      <c r="G27" s="672"/>
      <c r="H27" s="672"/>
      <c r="I27" s="672"/>
      <c r="J27" s="672"/>
      <c r="K27" s="672"/>
    </row>
    <row r="28" spans="1:11">
      <c r="A28" s="674"/>
      <c r="B28" s="674"/>
      <c r="C28" s="674"/>
      <c r="D28" s="674"/>
      <c r="E28" s="674"/>
      <c r="F28" s="674"/>
      <c r="G28" s="674"/>
      <c r="H28" s="674"/>
      <c r="I28" s="674"/>
      <c r="J28" s="674"/>
      <c r="K28" s="37"/>
    </row>
    <row r="29" spans="1:11">
      <c r="F29" s="41"/>
    </row>
    <row r="30" spans="1:11">
      <c r="F30" s="41"/>
    </row>
    <row r="31" spans="1:11">
      <c r="F31" s="41"/>
    </row>
    <row r="32" spans="1:11">
      <c r="F32" s="41"/>
    </row>
    <row r="33" spans="6:6">
      <c r="F33" s="41"/>
    </row>
    <row r="34" spans="6:6">
      <c r="F34" s="41"/>
    </row>
    <row r="35" spans="6:6">
      <c r="F35" s="41"/>
    </row>
    <row r="36" spans="6:6">
      <c r="F36" s="41"/>
    </row>
    <row r="37" spans="6:6">
      <c r="F37" s="41"/>
    </row>
    <row r="38" spans="6:6">
      <c r="F38" s="41"/>
    </row>
    <row r="39" spans="6:6">
      <c r="F39" s="41"/>
    </row>
    <row r="40" spans="6:6">
      <c r="F40" s="41"/>
    </row>
    <row r="41" spans="6:6">
      <c r="F41" s="41"/>
    </row>
    <row r="42" spans="6:6">
      <c r="F42" s="41"/>
    </row>
    <row r="43" spans="6:6">
      <c r="F43" s="41"/>
    </row>
    <row r="44" spans="6:6">
      <c r="F44" s="41"/>
    </row>
    <row r="45" spans="6:6">
      <c r="F45" s="41"/>
    </row>
    <row r="46" spans="6:6">
      <c r="F46" s="41"/>
    </row>
    <row r="47" spans="6:6">
      <c r="F47" s="41"/>
    </row>
    <row r="48" spans="6:6">
      <c r="F48" s="41"/>
    </row>
    <row r="49" spans="6:6">
      <c r="F49" s="41"/>
    </row>
    <row r="50" spans="6:6">
      <c r="F50" s="41"/>
    </row>
    <row r="51" spans="6:6">
      <c r="F51" s="41"/>
    </row>
    <row r="52" spans="6:6">
      <c r="F52" s="41"/>
    </row>
    <row r="53" spans="6:6">
      <c r="F53" s="41"/>
    </row>
    <row r="54" spans="6:6">
      <c r="F54" s="41"/>
    </row>
    <row r="55" spans="6:6">
      <c r="F55" s="41"/>
    </row>
    <row r="56" spans="6:6">
      <c r="F56" s="41"/>
    </row>
    <row r="57" spans="6:6">
      <c r="F57" s="41"/>
    </row>
    <row r="58" spans="6:6">
      <c r="F58" s="41"/>
    </row>
    <row r="59" spans="6:6">
      <c r="F59" s="41"/>
    </row>
    <row r="60" spans="6:6">
      <c r="F60" s="41"/>
    </row>
    <row r="61" spans="6:6">
      <c r="F61" s="41"/>
    </row>
    <row r="62" spans="6:6">
      <c r="F62" s="41"/>
    </row>
    <row r="63" spans="6:6">
      <c r="F63" s="41"/>
    </row>
    <row r="64" spans="6:6">
      <c r="F64" s="41"/>
    </row>
    <row r="65" spans="6:6">
      <c r="F65" s="41"/>
    </row>
  </sheetData>
  <mergeCells count="7">
    <mergeCell ref="A28:J28"/>
    <mergeCell ref="A1:K1"/>
    <mergeCell ref="B2:G2"/>
    <mergeCell ref="H2:K2"/>
    <mergeCell ref="A26:J26"/>
    <mergeCell ref="A27:K27"/>
    <mergeCell ref="A15:K15"/>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8"/>
  <sheetViews>
    <sheetView workbookViewId="0">
      <selection activeCell="E8" sqref="E8"/>
    </sheetView>
  </sheetViews>
  <sheetFormatPr defaultRowHeight="14.4"/>
  <cols>
    <col min="1" max="1" width="32.5546875" style="58" bestFit="1" customWidth="1"/>
    <col min="2" max="4" width="9.109375" style="58" customWidth="1"/>
    <col min="5" max="5" width="10.88671875" style="58" customWidth="1"/>
  </cols>
  <sheetData>
    <row r="1" spans="1:5" ht="34.5" customHeight="1">
      <c r="A1" s="710" t="s">
        <v>477</v>
      </c>
      <c r="B1" s="710"/>
      <c r="C1" s="710"/>
      <c r="D1" s="710"/>
      <c r="E1" s="710"/>
    </row>
    <row r="2" spans="1:5">
      <c r="A2" s="345" t="s">
        <v>143</v>
      </c>
      <c r="B2" s="346" t="s">
        <v>11</v>
      </c>
      <c r="C2" s="346" t="s">
        <v>17</v>
      </c>
      <c r="D2" s="346" t="s">
        <v>27</v>
      </c>
      <c r="E2" s="346" t="s">
        <v>29</v>
      </c>
    </row>
    <row r="3" spans="1:5">
      <c r="A3" s="343" t="s">
        <v>152</v>
      </c>
      <c r="B3" s="344">
        <v>0.56200000000000006</v>
      </c>
      <c r="C3" s="344">
        <v>0.53700000000000003</v>
      </c>
      <c r="D3" s="344">
        <v>0.48700000000000004</v>
      </c>
      <c r="E3" s="344">
        <v>0.48499999999999999</v>
      </c>
    </row>
    <row r="4" spans="1:5">
      <c r="A4" s="343" t="s">
        <v>93</v>
      </c>
      <c r="B4" s="344">
        <v>0.56299999999999994</v>
      </c>
      <c r="C4" s="344">
        <v>0.53200000000000003</v>
      </c>
      <c r="D4" s="344">
        <v>0.47899999999999998</v>
      </c>
      <c r="E4" s="344">
        <v>0.48</v>
      </c>
    </row>
    <row r="5" spans="1:5">
      <c r="A5" s="343" t="s">
        <v>91</v>
      </c>
      <c r="B5" s="344">
        <v>0.69900000000000007</v>
      </c>
      <c r="C5" s="344">
        <v>0.67700000000000005</v>
      </c>
      <c r="D5" s="344">
        <v>0.6409999999999999</v>
      </c>
      <c r="E5" s="344">
        <v>0.64700000000000002</v>
      </c>
    </row>
    <row r="6" spans="1:5">
      <c r="A6" s="347" t="s">
        <v>92</v>
      </c>
      <c r="B6" s="348">
        <v>0.495</v>
      </c>
      <c r="C6" s="348">
        <v>0.48100000000000004</v>
      </c>
      <c r="D6" s="348">
        <v>0.44299999999999995</v>
      </c>
      <c r="E6" s="348">
        <v>0.43700000000000006</v>
      </c>
    </row>
    <row r="7" spans="1:5" ht="30" customHeight="1">
      <c r="A7" s="58" t="s">
        <v>458</v>
      </c>
    </row>
    <row r="8" spans="1:5" ht="30.75" customHeight="1">
      <c r="A8" s="226" t="s">
        <v>476</v>
      </c>
    </row>
  </sheetData>
  <mergeCells count="1">
    <mergeCell ref="A1:E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M24"/>
  <sheetViews>
    <sheetView topLeftCell="A4" zoomScaleNormal="100" workbookViewId="0">
      <selection activeCell="M24" sqref="M24"/>
    </sheetView>
  </sheetViews>
  <sheetFormatPr defaultRowHeight="14.4"/>
  <cols>
    <col min="1" max="1" width="16.109375" style="385" customWidth="1"/>
    <col min="2" max="2" width="24.88671875" style="385" bestFit="1" customWidth="1"/>
    <col min="3" max="7" width="9.88671875" style="385" customWidth="1"/>
    <col min="9" max="9" width="9.109375" style="401" customWidth="1"/>
    <col min="11" max="11" width="39.88671875" style="385" bestFit="1" customWidth="1"/>
    <col min="12" max="12" width="15.33203125" style="385" bestFit="1" customWidth="1"/>
    <col min="13" max="13" width="15.5546875" style="385" bestFit="1" customWidth="1"/>
  </cols>
  <sheetData>
    <row r="1" spans="1:13" ht="42" customHeight="1">
      <c r="A1" s="705" t="s">
        <v>569</v>
      </c>
      <c r="B1" s="705"/>
      <c r="C1" s="705"/>
      <c r="D1" s="705"/>
      <c r="E1" s="705"/>
      <c r="F1" s="705"/>
      <c r="G1" s="705"/>
      <c r="K1" s="542" t="s">
        <v>570</v>
      </c>
      <c r="L1" s="542"/>
      <c r="M1" s="542"/>
    </row>
    <row r="2" spans="1:13" ht="26.4">
      <c r="A2" s="512" t="s">
        <v>93</v>
      </c>
      <c r="B2" s="380"/>
      <c r="C2" s="376">
        <v>0</v>
      </c>
      <c r="D2" s="376" t="s">
        <v>484</v>
      </c>
      <c r="E2" s="376" t="s">
        <v>485</v>
      </c>
      <c r="F2" s="376" t="s">
        <v>486</v>
      </c>
      <c r="G2" s="376" t="s">
        <v>487</v>
      </c>
      <c r="K2" s="543"/>
      <c r="L2" s="544" t="s">
        <v>93</v>
      </c>
      <c r="M2" s="544" t="s">
        <v>91</v>
      </c>
    </row>
    <row r="3" spans="1:13" ht="40.200000000000003">
      <c r="A3" s="478" t="s">
        <v>488</v>
      </c>
      <c r="B3" s="261" t="s">
        <v>489</v>
      </c>
      <c r="C3" s="472">
        <v>0.84850999999999999</v>
      </c>
      <c r="D3" s="472">
        <v>5.3990000000000003E-2</v>
      </c>
      <c r="E3" s="472">
        <v>5.7640000000000004E-2</v>
      </c>
      <c r="F3" s="472">
        <v>3.0249999999999999E-2</v>
      </c>
      <c r="G3" s="472">
        <v>9.6100000000000005E-3</v>
      </c>
      <c r="K3" s="387" t="s">
        <v>362</v>
      </c>
      <c r="L3" s="545">
        <v>12100</v>
      </c>
      <c r="M3" s="546">
        <v>16300</v>
      </c>
    </row>
    <row r="4" spans="1:13">
      <c r="A4" s="386"/>
      <c r="B4" s="261" t="s">
        <v>490</v>
      </c>
      <c r="C4" s="472">
        <v>0.47276000000000001</v>
      </c>
      <c r="D4" s="472">
        <v>0.13306999999999999</v>
      </c>
      <c r="E4" s="472">
        <v>0.23754999999999998</v>
      </c>
      <c r="F4" s="472">
        <v>8.9619999999999991E-2</v>
      </c>
      <c r="G4" s="472">
        <v>6.7000000000000004E-2</v>
      </c>
      <c r="K4" s="387" t="s">
        <v>571</v>
      </c>
      <c r="L4" s="546">
        <v>11050</v>
      </c>
      <c r="M4" s="546">
        <v>18130</v>
      </c>
    </row>
    <row r="5" spans="1:13">
      <c r="A5" s="386"/>
      <c r="B5" s="261" t="s">
        <v>491</v>
      </c>
      <c r="C5" s="472">
        <v>0.14856</v>
      </c>
      <c r="D5" s="472">
        <v>0.13387000000000002</v>
      </c>
      <c r="E5" s="472">
        <v>0.37906000000000001</v>
      </c>
      <c r="F5" s="472">
        <v>0.20587</v>
      </c>
      <c r="G5" s="472">
        <v>0.13266</v>
      </c>
      <c r="K5" s="387" t="s">
        <v>572</v>
      </c>
      <c r="L5" s="546"/>
      <c r="M5" s="546"/>
    </row>
    <row r="6" spans="1:13">
      <c r="A6" s="386"/>
      <c r="B6" s="261" t="s">
        <v>492</v>
      </c>
      <c r="C6" s="472">
        <v>0.10916000000000001</v>
      </c>
      <c r="D6" s="472">
        <v>0.13996</v>
      </c>
      <c r="E6" s="472">
        <v>0.38469999999999999</v>
      </c>
      <c r="F6" s="472">
        <v>0.21745</v>
      </c>
      <c r="G6" s="472">
        <v>0.14873</v>
      </c>
      <c r="K6" s="547" t="s">
        <v>573</v>
      </c>
      <c r="L6" s="546">
        <v>8090</v>
      </c>
      <c r="M6" s="546">
        <v>12000</v>
      </c>
    </row>
    <row r="7" spans="1:13" ht="28.5" customHeight="1">
      <c r="A7" s="386" t="s">
        <v>493</v>
      </c>
      <c r="B7" s="261" t="s">
        <v>494</v>
      </c>
      <c r="C7" s="473">
        <v>0.46023999999999998</v>
      </c>
      <c r="D7" s="473">
        <v>0.10877000000000001</v>
      </c>
      <c r="E7" s="473">
        <v>0.23606000000000002</v>
      </c>
      <c r="F7" s="473">
        <v>0.11808</v>
      </c>
      <c r="G7" s="473">
        <v>7.6859999999999998E-2</v>
      </c>
      <c r="K7" s="547" t="s">
        <v>574</v>
      </c>
      <c r="L7" s="546">
        <v>11020</v>
      </c>
      <c r="M7" s="546">
        <v>15940</v>
      </c>
    </row>
    <row r="8" spans="1:13">
      <c r="A8" s="387"/>
      <c r="B8" s="262" t="s">
        <v>495</v>
      </c>
      <c r="C8" s="474">
        <v>0.65985000000000005</v>
      </c>
      <c r="D8" s="474">
        <v>8.9619999999999991E-2</v>
      </c>
      <c r="E8" s="474">
        <v>0.15228</v>
      </c>
      <c r="F8" s="474">
        <v>6.2910000000000008E-2</v>
      </c>
      <c r="G8" s="474">
        <v>3.5339999999999996E-2</v>
      </c>
      <c r="K8" s="547" t="s">
        <v>575</v>
      </c>
      <c r="L8" s="546">
        <v>13300</v>
      </c>
      <c r="M8" s="546">
        <v>20180</v>
      </c>
    </row>
    <row r="9" spans="1:13" ht="26.4">
      <c r="A9" s="513" t="s">
        <v>91</v>
      </c>
      <c r="B9" s="382"/>
      <c r="C9" s="378">
        <v>0</v>
      </c>
      <c r="D9" s="378" t="s">
        <v>496</v>
      </c>
      <c r="E9" s="378" t="s">
        <v>497</v>
      </c>
      <c r="F9" s="378" t="s">
        <v>498</v>
      </c>
      <c r="G9" s="378" t="s">
        <v>499</v>
      </c>
      <c r="K9" s="547" t="s">
        <v>576</v>
      </c>
      <c r="L9" s="546">
        <v>13800</v>
      </c>
      <c r="M9" s="546">
        <v>22650</v>
      </c>
    </row>
    <row r="10" spans="1:13" ht="40.200000000000003">
      <c r="A10" s="471" t="s">
        <v>488</v>
      </c>
      <c r="B10" s="386" t="s">
        <v>500</v>
      </c>
      <c r="C10" s="472">
        <v>0.61692000000000002</v>
      </c>
      <c r="D10" s="472">
        <v>0.27210000000000001</v>
      </c>
      <c r="E10" s="472">
        <v>4.3990000000000001E-2</v>
      </c>
      <c r="F10" s="472">
        <v>3.048E-2</v>
      </c>
      <c r="G10" s="472">
        <v>3.6520000000000004E-2</v>
      </c>
      <c r="K10" s="385" t="s">
        <v>577</v>
      </c>
    </row>
    <row r="11" spans="1:13">
      <c r="A11" s="206"/>
      <c r="B11" s="386" t="s">
        <v>501</v>
      </c>
      <c r="C11" s="472">
        <v>0.35098000000000001</v>
      </c>
      <c r="D11" s="472">
        <v>0.32316</v>
      </c>
      <c r="E11" s="472">
        <v>0.14868000000000001</v>
      </c>
      <c r="F11" s="472">
        <v>8.5190000000000002E-2</v>
      </c>
      <c r="G11" s="472">
        <v>9.1999999999999998E-2</v>
      </c>
      <c r="K11" s="385" t="s">
        <v>578</v>
      </c>
    </row>
    <row r="12" spans="1:13">
      <c r="A12" s="206"/>
      <c r="B12" s="386" t="s">
        <v>502</v>
      </c>
      <c r="C12" s="472">
        <v>0.11151</v>
      </c>
      <c r="D12" s="472">
        <v>0.24548999999999999</v>
      </c>
      <c r="E12" s="472">
        <v>0.26762000000000002</v>
      </c>
      <c r="F12" s="472">
        <v>0.17629</v>
      </c>
      <c r="G12" s="472">
        <v>0.1991</v>
      </c>
      <c r="K12" s="385" t="s">
        <v>579</v>
      </c>
    </row>
    <row r="13" spans="1:13">
      <c r="A13" s="206"/>
      <c r="B13" s="386" t="s">
        <v>503</v>
      </c>
      <c r="C13" s="472">
        <v>7.7519999999999992E-2</v>
      </c>
      <c r="D13" s="472">
        <v>0.18279000000000001</v>
      </c>
      <c r="E13" s="472">
        <v>0.24047000000000002</v>
      </c>
      <c r="F13" s="472">
        <v>0.18501999999999999</v>
      </c>
      <c r="G13" s="472">
        <v>0.31420000000000003</v>
      </c>
    </row>
    <row r="14" spans="1:13">
      <c r="A14" s="214" t="s">
        <v>493</v>
      </c>
      <c r="B14" s="386" t="s">
        <v>504</v>
      </c>
      <c r="C14" s="473">
        <v>0.26843</v>
      </c>
      <c r="D14" s="473">
        <v>0.25002999999999997</v>
      </c>
      <c r="E14" s="473">
        <v>0.18273</v>
      </c>
      <c r="F14" s="473">
        <v>0.12581000000000001</v>
      </c>
      <c r="G14" s="473">
        <v>0.17300000000000001</v>
      </c>
    </row>
    <row r="15" spans="1:13">
      <c r="A15" s="387"/>
      <c r="B15" s="387" t="s">
        <v>505</v>
      </c>
      <c r="C15" s="474">
        <v>0.37313000000000002</v>
      </c>
      <c r="D15" s="474">
        <v>0.37337000000000004</v>
      </c>
      <c r="E15" s="474">
        <v>0.13592000000000001</v>
      </c>
      <c r="F15" s="474">
        <v>7.0800000000000002E-2</v>
      </c>
      <c r="G15" s="474">
        <v>4.6780000000000002E-2</v>
      </c>
    </row>
    <row r="16" spans="1:13">
      <c r="A16" s="385" t="s">
        <v>548</v>
      </c>
    </row>
    <row r="17" spans="1:1" ht="30" customHeight="1">
      <c r="A17" s="385" t="s">
        <v>552</v>
      </c>
    </row>
    <row r="18" spans="1:1">
      <c r="A18" s="385" t="s">
        <v>553</v>
      </c>
    </row>
    <row r="19" spans="1:1">
      <c r="A19" s="385" t="s">
        <v>554</v>
      </c>
    </row>
    <row r="20" spans="1:1">
      <c r="A20" s="385" t="s">
        <v>549</v>
      </c>
    </row>
    <row r="21" spans="1:1">
      <c r="A21" s="385" t="s">
        <v>550</v>
      </c>
    </row>
    <row r="22" spans="1:1" ht="29.25" customHeight="1">
      <c r="A22" s="385" t="s">
        <v>551</v>
      </c>
    </row>
    <row r="23" spans="1:1">
      <c r="A23" s="385" t="s">
        <v>630</v>
      </c>
    </row>
    <row r="24" spans="1:1" ht="30" customHeight="1"/>
  </sheetData>
  <mergeCells count="1">
    <mergeCell ref="A1:G1"/>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M23"/>
  <sheetViews>
    <sheetView topLeftCell="A2" zoomScaleNormal="100" workbookViewId="0">
      <selection activeCell="M23" sqref="M23"/>
    </sheetView>
  </sheetViews>
  <sheetFormatPr defaultRowHeight="14.4"/>
  <cols>
    <col min="1" max="1" width="20.6640625" customWidth="1"/>
    <col min="2" max="2" width="26.44140625" bestFit="1" customWidth="1"/>
    <col min="3" max="3" width="11.33203125" style="377" customWidth="1"/>
    <col min="4" max="4" width="9.88671875" style="377" customWidth="1"/>
    <col min="5" max="7" width="11.33203125" style="377" customWidth="1"/>
    <col min="11" max="11" width="39.88671875" style="385" customWidth="1"/>
    <col min="12" max="12" width="18.33203125" style="385" customWidth="1"/>
    <col min="13" max="13" width="17" style="385" customWidth="1"/>
  </cols>
  <sheetData>
    <row r="1" spans="1:13" ht="44.25" customHeight="1">
      <c r="A1" s="705" t="s">
        <v>629</v>
      </c>
      <c r="B1" s="705"/>
      <c r="C1" s="705"/>
      <c r="D1" s="705"/>
      <c r="E1" s="705"/>
      <c r="F1" s="705"/>
      <c r="G1" s="705"/>
      <c r="K1" s="542" t="s">
        <v>570</v>
      </c>
      <c r="L1" s="542"/>
      <c r="M1" s="542"/>
    </row>
    <row r="2" spans="1:13" ht="27">
      <c r="A2" s="513" t="s">
        <v>92</v>
      </c>
      <c r="B2" s="381"/>
      <c r="C2" s="382">
        <v>0</v>
      </c>
      <c r="D2" s="382" t="s">
        <v>506</v>
      </c>
      <c r="E2" s="382" t="s">
        <v>507</v>
      </c>
      <c r="F2" s="382" t="s">
        <v>508</v>
      </c>
      <c r="G2" s="382" t="s">
        <v>509</v>
      </c>
      <c r="K2" s="543"/>
      <c r="L2" s="544" t="s">
        <v>92</v>
      </c>
      <c r="M2" s="544" t="s">
        <v>88</v>
      </c>
    </row>
    <row r="3" spans="1:13" ht="27">
      <c r="A3" s="471" t="s">
        <v>488</v>
      </c>
      <c r="B3" s="386" t="s">
        <v>510</v>
      </c>
      <c r="C3" s="475">
        <v>0.31214999999999998</v>
      </c>
      <c r="D3" s="475">
        <v>0.29670000000000002</v>
      </c>
      <c r="E3" s="475">
        <v>0.22111</v>
      </c>
      <c r="F3" s="475">
        <v>0.11746000000000001</v>
      </c>
      <c r="G3" s="475">
        <v>5.2580000000000002E-2</v>
      </c>
      <c r="K3" s="387" t="s">
        <v>362</v>
      </c>
      <c r="L3" s="545">
        <v>24670</v>
      </c>
      <c r="M3" s="546">
        <v>24450</v>
      </c>
    </row>
    <row r="4" spans="1:13">
      <c r="A4" s="206"/>
      <c r="B4" s="386" t="s">
        <v>511</v>
      </c>
      <c r="C4" s="475">
        <v>0.19045000000000001</v>
      </c>
      <c r="D4" s="475">
        <v>0.2712</v>
      </c>
      <c r="E4" s="475">
        <v>0.28348000000000001</v>
      </c>
      <c r="F4" s="475">
        <v>0.20902000000000001</v>
      </c>
      <c r="G4" s="475">
        <v>4.5839999999999999E-2</v>
      </c>
      <c r="K4" s="387" t="s">
        <v>571</v>
      </c>
      <c r="L4" s="546">
        <v>28220</v>
      </c>
      <c r="M4" s="546">
        <v>27340</v>
      </c>
    </row>
    <row r="5" spans="1:13">
      <c r="A5" s="206"/>
      <c r="B5" s="386" t="s">
        <v>512</v>
      </c>
      <c r="C5" s="475">
        <v>0.11006000000000001</v>
      </c>
      <c r="D5" s="475">
        <v>0.15792999999999999</v>
      </c>
      <c r="E5" s="475">
        <v>0.31311</v>
      </c>
      <c r="F5" s="475">
        <v>0.30920000000000003</v>
      </c>
      <c r="G5" s="475">
        <v>0.10970000000000001</v>
      </c>
      <c r="K5" s="387" t="s">
        <v>572</v>
      </c>
      <c r="L5" s="546"/>
      <c r="M5" s="546"/>
    </row>
    <row r="6" spans="1:13">
      <c r="A6" s="206"/>
      <c r="B6" s="386" t="s">
        <v>513</v>
      </c>
      <c r="C6" s="475">
        <v>6.9599999999999995E-2</v>
      </c>
      <c r="D6" s="475">
        <v>0.10992</v>
      </c>
      <c r="E6" s="475">
        <v>0.18292999999999998</v>
      </c>
      <c r="F6" s="475">
        <v>0.38106000000000001</v>
      </c>
      <c r="G6" s="475">
        <v>0.25649</v>
      </c>
      <c r="K6" s="547" t="s">
        <v>573</v>
      </c>
      <c r="L6" s="546">
        <v>19520</v>
      </c>
      <c r="M6" s="546">
        <v>24270</v>
      </c>
    </row>
    <row r="7" spans="1:13" ht="30" customHeight="1">
      <c r="A7" s="214" t="s">
        <v>493</v>
      </c>
      <c r="B7" s="386" t="s">
        <v>514</v>
      </c>
      <c r="C7" s="212">
        <v>0.14693000000000001</v>
      </c>
      <c r="D7" s="212">
        <v>0.18844000000000002</v>
      </c>
      <c r="E7" s="212">
        <v>0.24565999999999999</v>
      </c>
      <c r="F7" s="212">
        <v>0.28089999999999998</v>
      </c>
      <c r="G7" s="212">
        <v>0.13805999999999999</v>
      </c>
      <c r="K7" s="547" t="s">
        <v>574</v>
      </c>
      <c r="L7" s="546">
        <v>22940</v>
      </c>
      <c r="M7" s="546">
        <v>27250</v>
      </c>
    </row>
    <row r="8" spans="1:13">
      <c r="A8" s="387"/>
      <c r="B8" s="387" t="s">
        <v>515</v>
      </c>
      <c r="C8" s="477">
        <v>0.13285</v>
      </c>
      <c r="D8" s="477">
        <v>0.28571000000000002</v>
      </c>
      <c r="E8" s="477">
        <v>0.26829999999999998</v>
      </c>
      <c r="F8" s="477">
        <v>0.25417000000000001</v>
      </c>
      <c r="G8" s="477">
        <v>5.8970000000000002E-2</v>
      </c>
      <c r="K8" s="547" t="s">
        <v>575</v>
      </c>
      <c r="L8" s="546">
        <v>28640</v>
      </c>
      <c r="M8" s="546">
        <v>32280</v>
      </c>
    </row>
    <row r="9" spans="1:13">
      <c r="A9" s="705"/>
      <c r="B9" s="705"/>
      <c r="C9" s="705"/>
      <c r="D9" s="705"/>
      <c r="E9" s="705"/>
      <c r="F9" s="705"/>
      <c r="G9" s="705"/>
      <c r="K9" s="547" t="s">
        <v>576</v>
      </c>
      <c r="L9" s="546">
        <v>35250</v>
      </c>
      <c r="M9" s="546">
        <v>33120</v>
      </c>
    </row>
    <row r="10" spans="1:13" ht="27">
      <c r="A10" s="513" t="s">
        <v>88</v>
      </c>
      <c r="B10" s="382"/>
      <c r="C10" s="382">
        <v>0</v>
      </c>
      <c r="D10" s="382" t="s">
        <v>506</v>
      </c>
      <c r="E10" s="382" t="s">
        <v>507</v>
      </c>
      <c r="F10" s="382" t="s">
        <v>508</v>
      </c>
      <c r="G10" s="382" t="s">
        <v>509</v>
      </c>
      <c r="K10" s="385" t="s">
        <v>577</v>
      </c>
    </row>
    <row r="11" spans="1:13" ht="27">
      <c r="A11" s="471" t="s">
        <v>488</v>
      </c>
      <c r="B11" s="386" t="s">
        <v>516</v>
      </c>
      <c r="C11" s="475">
        <v>3.5279999999999999E-2</v>
      </c>
      <c r="D11" s="475">
        <v>0.26307999999999998</v>
      </c>
      <c r="E11" s="475">
        <v>0.42765000000000003</v>
      </c>
      <c r="F11" s="475">
        <v>0.25786000000000003</v>
      </c>
      <c r="G11" s="475">
        <v>1.6129999999999999E-2</v>
      </c>
      <c r="K11" s="385" t="s">
        <v>578</v>
      </c>
    </row>
    <row r="12" spans="1:13">
      <c r="A12" s="212"/>
      <c r="B12" s="386" t="s">
        <v>517</v>
      </c>
      <c r="C12" s="475">
        <v>1.533E-2</v>
      </c>
      <c r="D12" s="475">
        <v>0.16111</v>
      </c>
      <c r="E12" s="475">
        <v>0.36688999999999999</v>
      </c>
      <c r="F12" s="475">
        <v>0.43289</v>
      </c>
      <c r="G12" s="475">
        <v>2.3780000000000003E-2</v>
      </c>
      <c r="K12" s="385" t="s">
        <v>579</v>
      </c>
    </row>
    <row r="13" spans="1:13">
      <c r="A13" s="212"/>
      <c r="B13" s="386" t="s">
        <v>518</v>
      </c>
      <c r="C13" s="475">
        <v>6.0000000000000001E-3</v>
      </c>
      <c r="D13" s="475">
        <v>4.6920000000000003E-2</v>
      </c>
      <c r="E13" s="475">
        <v>0.29038000000000003</v>
      </c>
      <c r="F13" s="475">
        <v>0.59179999999999999</v>
      </c>
      <c r="G13" s="475">
        <v>6.4850000000000005E-2</v>
      </c>
    </row>
    <row r="14" spans="1:13">
      <c r="A14" s="212"/>
      <c r="B14" s="386" t="s">
        <v>519</v>
      </c>
      <c r="C14" s="475">
        <v>3.4820000000000004E-2</v>
      </c>
      <c r="D14" s="475">
        <v>5.3330000000000002E-2</v>
      </c>
      <c r="E14" s="475">
        <v>0.19606000000000001</v>
      </c>
      <c r="F14" s="475">
        <v>0.65898000000000001</v>
      </c>
      <c r="G14" s="475">
        <v>5.6809999999999999E-2</v>
      </c>
    </row>
    <row r="15" spans="1:13">
      <c r="A15" s="214" t="s">
        <v>493</v>
      </c>
      <c r="B15" s="386" t="s">
        <v>520</v>
      </c>
      <c r="C15" s="212">
        <v>2.545E-2</v>
      </c>
      <c r="D15" s="212">
        <v>0.17800000000000002</v>
      </c>
      <c r="E15" s="212">
        <v>0.36316000000000004</v>
      </c>
      <c r="F15" s="212">
        <v>0.40279999999999999</v>
      </c>
      <c r="G15" s="212">
        <v>3.0600000000000002E-2</v>
      </c>
    </row>
    <row r="16" spans="1:13">
      <c r="A16" s="387"/>
      <c r="B16" s="387" t="s">
        <v>521</v>
      </c>
      <c r="C16" s="476">
        <v>2.3450000000000002E-2</v>
      </c>
      <c r="D16" s="476">
        <v>0.30462</v>
      </c>
      <c r="E16" s="476">
        <v>0.48570999999999998</v>
      </c>
      <c r="F16" s="476">
        <v>0.18451000000000001</v>
      </c>
      <c r="G16" s="476">
        <v>1.7100000000000001E-3</v>
      </c>
    </row>
    <row r="17" spans="1:7">
      <c r="A17" s="404" t="s">
        <v>555</v>
      </c>
      <c r="B17" s="401"/>
      <c r="C17" s="401"/>
      <c r="D17" s="401"/>
      <c r="E17" s="401"/>
      <c r="F17" s="401"/>
      <c r="G17" s="401"/>
    </row>
    <row r="18" spans="1:7">
      <c r="A18" s="404" t="s">
        <v>556</v>
      </c>
      <c r="B18" s="401"/>
      <c r="C18" s="401"/>
      <c r="D18" s="401"/>
      <c r="E18" s="401"/>
      <c r="F18" s="401"/>
      <c r="G18" s="401"/>
    </row>
    <row r="19" spans="1:7">
      <c r="A19" s="38" t="s">
        <v>557</v>
      </c>
      <c r="B19" s="401"/>
      <c r="C19" s="401"/>
      <c r="D19" s="401"/>
      <c r="E19" s="401"/>
      <c r="F19" s="401"/>
      <c r="G19" s="401"/>
    </row>
    <row r="20" spans="1:7">
      <c r="A20" s="404" t="s">
        <v>558</v>
      </c>
      <c r="B20" s="401"/>
      <c r="C20" s="401"/>
      <c r="D20" s="401"/>
      <c r="E20" s="401"/>
      <c r="F20" s="401"/>
      <c r="G20" s="401"/>
    </row>
    <row r="21" spans="1:7">
      <c r="A21" s="385" t="s">
        <v>550</v>
      </c>
      <c r="B21" s="401"/>
      <c r="C21" s="401"/>
      <c r="D21" s="401"/>
      <c r="E21" s="401"/>
      <c r="F21" s="401"/>
      <c r="G21" s="401"/>
    </row>
    <row r="22" spans="1:7">
      <c r="A22" s="385" t="s">
        <v>551</v>
      </c>
      <c r="B22" s="401"/>
      <c r="C22" s="401"/>
      <c r="D22" s="401"/>
      <c r="E22" s="401"/>
      <c r="F22" s="401"/>
      <c r="G22" s="401"/>
    </row>
    <row r="23" spans="1:7">
      <c r="A23" s="385" t="s">
        <v>631</v>
      </c>
      <c r="B23" s="401"/>
      <c r="C23" s="401"/>
      <c r="D23" s="401"/>
      <c r="E23" s="401"/>
      <c r="F23" s="401"/>
      <c r="G23" s="401"/>
    </row>
  </sheetData>
  <mergeCells count="2">
    <mergeCell ref="A1:G1"/>
    <mergeCell ref="A9:G9"/>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8"/>
  <sheetViews>
    <sheetView workbookViewId="0">
      <selection activeCell="E8" sqref="E8"/>
    </sheetView>
  </sheetViews>
  <sheetFormatPr defaultRowHeight="14.4"/>
  <cols>
    <col min="5" max="5" width="9.109375" customWidth="1"/>
  </cols>
  <sheetData>
    <row r="1" spans="1:5" ht="47.25" customHeight="1">
      <c r="A1" s="721" t="s">
        <v>632</v>
      </c>
      <c r="B1" s="721"/>
      <c r="C1" s="721"/>
      <c r="D1" s="721"/>
      <c r="E1" s="721"/>
    </row>
    <row r="2" spans="1:5" ht="53.4">
      <c r="A2" s="403"/>
      <c r="B2" s="406" t="s">
        <v>93</v>
      </c>
      <c r="C2" s="406" t="s">
        <v>91</v>
      </c>
      <c r="D2" s="406" t="s">
        <v>92</v>
      </c>
      <c r="E2" s="408" t="s">
        <v>88</v>
      </c>
    </row>
    <row r="3" spans="1:5">
      <c r="A3" s="404" t="s">
        <v>11</v>
      </c>
      <c r="B3" s="409">
        <v>0.35197693306754746</v>
      </c>
      <c r="C3" s="409">
        <v>0.76321115659281158</v>
      </c>
      <c r="D3" s="409">
        <v>0.61933017924333589</v>
      </c>
      <c r="E3" s="410" t="s">
        <v>441</v>
      </c>
    </row>
    <row r="4" spans="1:5">
      <c r="A4" s="404" t="s">
        <v>21</v>
      </c>
      <c r="B4" s="409">
        <v>0.32200000000000001</v>
      </c>
      <c r="C4" s="409">
        <v>0.70099999999999996</v>
      </c>
      <c r="D4" s="409">
        <v>0.57899999999999996</v>
      </c>
      <c r="E4" s="409">
        <v>0.27500350069824736</v>
      </c>
    </row>
    <row r="5" spans="1:5">
      <c r="A5" s="407" t="s">
        <v>31</v>
      </c>
      <c r="B5" s="411">
        <v>0.30324596565846657</v>
      </c>
      <c r="C5" s="411">
        <v>0.6678900305840979</v>
      </c>
      <c r="D5" s="411">
        <v>0.56544671762438614</v>
      </c>
      <c r="E5" s="411">
        <v>0.20242413795805161</v>
      </c>
    </row>
    <row r="6" spans="1:5" ht="29.25" customHeight="1">
      <c r="A6" s="385" t="s">
        <v>567</v>
      </c>
    </row>
    <row r="7" spans="1:5">
      <c r="A7" s="385" t="s">
        <v>568</v>
      </c>
    </row>
    <row r="8" spans="1:5" ht="30" customHeight="1">
      <c r="A8" s="38" t="s">
        <v>633</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7"/>
  <sheetViews>
    <sheetView workbookViewId="0">
      <selection activeCell="A17" sqref="A17:K17"/>
    </sheetView>
  </sheetViews>
  <sheetFormatPr defaultRowHeight="14.4"/>
  <cols>
    <col min="2" max="2" width="15.44140625" customWidth="1"/>
    <col min="3" max="3" width="10" customWidth="1"/>
    <col min="4" max="4" width="11.5546875" customWidth="1"/>
    <col min="5" max="5" width="10" customWidth="1"/>
    <col min="7" max="7" width="9.6640625" customWidth="1"/>
    <col min="8" max="8" width="16.109375" customWidth="1"/>
    <col min="9" max="9" width="10.6640625" customWidth="1"/>
    <col min="10" max="10" width="11.33203125" customWidth="1"/>
    <col min="11" max="11" width="10.109375" customWidth="1"/>
  </cols>
  <sheetData>
    <row r="1" spans="1:11" ht="21.75" customHeight="1">
      <c r="A1" s="675" t="s">
        <v>655</v>
      </c>
      <c r="B1" s="676"/>
      <c r="C1" s="676"/>
      <c r="D1" s="676"/>
      <c r="E1" s="676"/>
      <c r="F1" s="676"/>
      <c r="G1" s="676"/>
      <c r="H1" s="676"/>
      <c r="I1" s="676"/>
      <c r="J1" s="676"/>
      <c r="K1" s="677"/>
    </row>
    <row r="2" spans="1:11" ht="35.25" customHeight="1">
      <c r="A2" s="12"/>
      <c r="B2" s="678" t="s">
        <v>649</v>
      </c>
      <c r="C2" s="679"/>
      <c r="D2" s="679"/>
      <c r="E2" s="679"/>
      <c r="F2" s="679"/>
      <c r="G2" s="680"/>
      <c r="H2" s="681" t="s">
        <v>650</v>
      </c>
      <c r="I2" s="682"/>
      <c r="J2" s="682"/>
      <c r="K2" s="683"/>
    </row>
    <row r="3" spans="1:11" ht="30.75" customHeight="1">
      <c r="A3" s="45" t="s">
        <v>0</v>
      </c>
      <c r="B3" s="17" t="s">
        <v>92</v>
      </c>
      <c r="C3" s="16" t="s">
        <v>457</v>
      </c>
      <c r="D3" s="17" t="s">
        <v>91</v>
      </c>
      <c r="E3" s="16" t="s">
        <v>457</v>
      </c>
      <c r="F3" s="17" t="s">
        <v>93</v>
      </c>
      <c r="G3" s="16" t="s">
        <v>457</v>
      </c>
      <c r="H3" s="17" t="s">
        <v>92</v>
      </c>
      <c r="I3" s="16" t="s">
        <v>457</v>
      </c>
      <c r="J3" s="14" t="s">
        <v>91</v>
      </c>
      <c r="K3" s="16" t="s">
        <v>457</v>
      </c>
    </row>
    <row r="4" spans="1:11">
      <c r="A4" s="53" t="s">
        <v>24</v>
      </c>
      <c r="B4" s="47">
        <v>26380</v>
      </c>
      <c r="C4" s="60"/>
      <c r="D4" s="47">
        <v>6860</v>
      </c>
      <c r="E4" s="60"/>
      <c r="F4" s="47">
        <v>2680</v>
      </c>
      <c r="G4" s="60"/>
      <c r="H4" s="47">
        <v>36060</v>
      </c>
      <c r="I4" s="60"/>
      <c r="J4" s="47">
        <v>15180</v>
      </c>
      <c r="K4" s="60"/>
    </row>
    <row r="5" spans="1:11">
      <c r="A5" s="50" t="s">
        <v>25</v>
      </c>
      <c r="B5" s="47">
        <v>27060</v>
      </c>
      <c r="C5" s="54">
        <v>2.5777103866565579E-2</v>
      </c>
      <c r="D5" s="47">
        <v>7150</v>
      </c>
      <c r="E5" s="54">
        <v>4.2274052478134108E-2</v>
      </c>
      <c r="F5" s="47">
        <v>2650</v>
      </c>
      <c r="G5" s="54">
        <v>-1.1194029850746268E-2</v>
      </c>
      <c r="H5" s="47">
        <v>36960</v>
      </c>
      <c r="I5" s="54">
        <v>2.4958402662229616E-2</v>
      </c>
      <c r="J5" s="47">
        <v>15660</v>
      </c>
      <c r="K5" s="54">
        <v>3.1620553359683792E-2</v>
      </c>
    </row>
    <row r="6" spans="1:11">
      <c r="A6" s="55" t="s">
        <v>26</v>
      </c>
      <c r="B6" s="47">
        <v>27150</v>
      </c>
      <c r="C6" s="54">
        <v>3.3259423503325942E-3</v>
      </c>
      <c r="D6" s="47">
        <v>7220</v>
      </c>
      <c r="E6" s="54">
        <v>9.7902097902097911E-3</v>
      </c>
      <c r="F6" s="47">
        <v>2610</v>
      </c>
      <c r="G6" s="54">
        <v>-1.509433962264151E-2</v>
      </c>
      <c r="H6" s="47">
        <v>36980</v>
      </c>
      <c r="I6" s="54">
        <v>5.4112554112554113E-4</v>
      </c>
      <c r="J6" s="47">
        <v>15720</v>
      </c>
      <c r="K6" s="54">
        <v>3.8314176245210726E-3</v>
      </c>
    </row>
    <row r="7" spans="1:11">
      <c r="A7" s="50" t="s">
        <v>27</v>
      </c>
      <c r="B7" s="47">
        <v>28760</v>
      </c>
      <c r="C7" s="54">
        <v>5.9300184162062612E-2</v>
      </c>
      <c r="D7" s="47">
        <v>7900</v>
      </c>
      <c r="E7" s="54">
        <v>9.4182825484764546E-2</v>
      </c>
      <c r="F7" s="47">
        <v>2870</v>
      </c>
      <c r="G7" s="54">
        <v>9.9616858237547887E-2</v>
      </c>
      <c r="H7" s="47">
        <v>39190</v>
      </c>
      <c r="I7" s="54">
        <v>5.9762033531638725E-2</v>
      </c>
      <c r="J7" s="47">
        <v>17020</v>
      </c>
      <c r="K7" s="54">
        <v>8.2697201017811708E-2</v>
      </c>
    </row>
    <row r="8" spans="1:11">
      <c r="A8" s="50" t="s">
        <v>28</v>
      </c>
      <c r="B8" s="47">
        <v>29550</v>
      </c>
      <c r="C8" s="54">
        <v>2.7468706536856746E-2</v>
      </c>
      <c r="D8" s="47">
        <v>8420</v>
      </c>
      <c r="E8" s="54">
        <v>6.5822784810126586E-2</v>
      </c>
      <c r="F8" s="47">
        <v>3030</v>
      </c>
      <c r="G8" s="54">
        <v>5.5749128919860627E-2</v>
      </c>
      <c r="H8" s="47">
        <v>40250</v>
      </c>
      <c r="I8" s="54">
        <v>2.7047716254146467E-2</v>
      </c>
      <c r="J8" s="47">
        <v>17860</v>
      </c>
      <c r="K8" s="54">
        <v>4.935370152761457E-2</v>
      </c>
    </row>
    <row r="9" spans="1:11">
      <c r="A9" s="50" t="s">
        <v>29</v>
      </c>
      <c r="B9" s="47">
        <v>29700</v>
      </c>
      <c r="C9" s="54">
        <v>5.076142131979695E-3</v>
      </c>
      <c r="D9" s="47">
        <v>8820</v>
      </c>
      <c r="E9" s="54">
        <v>4.7505938242280284E-2</v>
      </c>
      <c r="F9" s="47">
        <v>3170</v>
      </c>
      <c r="G9" s="54">
        <v>4.6204620462046202E-2</v>
      </c>
      <c r="H9" s="47">
        <v>40450</v>
      </c>
      <c r="I9" s="54">
        <v>4.9689440993788822E-3</v>
      </c>
      <c r="J9" s="47">
        <v>18270</v>
      </c>
      <c r="K9" s="54">
        <v>2.295632698768197E-2</v>
      </c>
    </row>
    <row r="10" spans="1:11">
      <c r="A10" s="50" t="s">
        <v>30</v>
      </c>
      <c r="B10" s="47">
        <v>30450</v>
      </c>
      <c r="C10" s="54">
        <v>2.5252525252525252E-2</v>
      </c>
      <c r="D10" s="47">
        <v>9080</v>
      </c>
      <c r="E10" s="54">
        <v>2.9478458049886622E-2</v>
      </c>
      <c r="F10" s="47">
        <v>3310</v>
      </c>
      <c r="G10" s="54">
        <v>4.4164037854889593E-2</v>
      </c>
      <c r="H10" s="47">
        <v>41430</v>
      </c>
      <c r="I10" s="54">
        <v>2.42274412855377E-2</v>
      </c>
      <c r="J10" s="47">
        <v>18710</v>
      </c>
      <c r="K10" s="54">
        <v>2.40831964969896E-2</v>
      </c>
    </row>
    <row r="11" spans="1:11">
      <c r="A11" s="50" t="s">
        <v>31</v>
      </c>
      <c r="B11" s="47">
        <v>31040</v>
      </c>
      <c r="C11" s="54">
        <v>1.9376026272577996E-2</v>
      </c>
      <c r="D11" s="47">
        <v>9150</v>
      </c>
      <c r="E11" s="54">
        <v>7.709251101321586E-3</v>
      </c>
      <c r="F11" s="47">
        <v>3340</v>
      </c>
      <c r="G11" s="54">
        <v>9.0634441087613302E-3</v>
      </c>
      <c r="H11" s="47">
        <v>42190</v>
      </c>
      <c r="I11" s="54">
        <v>1.8344195027757665E-2</v>
      </c>
      <c r="J11" s="47">
        <v>18940</v>
      </c>
      <c r="K11" s="54">
        <v>1.2292891501870658E-2</v>
      </c>
    </row>
    <row r="12" spans="1:11">
      <c r="A12" s="50" t="s">
        <v>156</v>
      </c>
      <c r="B12" s="47">
        <v>31600</v>
      </c>
      <c r="C12" s="54">
        <v>1.804123711340206E-2</v>
      </c>
      <c r="D12" s="47">
        <v>9240</v>
      </c>
      <c r="E12" s="54">
        <v>9.8360655737704927E-3</v>
      </c>
      <c r="F12" s="47">
        <v>3370</v>
      </c>
      <c r="G12" s="54">
        <v>8.9820359281437123E-3</v>
      </c>
      <c r="H12" s="47">
        <v>42870</v>
      </c>
      <c r="I12" s="54">
        <v>1.6117563403650153E-2</v>
      </c>
      <c r="J12" s="47">
        <v>19120</v>
      </c>
      <c r="K12" s="54">
        <v>9.5036958817317843E-3</v>
      </c>
    </row>
    <row r="13" spans="1:11">
      <c r="A13" s="50" t="s">
        <v>469</v>
      </c>
      <c r="B13" s="47">
        <v>32600</v>
      </c>
      <c r="C13" s="54">
        <v>3.1645569620253167E-2</v>
      </c>
      <c r="D13" s="47">
        <v>9500</v>
      </c>
      <c r="E13" s="54">
        <v>2.813852813852814E-2</v>
      </c>
      <c r="F13" s="47">
        <v>3460</v>
      </c>
      <c r="G13" s="54">
        <v>2.6706231454005934E-2</v>
      </c>
      <c r="H13" s="47">
        <v>44240</v>
      </c>
      <c r="I13" s="54">
        <v>3.1957079542803822E-2</v>
      </c>
      <c r="J13" s="47">
        <v>19730</v>
      </c>
      <c r="K13" s="54">
        <v>3.1903765690376569E-2</v>
      </c>
    </row>
    <row r="14" spans="1:11">
      <c r="A14" s="56" t="s">
        <v>638</v>
      </c>
      <c r="B14" s="59">
        <v>33480</v>
      </c>
      <c r="C14" s="57">
        <v>2.6993865030674847E-2</v>
      </c>
      <c r="D14" s="52">
        <v>9650</v>
      </c>
      <c r="E14" s="57">
        <v>1.5789473684210527E-2</v>
      </c>
      <c r="F14" s="52">
        <v>3520</v>
      </c>
      <c r="G14" s="57">
        <v>1.7341040462427744E-2</v>
      </c>
      <c r="H14" s="52">
        <v>45370</v>
      </c>
      <c r="I14" s="57">
        <v>2.5316455696202531E-2</v>
      </c>
      <c r="J14" s="52">
        <v>20090</v>
      </c>
      <c r="K14" s="57">
        <v>1.824632539280284E-2</v>
      </c>
    </row>
    <row r="15" spans="1:11" ht="24" customHeight="1">
      <c r="A15" s="443" t="s">
        <v>200</v>
      </c>
      <c r="B15" s="443"/>
      <c r="C15" s="443"/>
      <c r="D15" s="443"/>
      <c r="E15" s="443"/>
      <c r="F15" s="443"/>
      <c r="G15" s="443"/>
      <c r="H15" s="443"/>
      <c r="I15" s="443"/>
      <c r="J15" s="443"/>
      <c r="K15" s="443"/>
    </row>
    <row r="16" spans="1:11" ht="26.25" customHeight="1">
      <c r="A16" s="443" t="s">
        <v>201</v>
      </c>
      <c r="B16" s="443"/>
      <c r="C16" s="443"/>
      <c r="D16" s="443"/>
      <c r="E16" s="443"/>
      <c r="F16" s="443"/>
      <c r="G16" s="443"/>
      <c r="H16" s="443"/>
      <c r="I16" s="443"/>
      <c r="J16" s="443"/>
      <c r="K16" s="443"/>
    </row>
    <row r="17" spans="1:11" ht="30" customHeight="1">
      <c r="A17" s="688" t="s">
        <v>642</v>
      </c>
      <c r="B17" s="688"/>
      <c r="C17" s="688"/>
      <c r="D17" s="688"/>
      <c r="E17" s="688"/>
      <c r="F17" s="688"/>
      <c r="G17" s="688"/>
      <c r="H17" s="688"/>
      <c r="I17" s="688"/>
      <c r="J17" s="688"/>
      <c r="K17" s="688"/>
    </row>
  </sheetData>
  <mergeCells count="4">
    <mergeCell ref="A17:K17"/>
    <mergeCell ref="A1:K1"/>
    <mergeCell ref="B2:G2"/>
    <mergeCell ref="H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H31"/>
  <sheetViews>
    <sheetView topLeftCell="M26" workbookViewId="0">
      <selection activeCell="AH31" sqref="AH31"/>
    </sheetView>
  </sheetViews>
  <sheetFormatPr defaultColWidth="9.109375" defaultRowHeight="14.4"/>
  <cols>
    <col min="1" max="1" width="30.5546875" style="401" customWidth="1"/>
    <col min="2" max="31" width="9.109375" style="401" customWidth="1"/>
    <col min="32" max="33" width="9.109375" style="401"/>
    <col min="34" max="34" width="9.6640625" style="401" customWidth="1"/>
    <col min="35" max="16384" width="9.109375" style="401"/>
  </cols>
  <sheetData>
    <row r="1" spans="1:34" ht="28.5" customHeight="1">
      <c r="A1" s="173" t="s">
        <v>656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4"/>
    </row>
    <row r="2" spans="1:34" ht="32.25" customHeight="1">
      <c r="A2" s="61" t="s">
        <v>657</v>
      </c>
      <c r="B2" s="88" t="s">
        <v>173</v>
      </c>
      <c r="C2" s="88" t="s">
        <v>174</v>
      </c>
      <c r="D2" s="88" t="s">
        <v>175</v>
      </c>
      <c r="E2" s="88" t="s">
        <v>176</v>
      </c>
      <c r="F2" s="88" t="s">
        <v>177</v>
      </c>
      <c r="G2" s="88" t="s">
        <v>178</v>
      </c>
      <c r="H2" s="88" t="s">
        <v>179</v>
      </c>
      <c r="I2" s="88" t="s">
        <v>180</v>
      </c>
      <c r="J2" s="88" t="s">
        <v>181</v>
      </c>
      <c r="K2" s="88" t="s">
        <v>182</v>
      </c>
      <c r="L2" s="88" t="s">
        <v>183</v>
      </c>
      <c r="M2" s="88" t="s">
        <v>184</v>
      </c>
      <c r="N2" s="88" t="s">
        <v>185</v>
      </c>
      <c r="O2" s="88" t="s">
        <v>186</v>
      </c>
      <c r="P2" s="88" t="s">
        <v>187</v>
      </c>
      <c r="Q2" s="88" t="s">
        <v>102</v>
      </c>
      <c r="R2" s="88" t="s">
        <v>188</v>
      </c>
      <c r="S2" s="88" t="s">
        <v>189</v>
      </c>
      <c r="T2" s="88" t="s">
        <v>190</v>
      </c>
      <c r="U2" s="88" t="s">
        <v>191</v>
      </c>
      <c r="V2" s="88" t="s">
        <v>103</v>
      </c>
      <c r="W2" s="88" t="s">
        <v>192</v>
      </c>
      <c r="X2" s="88" t="s">
        <v>193</v>
      </c>
      <c r="Y2" s="88" t="s">
        <v>194</v>
      </c>
      <c r="Z2" s="88" t="s">
        <v>195</v>
      </c>
      <c r="AA2" s="88" t="s">
        <v>104</v>
      </c>
      <c r="AB2" s="88" t="s">
        <v>196</v>
      </c>
      <c r="AC2" s="177" t="s">
        <v>197</v>
      </c>
      <c r="AD2" s="177" t="s">
        <v>198</v>
      </c>
      <c r="AE2" s="177" t="s">
        <v>471</v>
      </c>
      <c r="AF2" s="62" t="s">
        <v>651</v>
      </c>
      <c r="AG2" s="63" t="s">
        <v>425</v>
      </c>
      <c r="AH2" s="64" t="s">
        <v>426</v>
      </c>
    </row>
    <row r="3" spans="1:34" ht="19.5" customHeight="1">
      <c r="A3" s="514" t="s">
        <v>1</v>
      </c>
      <c r="B3" s="515"/>
      <c r="C3" s="516"/>
      <c r="D3" s="516"/>
      <c r="E3" s="516"/>
      <c r="F3" s="516"/>
      <c r="G3" s="516"/>
      <c r="H3" s="516"/>
      <c r="I3" s="516"/>
      <c r="J3" s="516"/>
      <c r="K3" s="516"/>
      <c r="L3" s="516"/>
      <c r="M3" s="516"/>
      <c r="N3" s="516"/>
      <c r="O3" s="516"/>
      <c r="P3" s="516"/>
      <c r="Q3" s="516"/>
      <c r="R3" s="516"/>
      <c r="S3" s="516"/>
      <c r="T3" s="516"/>
      <c r="U3" s="516"/>
      <c r="V3" s="516"/>
      <c r="W3" s="516"/>
      <c r="X3" s="516"/>
      <c r="Y3" s="516"/>
      <c r="Z3" s="516"/>
      <c r="AA3" s="516"/>
      <c r="AB3" s="516"/>
      <c r="AC3" s="516"/>
      <c r="AD3" s="516"/>
      <c r="AE3" s="516"/>
      <c r="AF3" s="517"/>
      <c r="AG3" s="518"/>
      <c r="AH3" s="517"/>
    </row>
    <row r="4" spans="1:34">
      <c r="A4" s="66" t="s">
        <v>93</v>
      </c>
      <c r="B4" s="90">
        <v>1399.9282100456619</v>
      </c>
      <c r="C4" s="90">
        <v>1511.9736818980666</v>
      </c>
      <c r="D4" s="90">
        <v>1626.6518734177214</v>
      </c>
      <c r="E4" s="90">
        <v>1640.4232797427651</v>
      </c>
      <c r="F4" s="90">
        <v>1760.5616411042943</v>
      </c>
      <c r="G4" s="90">
        <v>2001.8579368575627</v>
      </c>
      <c r="H4" s="90">
        <v>1890.9201992882561</v>
      </c>
      <c r="I4" s="90">
        <v>1999.8365650969529</v>
      </c>
      <c r="J4" s="90">
        <v>2054.5805188679246</v>
      </c>
      <c r="K4" s="90">
        <v>2207.6403475409834</v>
      </c>
      <c r="L4" s="90">
        <v>2262.3883566878981</v>
      </c>
      <c r="M4" s="90">
        <v>2291.0194143302178</v>
      </c>
      <c r="N4" s="90">
        <v>2287.0312316176473</v>
      </c>
      <c r="O4" s="90">
        <v>2314.0800299940015</v>
      </c>
      <c r="P4" s="90">
        <v>2371.6541724537033</v>
      </c>
      <c r="Q4" s="90">
        <v>2369.8645408450707</v>
      </c>
      <c r="R4" s="90">
        <v>2509.3562798445309</v>
      </c>
      <c r="S4" s="90">
        <v>2713.9851984774336</v>
      </c>
      <c r="T4" s="90">
        <v>2842.2773970432945</v>
      </c>
      <c r="U4" s="90">
        <v>2913.873091095189</v>
      </c>
      <c r="V4" s="90">
        <v>2903.1370270270268</v>
      </c>
      <c r="W4" s="90">
        <v>2842.1184744599136</v>
      </c>
      <c r="X4" s="90">
        <v>2793.0560955429069</v>
      </c>
      <c r="Y4" s="90">
        <v>3038.3847439761134</v>
      </c>
      <c r="Z4" s="90">
        <v>3073.9561597561919</v>
      </c>
      <c r="AA4" s="90">
        <v>3315.944187455912</v>
      </c>
      <c r="AB4" s="90">
        <v>3458.9119832041342</v>
      </c>
      <c r="AC4" s="90">
        <v>3504.687982670936</v>
      </c>
      <c r="AD4" s="90">
        <v>3550.3639244491083</v>
      </c>
      <c r="AE4" s="90">
        <v>3644.1805207538946</v>
      </c>
      <c r="AF4" s="90">
        <v>3705</v>
      </c>
      <c r="AG4" s="93">
        <v>801.86297297297324</v>
      </c>
      <c r="AH4" s="89">
        <v>0.27620569250020049</v>
      </c>
    </row>
    <row r="5" spans="1:34">
      <c r="A5" s="66" t="s">
        <v>91</v>
      </c>
      <c r="B5" s="90">
        <v>2766.8910776255707</v>
      </c>
      <c r="C5" s="90">
        <v>3002.8008787346221</v>
      </c>
      <c r="D5" s="90">
        <v>3080.6877552742612</v>
      </c>
      <c r="E5" s="90">
        <v>3176.3856430868163</v>
      </c>
      <c r="F5" s="90">
        <v>3316.2780598159507</v>
      </c>
      <c r="G5" s="90">
        <v>3662.7109471365643</v>
      </c>
      <c r="H5" s="90">
        <v>3870.9054804270463</v>
      </c>
      <c r="I5" s="90">
        <v>4051.3355747922433</v>
      </c>
      <c r="J5" s="90">
        <v>4191.8631738544473</v>
      </c>
      <c r="K5" s="90">
        <v>4325.3339475409839</v>
      </c>
      <c r="L5" s="90">
        <v>4412.8835222929938</v>
      </c>
      <c r="M5" s="90">
        <v>4561.047813084112</v>
      </c>
      <c r="N5" s="90">
        <v>4656.6374142156865</v>
      </c>
      <c r="O5" s="90">
        <v>4734.9859628074391</v>
      </c>
      <c r="P5" s="90">
        <v>4707.0998842592589</v>
      </c>
      <c r="Q5" s="90">
        <v>4887.5066760563377</v>
      </c>
      <c r="R5" s="90">
        <v>5271.2516102165464</v>
      </c>
      <c r="S5" s="90">
        <v>5798.2972104404571</v>
      </c>
      <c r="T5" s="90">
        <v>6164.8323336853218</v>
      </c>
      <c r="U5" s="90">
        <v>6362.2436131013301</v>
      </c>
      <c r="V5" s="90">
        <v>6448.3935675675675</v>
      </c>
      <c r="W5" s="90">
        <v>6795.4184061449823</v>
      </c>
      <c r="X5" s="90">
        <v>6863.9380898692507</v>
      </c>
      <c r="Y5" s="90">
        <v>7481.4217951158798</v>
      </c>
      <c r="Z5" s="90">
        <v>7638.7071616956964</v>
      </c>
      <c r="AA5" s="90">
        <v>8187.1043073062256</v>
      </c>
      <c r="AB5" s="90">
        <v>8430.3758205880295</v>
      </c>
      <c r="AC5" s="90">
        <v>8468.1173478997935</v>
      </c>
      <c r="AD5" s="90">
        <v>8565.3160965372499</v>
      </c>
      <c r="AE5" s="90">
        <v>8785.7622792829789</v>
      </c>
      <c r="AF5" s="90">
        <v>8940</v>
      </c>
      <c r="AG5" s="93">
        <v>2491.6064324324325</v>
      </c>
      <c r="AH5" s="89">
        <v>0.38639180538918383</v>
      </c>
    </row>
    <row r="6" spans="1:34">
      <c r="A6" s="66" t="s">
        <v>92</v>
      </c>
      <c r="B6" s="90">
        <v>12124.652958904109</v>
      </c>
      <c r="C6" s="90">
        <v>12548.324235500877</v>
      </c>
      <c r="D6" s="90">
        <v>13726.017493670885</v>
      </c>
      <c r="E6" s="90">
        <v>13705.659123794212</v>
      </c>
      <c r="F6" s="90">
        <v>14377.920069018404</v>
      </c>
      <c r="G6" s="90">
        <v>14627.874544787079</v>
      </c>
      <c r="H6" s="90">
        <v>15303.77896797153</v>
      </c>
      <c r="I6" s="90">
        <v>15663.719896121882</v>
      </c>
      <c r="J6" s="90">
        <v>16204.753847708895</v>
      </c>
      <c r="K6" s="90">
        <v>16613.322072131148</v>
      </c>
      <c r="L6" s="90">
        <v>17125.789369426751</v>
      </c>
      <c r="M6" s="90">
        <v>17710.419713395637</v>
      </c>
      <c r="N6" s="90">
        <v>18153.218241421568</v>
      </c>
      <c r="O6" s="90">
        <v>18695.976586682664</v>
      </c>
      <c r="P6" s="90">
        <v>19179.3430787037</v>
      </c>
      <c r="Q6" s="90">
        <v>20194.011633802817</v>
      </c>
      <c r="R6" s="90">
        <v>20923.328001110494</v>
      </c>
      <c r="S6" s="90">
        <v>21320.61756933116</v>
      </c>
      <c r="T6" s="90">
        <v>21961.897544878564</v>
      </c>
      <c r="U6" s="90">
        <v>22446.428976458545</v>
      </c>
      <c r="V6" s="90">
        <v>22890.437243243243</v>
      </c>
      <c r="W6" s="90">
        <v>22931.360072011521</v>
      </c>
      <c r="X6" s="90">
        <v>23151.842183266352</v>
      </c>
      <c r="Y6" s="90">
        <v>24770.825531341856</v>
      </c>
      <c r="Z6" s="90">
        <v>24682.289834544663</v>
      </c>
      <c r="AA6" s="90">
        <v>25579.169173431535</v>
      </c>
      <c r="AB6" s="90">
        <v>26022.194191284307</v>
      </c>
      <c r="AC6" s="90">
        <v>26375.816114145789</v>
      </c>
      <c r="AD6" s="90">
        <v>26740.351219307449</v>
      </c>
      <c r="AE6" s="90">
        <v>27609.658782170001</v>
      </c>
      <c r="AF6" s="90">
        <v>28308</v>
      </c>
      <c r="AG6" s="93">
        <v>5417.5627567567572</v>
      </c>
      <c r="AH6" s="89">
        <v>0.23667362484986623</v>
      </c>
    </row>
    <row r="7" spans="1:34" ht="20.25" customHeight="1">
      <c r="A7" s="65" t="s">
        <v>159</v>
      </c>
      <c r="B7" s="245"/>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c r="AE7" s="206"/>
      <c r="AF7" s="194"/>
      <c r="AG7" s="246"/>
      <c r="AH7" s="242"/>
    </row>
    <row r="8" spans="1:34">
      <c r="A8" s="66" t="s">
        <v>93</v>
      </c>
      <c r="B8" s="85" t="s">
        <v>160</v>
      </c>
      <c r="C8" s="85" t="s">
        <v>160</v>
      </c>
      <c r="D8" s="85" t="s">
        <v>160</v>
      </c>
      <c r="E8" s="85" t="s">
        <v>160</v>
      </c>
      <c r="F8" s="85" t="s">
        <v>160</v>
      </c>
      <c r="G8" s="85" t="s">
        <v>160</v>
      </c>
      <c r="H8" s="85" t="s">
        <v>160</v>
      </c>
      <c r="I8" s="85" t="s">
        <v>160</v>
      </c>
      <c r="J8" s="85" t="s">
        <v>160</v>
      </c>
      <c r="K8" s="85" t="s">
        <v>160</v>
      </c>
      <c r="L8" s="85" t="s">
        <v>160</v>
      </c>
      <c r="M8" s="85" t="s">
        <v>160</v>
      </c>
      <c r="N8" s="85" t="s">
        <v>160</v>
      </c>
      <c r="O8" s="85" t="s">
        <v>160</v>
      </c>
      <c r="P8" s="85" t="s">
        <v>160</v>
      </c>
      <c r="Q8" s="85" t="s">
        <v>160</v>
      </c>
      <c r="R8" s="85" t="s">
        <v>160</v>
      </c>
      <c r="S8" s="85" t="s">
        <v>160</v>
      </c>
      <c r="T8" s="85" t="s">
        <v>160</v>
      </c>
      <c r="U8" s="85" t="s">
        <v>160</v>
      </c>
      <c r="V8" s="85" t="s">
        <v>160</v>
      </c>
      <c r="W8" s="85" t="s">
        <v>160</v>
      </c>
      <c r="X8" s="85" t="s">
        <v>160</v>
      </c>
      <c r="Y8" s="85" t="s">
        <v>160</v>
      </c>
      <c r="Z8" s="85" t="s">
        <v>160</v>
      </c>
      <c r="AA8" s="85">
        <v>7182.2379730061693</v>
      </c>
      <c r="AB8" s="28">
        <v>7219.2839540121513</v>
      </c>
      <c r="AC8" s="28">
        <v>7114.4547937464686</v>
      </c>
      <c r="AD8" s="28">
        <v>7324.9613599160548</v>
      </c>
      <c r="AE8" s="28">
        <v>7400.2880027152278</v>
      </c>
      <c r="AF8" s="86">
        <v>7487</v>
      </c>
      <c r="AG8" s="28" t="s">
        <v>160</v>
      </c>
      <c r="AH8" s="87" t="s">
        <v>160</v>
      </c>
    </row>
    <row r="9" spans="1:34">
      <c r="A9" s="66" t="s">
        <v>91</v>
      </c>
      <c r="B9" s="90">
        <v>5722.783452054794</v>
      </c>
      <c r="C9" s="90">
        <v>5677.8312390158171</v>
      </c>
      <c r="D9" s="90">
        <v>5688.204616033755</v>
      </c>
      <c r="E9" s="90">
        <v>5656.3651768488744</v>
      </c>
      <c r="F9" s="90">
        <v>5667.3844861963189</v>
      </c>
      <c r="G9" s="90">
        <v>5726.4091556534513</v>
      </c>
      <c r="H9" s="90">
        <v>5820.0605409252667</v>
      </c>
      <c r="I9" s="90">
        <v>5936.1815373961217</v>
      </c>
      <c r="J9" s="90">
        <v>6012.9317789757415</v>
      </c>
      <c r="K9" s="90">
        <v>6070.6164524590167</v>
      </c>
      <c r="L9" s="90">
        <v>6114.2731401273886</v>
      </c>
      <c r="M9" s="90">
        <v>6255.3226417445476</v>
      </c>
      <c r="N9" s="90">
        <v>6399.5587009803921</v>
      </c>
      <c r="O9" s="90">
        <v>6529.3724115176965</v>
      </c>
      <c r="P9" s="90">
        <v>6502.2039525462951</v>
      </c>
      <c r="Q9" s="90">
        <v>6732.6929690140842</v>
      </c>
      <c r="R9" s="90">
        <v>6913.4235313714607</v>
      </c>
      <c r="S9" s="90">
        <v>7223.33572593801</v>
      </c>
      <c r="T9" s="90">
        <v>7364.2556071805702</v>
      </c>
      <c r="U9" s="90">
        <v>7581.4889048106443</v>
      </c>
      <c r="V9" s="90">
        <v>7658.1325405405405</v>
      </c>
      <c r="W9" s="90">
        <v>7874.679188334132</v>
      </c>
      <c r="X9" s="90">
        <v>7869.3507619428628</v>
      </c>
      <c r="Y9" s="90">
        <v>8459.202836299808</v>
      </c>
      <c r="Z9" s="90">
        <v>8442.8665418677556</v>
      </c>
      <c r="AA9" s="90">
        <v>8719.7155563597717</v>
      </c>
      <c r="AB9" s="90">
        <v>8952.4162869264601</v>
      </c>
      <c r="AC9" s="90">
        <v>9109.9223488415901</v>
      </c>
      <c r="AD9" s="90">
        <v>9222.8657166841549</v>
      </c>
      <c r="AE9" s="90">
        <v>9544.0422326883272</v>
      </c>
      <c r="AF9" s="90">
        <v>9767</v>
      </c>
      <c r="AG9" s="93">
        <v>2108.8674594594595</v>
      </c>
      <c r="AH9" s="89">
        <v>0.27537620278776315</v>
      </c>
    </row>
    <row r="10" spans="1:34">
      <c r="A10" s="66" t="s">
        <v>92</v>
      </c>
      <c r="B10" s="90">
        <v>6206.2751415525108</v>
      </c>
      <c r="C10" s="90">
        <v>6341.8308699472755</v>
      </c>
      <c r="D10" s="90">
        <v>6569.5615611814337</v>
      </c>
      <c r="E10" s="90">
        <v>6530.7417363344048</v>
      </c>
      <c r="F10" s="90">
        <v>6658.3924539877298</v>
      </c>
      <c r="G10" s="90">
        <v>6722.9209618208524</v>
      </c>
      <c r="H10" s="90">
        <v>6876.8519928825617</v>
      </c>
      <c r="I10" s="90">
        <v>7019.4263434903041</v>
      </c>
      <c r="J10" s="90">
        <v>7110.7620956873316</v>
      </c>
      <c r="K10" s="90">
        <v>7157.86748852459</v>
      </c>
      <c r="L10" s="90">
        <v>7216.3444331210185</v>
      </c>
      <c r="M10" s="90">
        <v>7303.3740623052954</v>
      </c>
      <c r="N10" s="90">
        <v>7418.4746139705885</v>
      </c>
      <c r="O10" s="90">
        <v>7555.76723455309</v>
      </c>
      <c r="P10" s="90">
        <v>7582.8872395833323</v>
      </c>
      <c r="Q10" s="90">
        <v>7817.2991661971828</v>
      </c>
      <c r="R10" s="90">
        <v>8153.4036313159359</v>
      </c>
      <c r="S10" s="90">
        <v>8240.098743882545</v>
      </c>
      <c r="T10" s="90">
        <v>8392.1511879619848</v>
      </c>
      <c r="U10" s="90">
        <v>8534.7170419651993</v>
      </c>
      <c r="V10" s="90">
        <v>8582.8792432432419</v>
      </c>
      <c r="W10" s="90">
        <v>8701.6476428228507</v>
      </c>
      <c r="X10" s="90">
        <v>8664.7098616137173</v>
      </c>
      <c r="Y10" s="90">
        <v>9239.1927411528159</v>
      </c>
      <c r="Z10" s="90">
        <v>9144.5476536149636</v>
      </c>
      <c r="AA10" s="90">
        <v>9445.9928470888171</v>
      </c>
      <c r="AB10" s="90">
        <v>9583.6966094000982</v>
      </c>
      <c r="AC10" s="90">
        <v>9716.7010736485208</v>
      </c>
      <c r="AD10" s="90">
        <v>9784.4595550891918</v>
      </c>
      <c r="AE10" s="90">
        <v>10094.6018797087</v>
      </c>
      <c r="AF10" s="90">
        <v>10304</v>
      </c>
      <c r="AG10" s="93">
        <v>1721.1207567567581</v>
      </c>
      <c r="AH10" s="89">
        <v>0.20052953187145067</v>
      </c>
    </row>
    <row r="11" spans="1:34" ht="35.25" customHeight="1">
      <c r="A11" s="175" t="s">
        <v>161</v>
      </c>
      <c r="B11" s="245"/>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c r="AE11" s="206"/>
      <c r="AF11" s="194"/>
      <c r="AG11" s="247"/>
      <c r="AH11" s="242"/>
    </row>
    <row r="12" spans="1:34">
      <c r="A12" s="66" t="s">
        <v>93</v>
      </c>
      <c r="B12" s="85" t="s">
        <v>160</v>
      </c>
      <c r="C12" s="85" t="s">
        <v>160</v>
      </c>
      <c r="D12" s="85" t="s">
        <v>160</v>
      </c>
      <c r="E12" s="85" t="s">
        <v>160</v>
      </c>
      <c r="F12" s="85" t="s">
        <v>160</v>
      </c>
      <c r="G12" s="85" t="s">
        <v>160</v>
      </c>
      <c r="H12" s="85" t="s">
        <v>160</v>
      </c>
      <c r="I12" s="85" t="s">
        <v>160</v>
      </c>
      <c r="J12" s="85" t="s">
        <v>160</v>
      </c>
      <c r="K12" s="85" t="s">
        <v>160</v>
      </c>
      <c r="L12" s="85" t="s">
        <v>160</v>
      </c>
      <c r="M12" s="85" t="s">
        <v>160</v>
      </c>
      <c r="N12" s="85" t="s">
        <v>160</v>
      </c>
      <c r="O12" s="85" t="s">
        <v>160</v>
      </c>
      <c r="P12" s="85" t="s">
        <v>160</v>
      </c>
      <c r="Q12" s="85" t="s">
        <v>160</v>
      </c>
      <c r="R12" s="85" t="s">
        <v>160</v>
      </c>
      <c r="S12" s="85" t="s">
        <v>160</v>
      </c>
      <c r="T12" s="85" t="s">
        <v>160</v>
      </c>
      <c r="U12" s="85" t="s">
        <v>160</v>
      </c>
      <c r="V12" s="85" t="s">
        <v>160</v>
      </c>
      <c r="W12" s="85" t="s">
        <v>160</v>
      </c>
      <c r="X12" s="85" t="s">
        <v>160</v>
      </c>
      <c r="Y12" s="85" t="s">
        <v>160</v>
      </c>
      <c r="Z12" s="85" t="s">
        <v>160</v>
      </c>
      <c r="AA12" s="85">
        <v>10498.182160462082</v>
      </c>
      <c r="AB12" s="28">
        <v>10678.195937216286</v>
      </c>
      <c r="AC12" s="28">
        <v>10619.142776417404</v>
      </c>
      <c r="AD12" s="28">
        <v>10875.325284365163</v>
      </c>
      <c r="AE12" s="28">
        <v>11044.468523469122</v>
      </c>
      <c r="AF12" s="28">
        <v>11192</v>
      </c>
      <c r="AG12" s="28" t="s">
        <v>160</v>
      </c>
      <c r="AH12" s="87" t="s">
        <v>160</v>
      </c>
    </row>
    <row r="13" spans="1:34">
      <c r="A13" s="66" t="s">
        <v>91</v>
      </c>
      <c r="B13" s="90">
        <v>8489.6745296803638</v>
      </c>
      <c r="C13" s="90">
        <v>8680.6321177504378</v>
      </c>
      <c r="D13" s="90">
        <v>8768.8923713080167</v>
      </c>
      <c r="E13" s="90">
        <v>8832.7508199356907</v>
      </c>
      <c r="F13" s="90">
        <v>8983.6625460122686</v>
      </c>
      <c r="G13" s="90">
        <v>9389.1201027900152</v>
      </c>
      <c r="H13" s="90">
        <v>9690.966021352313</v>
      </c>
      <c r="I13" s="90">
        <v>9987.517112188365</v>
      </c>
      <c r="J13" s="90">
        <v>10204.794952830189</v>
      </c>
      <c r="K13" s="90">
        <v>10395.9504</v>
      </c>
      <c r="L13" s="90">
        <v>10527.156662420382</v>
      </c>
      <c r="M13" s="90">
        <v>10816.370454828661</v>
      </c>
      <c r="N13" s="90">
        <v>11056.196115196079</v>
      </c>
      <c r="O13" s="90">
        <v>11264.358374325135</v>
      </c>
      <c r="P13" s="90">
        <v>11209.303836805553</v>
      </c>
      <c r="Q13" s="90">
        <v>11620.199645070423</v>
      </c>
      <c r="R13" s="90">
        <v>12184.675141588008</v>
      </c>
      <c r="S13" s="90">
        <v>13021.632936378466</v>
      </c>
      <c r="T13" s="90">
        <v>13529.087940865891</v>
      </c>
      <c r="U13" s="90">
        <v>13943.732517911974</v>
      </c>
      <c r="V13" s="90">
        <v>14106.526108108108</v>
      </c>
      <c r="W13" s="90">
        <v>14670.097594479113</v>
      </c>
      <c r="X13" s="90">
        <v>14733.288851812114</v>
      </c>
      <c r="Y13" s="90">
        <v>15940.624631415689</v>
      </c>
      <c r="Z13" s="90">
        <v>16081.573703563454</v>
      </c>
      <c r="AA13" s="90">
        <v>16906.819863665998</v>
      </c>
      <c r="AB13" s="90">
        <v>17382.792107514491</v>
      </c>
      <c r="AC13" s="90">
        <v>17578.039696741384</v>
      </c>
      <c r="AD13" s="90">
        <v>17788.181813221407</v>
      </c>
      <c r="AE13" s="90">
        <v>18329.804511971306</v>
      </c>
      <c r="AF13" s="90">
        <v>18707</v>
      </c>
      <c r="AG13" s="93">
        <v>4600.473891891892</v>
      </c>
      <c r="AH13" s="89">
        <v>0.3261237994836762</v>
      </c>
    </row>
    <row r="14" spans="1:34">
      <c r="A14" s="67" t="s">
        <v>92</v>
      </c>
      <c r="B14" s="90">
        <v>18330.928100456618</v>
      </c>
      <c r="C14" s="90">
        <v>18890.155105448153</v>
      </c>
      <c r="D14" s="90">
        <v>20295.579054852318</v>
      </c>
      <c r="E14" s="90">
        <v>20236.400860128615</v>
      </c>
      <c r="F14" s="90">
        <v>21036.312523006134</v>
      </c>
      <c r="G14" s="90">
        <v>21350.79550660793</v>
      </c>
      <c r="H14" s="90">
        <v>22180.630960854091</v>
      </c>
      <c r="I14" s="90">
        <v>22683.146239612186</v>
      </c>
      <c r="J14" s="90">
        <v>23315.515943396225</v>
      </c>
      <c r="K14" s="90">
        <v>23771.189560655737</v>
      </c>
      <c r="L14" s="90">
        <v>24342.133802547771</v>
      </c>
      <c r="M14" s="90">
        <v>25013.793775700931</v>
      </c>
      <c r="N14" s="90">
        <v>25571.692855392157</v>
      </c>
      <c r="O14" s="90">
        <v>26251.743821235756</v>
      </c>
      <c r="P14" s="90">
        <v>26762.230318287031</v>
      </c>
      <c r="Q14" s="90">
        <v>28011.310799999999</v>
      </c>
      <c r="R14" s="90">
        <v>29076.731632426432</v>
      </c>
      <c r="S14" s="90">
        <v>29560.716313213703</v>
      </c>
      <c r="T14" s="90">
        <v>30354.048732840547</v>
      </c>
      <c r="U14" s="90">
        <v>30981.146018423744</v>
      </c>
      <c r="V14" s="90">
        <v>31473.316486486485</v>
      </c>
      <c r="W14" s="90">
        <v>31633.00771483437</v>
      </c>
      <c r="X14" s="90">
        <v>31816.552044880071</v>
      </c>
      <c r="Y14" s="90">
        <v>34010.018272494672</v>
      </c>
      <c r="Z14" s="90">
        <v>33826.837488159632</v>
      </c>
      <c r="AA14" s="90">
        <v>35025.162020520358</v>
      </c>
      <c r="AB14" s="90">
        <v>35605.890800684407</v>
      </c>
      <c r="AC14" s="90">
        <v>36092.517187794314</v>
      </c>
      <c r="AD14" s="90">
        <v>36524.810774396639</v>
      </c>
      <c r="AE14" s="90">
        <v>37704.260661878703</v>
      </c>
      <c r="AF14" s="90">
        <v>38612</v>
      </c>
      <c r="AG14" s="93">
        <v>7138.6835135135152</v>
      </c>
      <c r="AH14" s="89">
        <v>0.22681700915054853</v>
      </c>
    </row>
    <row r="15" spans="1:34" ht="34.5" customHeight="1">
      <c r="A15" s="68" t="s">
        <v>427</v>
      </c>
      <c r="B15" s="88" t="s">
        <v>173</v>
      </c>
      <c r="C15" s="88" t="s">
        <v>174</v>
      </c>
      <c r="D15" s="88" t="s">
        <v>175</v>
      </c>
      <c r="E15" s="88" t="s">
        <v>176</v>
      </c>
      <c r="F15" s="88" t="s">
        <v>177</v>
      </c>
      <c r="G15" s="88" t="s">
        <v>178</v>
      </c>
      <c r="H15" s="88" t="s">
        <v>179</v>
      </c>
      <c r="I15" s="88" t="s">
        <v>180</v>
      </c>
      <c r="J15" s="88" t="s">
        <v>181</v>
      </c>
      <c r="K15" s="88" t="s">
        <v>182</v>
      </c>
      <c r="L15" s="88" t="s">
        <v>183</v>
      </c>
      <c r="M15" s="88" t="s">
        <v>184</v>
      </c>
      <c r="N15" s="88" t="s">
        <v>185</v>
      </c>
      <c r="O15" s="88" t="s">
        <v>186</v>
      </c>
      <c r="P15" s="88" t="s">
        <v>187</v>
      </c>
      <c r="Q15" s="88" t="s">
        <v>102</v>
      </c>
      <c r="R15" s="88" t="s">
        <v>188</v>
      </c>
      <c r="S15" s="88" t="s">
        <v>189</v>
      </c>
      <c r="T15" s="88" t="s">
        <v>190</v>
      </c>
      <c r="U15" s="88" t="s">
        <v>191</v>
      </c>
      <c r="V15" s="88" t="s">
        <v>103</v>
      </c>
      <c r="W15" s="88" t="s">
        <v>192</v>
      </c>
      <c r="X15" s="88" t="s">
        <v>193</v>
      </c>
      <c r="Y15" s="88" t="s">
        <v>194</v>
      </c>
      <c r="Z15" s="88" t="s">
        <v>195</v>
      </c>
      <c r="AA15" s="88" t="s">
        <v>104</v>
      </c>
      <c r="AB15" s="88" t="s">
        <v>196</v>
      </c>
      <c r="AC15" s="177" t="s">
        <v>197</v>
      </c>
      <c r="AD15" s="177" t="s">
        <v>198</v>
      </c>
      <c r="AE15" s="562" t="s">
        <v>471</v>
      </c>
      <c r="AF15" s="62" t="s">
        <v>651</v>
      </c>
      <c r="AG15" s="63" t="s">
        <v>425</v>
      </c>
      <c r="AH15" s="64" t="s">
        <v>426</v>
      </c>
    </row>
    <row r="16" spans="1:34" ht="21.75" customHeight="1">
      <c r="A16" s="514" t="s">
        <v>1</v>
      </c>
      <c r="B16" s="519"/>
      <c r="C16" s="520"/>
      <c r="D16" s="520"/>
      <c r="E16" s="520"/>
      <c r="F16" s="520"/>
      <c r="G16" s="520"/>
      <c r="H16" s="520"/>
      <c r="I16" s="520"/>
      <c r="J16" s="520"/>
      <c r="K16" s="520"/>
      <c r="L16" s="520"/>
      <c r="M16" s="520"/>
      <c r="N16" s="520"/>
      <c r="O16" s="520"/>
      <c r="P16" s="520"/>
      <c r="Q16" s="520"/>
      <c r="R16" s="520"/>
      <c r="S16" s="520"/>
      <c r="T16" s="520"/>
      <c r="U16" s="520"/>
      <c r="V16" s="520"/>
      <c r="W16" s="520"/>
      <c r="X16" s="520"/>
      <c r="Y16" s="520"/>
      <c r="Z16" s="520"/>
      <c r="AA16" s="520"/>
      <c r="AB16" s="520"/>
      <c r="AC16" s="520"/>
      <c r="AD16" s="516"/>
      <c r="AE16" s="549"/>
      <c r="AF16" s="517"/>
      <c r="AG16" s="521"/>
      <c r="AH16" s="521"/>
    </row>
    <row r="17" spans="1:34">
      <c r="A17" s="66" t="s">
        <v>93</v>
      </c>
      <c r="B17" s="90">
        <v>637</v>
      </c>
      <c r="C17" s="90">
        <v>715</v>
      </c>
      <c r="D17" s="90">
        <v>801</v>
      </c>
      <c r="E17" s="90">
        <v>848</v>
      </c>
      <c r="F17" s="90">
        <v>954</v>
      </c>
      <c r="G17" s="90">
        <v>1133</v>
      </c>
      <c r="H17" s="90">
        <v>1104</v>
      </c>
      <c r="I17" s="90">
        <v>1200</v>
      </c>
      <c r="J17" s="90">
        <v>1267</v>
      </c>
      <c r="K17" s="90">
        <v>1399</v>
      </c>
      <c r="L17" s="90">
        <v>1476</v>
      </c>
      <c r="M17" s="90">
        <v>1528</v>
      </c>
      <c r="N17" s="90">
        <v>1551</v>
      </c>
      <c r="O17" s="90">
        <v>1603</v>
      </c>
      <c r="P17" s="90">
        <v>1703</v>
      </c>
      <c r="Q17" s="90">
        <v>1748</v>
      </c>
      <c r="R17" s="90">
        <v>1878</v>
      </c>
      <c r="S17" s="90">
        <v>2074</v>
      </c>
      <c r="T17" s="90">
        <v>2237</v>
      </c>
      <c r="U17" s="90">
        <v>2366</v>
      </c>
      <c r="V17" s="90">
        <v>2455</v>
      </c>
      <c r="W17" s="90">
        <v>2460.09</v>
      </c>
      <c r="X17" s="90">
        <v>2553</v>
      </c>
      <c r="Y17" s="90">
        <v>2719</v>
      </c>
      <c r="Z17" s="90">
        <v>2885.8632084523738</v>
      </c>
      <c r="AA17" s="90">
        <v>3113.0441797255507</v>
      </c>
      <c r="AB17" s="91">
        <v>3293</v>
      </c>
      <c r="AC17" s="91">
        <v>3402</v>
      </c>
      <c r="AD17" s="91">
        <v>3515</v>
      </c>
      <c r="AE17" s="91">
        <v>3614</v>
      </c>
      <c r="AF17" s="92">
        <v>3705</v>
      </c>
      <c r="AG17" s="93">
        <v>1248</v>
      </c>
      <c r="AH17" s="89">
        <v>0.52747252747252749</v>
      </c>
    </row>
    <row r="18" spans="1:34">
      <c r="A18" s="66" t="s">
        <v>91</v>
      </c>
      <c r="B18" s="90">
        <v>1259</v>
      </c>
      <c r="C18" s="90">
        <v>1420</v>
      </c>
      <c r="D18" s="90">
        <v>1517</v>
      </c>
      <c r="E18" s="90">
        <v>1642</v>
      </c>
      <c r="F18" s="90">
        <v>1797</v>
      </c>
      <c r="G18" s="90">
        <v>2073</v>
      </c>
      <c r="H18" s="90">
        <v>2260</v>
      </c>
      <c r="I18" s="90">
        <v>2431</v>
      </c>
      <c r="J18" s="90">
        <v>2585</v>
      </c>
      <c r="K18" s="90">
        <v>2741</v>
      </c>
      <c r="L18" s="90">
        <v>2879</v>
      </c>
      <c r="M18" s="90">
        <v>3042</v>
      </c>
      <c r="N18" s="90">
        <v>3158</v>
      </c>
      <c r="O18" s="90">
        <v>3280</v>
      </c>
      <c r="P18" s="90">
        <v>3380</v>
      </c>
      <c r="Q18" s="90">
        <v>3605</v>
      </c>
      <c r="R18" s="90">
        <v>3945</v>
      </c>
      <c r="S18" s="90">
        <v>4431</v>
      </c>
      <c r="T18" s="90">
        <v>4852</v>
      </c>
      <c r="U18" s="90">
        <v>5166</v>
      </c>
      <c r="V18" s="90">
        <v>5453</v>
      </c>
      <c r="W18" s="90">
        <v>5882</v>
      </c>
      <c r="X18" s="90">
        <v>6274</v>
      </c>
      <c r="Y18" s="90">
        <v>6695</v>
      </c>
      <c r="Z18" s="90">
        <v>7171.3006993006984</v>
      </c>
      <c r="AA18" s="90">
        <v>7686.1418563922971</v>
      </c>
      <c r="AB18" s="91">
        <v>8026</v>
      </c>
      <c r="AC18" s="91">
        <v>8220</v>
      </c>
      <c r="AD18" s="91">
        <v>8480</v>
      </c>
      <c r="AE18" s="91">
        <v>8713</v>
      </c>
      <c r="AF18" s="92">
        <v>8940</v>
      </c>
      <c r="AG18" s="93">
        <v>3547</v>
      </c>
      <c r="AH18" s="89">
        <v>0.68660472319008903</v>
      </c>
    </row>
    <row r="19" spans="1:34">
      <c r="A19" s="66" t="s">
        <v>92</v>
      </c>
      <c r="B19" s="90">
        <v>5517</v>
      </c>
      <c r="C19" s="90">
        <v>5934</v>
      </c>
      <c r="D19" s="90">
        <v>6759</v>
      </c>
      <c r="E19" s="90">
        <v>7085</v>
      </c>
      <c r="F19" s="90">
        <v>7791</v>
      </c>
      <c r="G19" s="90">
        <v>8279</v>
      </c>
      <c r="H19" s="90">
        <v>8935</v>
      </c>
      <c r="I19" s="90">
        <v>9399</v>
      </c>
      <c r="J19" s="90">
        <v>9993</v>
      </c>
      <c r="K19" s="90">
        <v>10528</v>
      </c>
      <c r="L19" s="90">
        <v>11173</v>
      </c>
      <c r="M19" s="90">
        <v>11812</v>
      </c>
      <c r="N19" s="90">
        <v>12311</v>
      </c>
      <c r="O19" s="90">
        <v>12951</v>
      </c>
      <c r="P19" s="90">
        <v>13772</v>
      </c>
      <c r="Q19" s="90">
        <v>14895</v>
      </c>
      <c r="R19" s="90">
        <v>15659</v>
      </c>
      <c r="S19" s="90">
        <v>16293</v>
      </c>
      <c r="T19" s="90">
        <v>17285</v>
      </c>
      <c r="U19" s="90">
        <v>18226</v>
      </c>
      <c r="V19" s="90">
        <v>19357</v>
      </c>
      <c r="W19" s="90">
        <v>19849</v>
      </c>
      <c r="X19" s="90">
        <v>21162</v>
      </c>
      <c r="Y19" s="90">
        <v>22167</v>
      </c>
      <c r="Z19" s="90">
        <v>23172</v>
      </c>
      <c r="AA19" s="90">
        <v>24014</v>
      </c>
      <c r="AB19" s="91">
        <v>24774</v>
      </c>
      <c r="AC19" s="91">
        <v>25603</v>
      </c>
      <c r="AD19" s="91">
        <v>26474</v>
      </c>
      <c r="AE19" s="91">
        <v>27381</v>
      </c>
      <c r="AF19" s="92">
        <v>28308</v>
      </c>
      <c r="AG19" s="93">
        <v>9155</v>
      </c>
      <c r="AH19" s="89">
        <v>0.50230440030725343</v>
      </c>
    </row>
    <row r="20" spans="1:34" ht="21.75" customHeight="1">
      <c r="A20" s="65" t="s">
        <v>159</v>
      </c>
      <c r="B20" s="243"/>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244"/>
      <c r="AG20" s="246"/>
      <c r="AH20" s="242"/>
    </row>
    <row r="21" spans="1:34">
      <c r="A21" s="66" t="s">
        <v>93</v>
      </c>
      <c r="B21" s="85" t="s">
        <v>160</v>
      </c>
      <c r="C21" s="85" t="s">
        <v>160</v>
      </c>
      <c r="D21" s="85" t="s">
        <v>160</v>
      </c>
      <c r="E21" s="85" t="s">
        <v>160</v>
      </c>
      <c r="F21" s="85" t="s">
        <v>160</v>
      </c>
      <c r="G21" s="85" t="s">
        <v>160</v>
      </c>
      <c r="H21" s="85" t="s">
        <v>160</v>
      </c>
      <c r="I21" s="85" t="s">
        <v>160</v>
      </c>
      <c r="J21" s="85" t="s">
        <v>160</v>
      </c>
      <c r="K21" s="85" t="s">
        <v>160</v>
      </c>
      <c r="L21" s="85" t="s">
        <v>160</v>
      </c>
      <c r="M21" s="85" t="s">
        <v>160</v>
      </c>
      <c r="N21" s="85" t="s">
        <v>160</v>
      </c>
      <c r="O21" s="85" t="s">
        <v>160</v>
      </c>
      <c r="P21" s="85" t="s">
        <v>160</v>
      </c>
      <c r="Q21" s="85" t="s">
        <v>160</v>
      </c>
      <c r="R21" s="85" t="s">
        <v>160</v>
      </c>
      <c r="S21" s="85" t="s">
        <v>160</v>
      </c>
      <c r="T21" s="85" t="s">
        <v>160</v>
      </c>
      <c r="U21" s="85" t="s">
        <v>160</v>
      </c>
      <c r="V21" s="85" t="s">
        <v>160</v>
      </c>
      <c r="W21" s="85" t="s">
        <v>160</v>
      </c>
      <c r="X21" s="85" t="s">
        <v>160</v>
      </c>
      <c r="Y21" s="85" t="s">
        <v>160</v>
      </c>
      <c r="Z21" s="85" t="s">
        <v>160</v>
      </c>
      <c r="AA21" s="85" t="s">
        <v>160</v>
      </c>
      <c r="AB21" s="28" t="s">
        <v>160</v>
      </c>
      <c r="AC21" s="28" t="s">
        <v>160</v>
      </c>
      <c r="AD21" s="28" t="s">
        <v>160</v>
      </c>
      <c r="AE21" s="28" t="s">
        <v>160</v>
      </c>
      <c r="AF21" s="86" t="s">
        <v>160</v>
      </c>
      <c r="AG21" s="28" t="s">
        <v>160</v>
      </c>
      <c r="AH21" s="87" t="s">
        <v>160</v>
      </c>
    </row>
    <row r="22" spans="1:34">
      <c r="A22" s="66" t="s">
        <v>91</v>
      </c>
      <c r="B22" s="90">
        <v>2604</v>
      </c>
      <c r="C22" s="90">
        <v>2685</v>
      </c>
      <c r="D22" s="90">
        <v>2801</v>
      </c>
      <c r="E22" s="90">
        <v>2924</v>
      </c>
      <c r="F22" s="90">
        <v>3071</v>
      </c>
      <c r="G22" s="90">
        <v>3241</v>
      </c>
      <c r="H22" s="90">
        <v>3398</v>
      </c>
      <c r="I22" s="90">
        <v>3562</v>
      </c>
      <c r="J22" s="90">
        <v>3708</v>
      </c>
      <c r="K22" s="90">
        <v>3847</v>
      </c>
      <c r="L22" s="90">
        <v>3989</v>
      </c>
      <c r="M22" s="90">
        <v>4172</v>
      </c>
      <c r="N22" s="90">
        <v>4340</v>
      </c>
      <c r="O22" s="90">
        <v>4523</v>
      </c>
      <c r="P22" s="90">
        <v>4669</v>
      </c>
      <c r="Q22" s="90">
        <v>4966</v>
      </c>
      <c r="R22" s="90">
        <v>5174</v>
      </c>
      <c r="S22" s="90">
        <v>5520</v>
      </c>
      <c r="T22" s="90">
        <v>5796</v>
      </c>
      <c r="U22" s="90">
        <v>6156</v>
      </c>
      <c r="V22" s="90">
        <v>6476</v>
      </c>
      <c r="W22" s="90">
        <v>6816.19</v>
      </c>
      <c r="X22" s="90">
        <v>7193</v>
      </c>
      <c r="Y22" s="90">
        <v>7570</v>
      </c>
      <c r="Z22" s="90">
        <v>7926.2542016806665</v>
      </c>
      <c r="AA22" s="90">
        <v>8186.1630434782583</v>
      </c>
      <c r="AB22" s="91">
        <v>8523</v>
      </c>
      <c r="AC22" s="91">
        <v>8843</v>
      </c>
      <c r="AD22" s="91">
        <v>9131</v>
      </c>
      <c r="AE22" s="91">
        <v>9465</v>
      </c>
      <c r="AF22" s="92">
        <v>9767</v>
      </c>
      <c r="AG22" s="93">
        <v>3309</v>
      </c>
      <c r="AH22" s="89">
        <v>0.53752436647173485</v>
      </c>
    </row>
    <row r="23" spans="1:34">
      <c r="A23" s="66" t="s">
        <v>92</v>
      </c>
      <c r="B23" s="90">
        <v>2824</v>
      </c>
      <c r="C23" s="90">
        <v>2999</v>
      </c>
      <c r="D23" s="90">
        <v>3235</v>
      </c>
      <c r="E23" s="90">
        <v>3376</v>
      </c>
      <c r="F23" s="90">
        <v>3608</v>
      </c>
      <c r="G23" s="90">
        <v>3805</v>
      </c>
      <c r="H23" s="90">
        <v>4015</v>
      </c>
      <c r="I23" s="90">
        <v>4212</v>
      </c>
      <c r="J23" s="90">
        <v>4385</v>
      </c>
      <c r="K23" s="90">
        <v>4536</v>
      </c>
      <c r="L23" s="90">
        <v>4708</v>
      </c>
      <c r="M23" s="90">
        <v>4871</v>
      </c>
      <c r="N23" s="90">
        <v>5031</v>
      </c>
      <c r="O23" s="90">
        <v>5234</v>
      </c>
      <c r="P23" s="90">
        <v>5445</v>
      </c>
      <c r="Q23" s="90">
        <v>5766</v>
      </c>
      <c r="R23" s="90">
        <v>6102</v>
      </c>
      <c r="S23" s="90">
        <v>6297</v>
      </c>
      <c r="T23" s="90">
        <v>6605</v>
      </c>
      <c r="U23" s="90">
        <v>6930</v>
      </c>
      <c r="V23" s="90">
        <v>7258</v>
      </c>
      <c r="W23" s="90">
        <v>7532</v>
      </c>
      <c r="X23" s="90">
        <v>7920</v>
      </c>
      <c r="Y23" s="90">
        <v>8268</v>
      </c>
      <c r="Z23" s="90">
        <v>8585</v>
      </c>
      <c r="AA23" s="90">
        <v>8868</v>
      </c>
      <c r="AB23" s="91">
        <v>9124</v>
      </c>
      <c r="AC23" s="91">
        <v>9432</v>
      </c>
      <c r="AD23" s="91">
        <v>9687</v>
      </c>
      <c r="AE23" s="91">
        <v>10011</v>
      </c>
      <c r="AF23" s="92">
        <v>10304</v>
      </c>
      <c r="AG23" s="93">
        <v>3081</v>
      </c>
      <c r="AH23" s="89">
        <v>0.44458874458874459</v>
      </c>
    </row>
    <row r="24" spans="1:34" ht="30" customHeight="1">
      <c r="A24" s="176" t="s">
        <v>161</v>
      </c>
      <c r="B24" s="243"/>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244"/>
      <c r="AG24" s="247"/>
      <c r="AH24" s="242"/>
    </row>
    <row r="25" spans="1:34">
      <c r="A25" s="66" t="s">
        <v>93</v>
      </c>
      <c r="B25" s="85" t="s">
        <v>160</v>
      </c>
      <c r="C25" s="85" t="s">
        <v>160</v>
      </c>
      <c r="D25" s="85" t="s">
        <v>160</v>
      </c>
      <c r="E25" s="85" t="s">
        <v>160</v>
      </c>
      <c r="F25" s="85" t="s">
        <v>160</v>
      </c>
      <c r="G25" s="85" t="s">
        <v>160</v>
      </c>
      <c r="H25" s="85" t="s">
        <v>160</v>
      </c>
      <c r="I25" s="85" t="s">
        <v>160</v>
      </c>
      <c r="J25" s="85" t="s">
        <v>160</v>
      </c>
      <c r="K25" s="85" t="s">
        <v>160</v>
      </c>
      <c r="L25" s="85" t="s">
        <v>160</v>
      </c>
      <c r="M25" s="85" t="s">
        <v>160</v>
      </c>
      <c r="N25" s="85" t="s">
        <v>160</v>
      </c>
      <c r="O25" s="85" t="s">
        <v>160</v>
      </c>
      <c r="P25" s="85" t="s">
        <v>160</v>
      </c>
      <c r="Q25" s="85" t="s">
        <v>160</v>
      </c>
      <c r="R25" s="85" t="s">
        <v>160</v>
      </c>
      <c r="S25" s="85" t="s">
        <v>160</v>
      </c>
      <c r="T25" s="85" t="s">
        <v>160</v>
      </c>
      <c r="U25" s="85" t="s">
        <v>160</v>
      </c>
      <c r="V25" s="85" t="s">
        <v>160</v>
      </c>
      <c r="W25" s="85" t="s">
        <v>160</v>
      </c>
      <c r="X25" s="85" t="s">
        <v>160</v>
      </c>
      <c r="Y25" s="85" t="s">
        <v>160</v>
      </c>
      <c r="Z25" s="85" t="s">
        <v>160</v>
      </c>
      <c r="AA25" s="85">
        <v>9855.8066797255506</v>
      </c>
      <c r="AB25" s="28">
        <v>10166</v>
      </c>
      <c r="AC25" s="28">
        <v>10308</v>
      </c>
      <c r="AD25" s="28">
        <v>10767</v>
      </c>
      <c r="AE25" s="28">
        <v>10953</v>
      </c>
      <c r="AF25" s="86">
        <v>11192</v>
      </c>
      <c r="AG25" s="28" t="s">
        <v>160</v>
      </c>
      <c r="AH25" s="87" t="s">
        <v>160</v>
      </c>
    </row>
    <row r="26" spans="1:34">
      <c r="A26" s="66" t="s">
        <v>91</v>
      </c>
      <c r="B26" s="90">
        <v>3863</v>
      </c>
      <c r="C26" s="90">
        <v>4105</v>
      </c>
      <c r="D26" s="90">
        <v>4318</v>
      </c>
      <c r="E26" s="90">
        <v>4566</v>
      </c>
      <c r="F26" s="90">
        <v>4868</v>
      </c>
      <c r="G26" s="90">
        <v>5314</v>
      </c>
      <c r="H26" s="90">
        <v>5658</v>
      </c>
      <c r="I26" s="90">
        <v>5993</v>
      </c>
      <c r="J26" s="90">
        <v>6293</v>
      </c>
      <c r="K26" s="90">
        <v>6588</v>
      </c>
      <c r="L26" s="90">
        <v>6868</v>
      </c>
      <c r="M26" s="90">
        <v>7214</v>
      </c>
      <c r="N26" s="90">
        <v>7498</v>
      </c>
      <c r="O26" s="90">
        <v>7803</v>
      </c>
      <c r="P26" s="90">
        <v>8049</v>
      </c>
      <c r="Q26" s="90">
        <v>8571</v>
      </c>
      <c r="R26" s="90">
        <v>9119</v>
      </c>
      <c r="S26" s="90">
        <v>9951</v>
      </c>
      <c r="T26" s="90">
        <v>10648</v>
      </c>
      <c r="U26" s="90">
        <v>11322</v>
      </c>
      <c r="V26" s="90">
        <v>11929</v>
      </c>
      <c r="W26" s="90">
        <v>12698.189999999999</v>
      </c>
      <c r="X26" s="90">
        <v>13467</v>
      </c>
      <c r="Y26" s="90">
        <v>14265</v>
      </c>
      <c r="Z26" s="90">
        <v>15097.554900981366</v>
      </c>
      <c r="AA26" s="90">
        <v>15872.304899870556</v>
      </c>
      <c r="AB26" s="91">
        <v>16549</v>
      </c>
      <c r="AC26" s="91">
        <v>17063</v>
      </c>
      <c r="AD26" s="91">
        <v>17611</v>
      </c>
      <c r="AE26" s="91">
        <v>18178</v>
      </c>
      <c r="AF26" s="92">
        <v>18707</v>
      </c>
      <c r="AG26" s="93">
        <v>6856</v>
      </c>
      <c r="AH26" s="89">
        <v>0.605546723193782</v>
      </c>
    </row>
    <row r="27" spans="1:34">
      <c r="A27" s="67" t="s">
        <v>92</v>
      </c>
      <c r="B27" s="94">
        <v>8341</v>
      </c>
      <c r="C27" s="94">
        <v>8933</v>
      </c>
      <c r="D27" s="94">
        <v>9994</v>
      </c>
      <c r="E27" s="94">
        <v>10461</v>
      </c>
      <c r="F27" s="94">
        <v>11399</v>
      </c>
      <c r="G27" s="94">
        <v>12084</v>
      </c>
      <c r="H27" s="94">
        <v>12950</v>
      </c>
      <c r="I27" s="94">
        <v>13611</v>
      </c>
      <c r="J27" s="94">
        <v>14378</v>
      </c>
      <c r="K27" s="94">
        <v>15064</v>
      </c>
      <c r="L27" s="94">
        <v>15881</v>
      </c>
      <c r="M27" s="94">
        <v>16683</v>
      </c>
      <c r="N27" s="94">
        <v>17342</v>
      </c>
      <c r="O27" s="94">
        <v>18185</v>
      </c>
      <c r="P27" s="94">
        <v>19217</v>
      </c>
      <c r="Q27" s="94">
        <v>20661</v>
      </c>
      <c r="R27" s="94">
        <v>21761</v>
      </c>
      <c r="S27" s="94">
        <v>22590</v>
      </c>
      <c r="T27" s="94">
        <v>23890</v>
      </c>
      <c r="U27" s="94">
        <v>25156</v>
      </c>
      <c r="V27" s="94">
        <v>26615</v>
      </c>
      <c r="W27" s="94">
        <v>27381</v>
      </c>
      <c r="X27" s="94">
        <v>29082</v>
      </c>
      <c r="Y27" s="94">
        <v>30435</v>
      </c>
      <c r="Z27" s="94">
        <v>31757</v>
      </c>
      <c r="AA27" s="94">
        <v>32882</v>
      </c>
      <c r="AB27" s="94">
        <v>33898</v>
      </c>
      <c r="AC27" s="94">
        <v>35035</v>
      </c>
      <c r="AD27" s="94">
        <v>36161</v>
      </c>
      <c r="AE27" s="94">
        <v>37392</v>
      </c>
      <c r="AF27" s="95">
        <v>38612</v>
      </c>
      <c r="AG27" s="96">
        <v>12236</v>
      </c>
      <c r="AH27" s="97">
        <v>0.48640483383685801</v>
      </c>
    </row>
    <row r="28" spans="1:34" ht="24.75" customHeight="1">
      <c r="A28" s="687" t="s">
        <v>430</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row>
    <row r="29" spans="1:34" ht="23.25" customHeight="1">
      <c r="A29" s="672" t="s">
        <v>162</v>
      </c>
      <c r="B29" s="672"/>
      <c r="C29" s="672"/>
      <c r="D29" s="672"/>
      <c r="E29" s="672"/>
      <c r="F29" s="672"/>
      <c r="G29" s="672"/>
      <c r="H29" s="672"/>
      <c r="I29" s="672"/>
      <c r="J29" s="672"/>
      <c r="K29" s="672"/>
      <c r="L29" s="672"/>
      <c r="M29" s="672"/>
      <c r="N29" s="672"/>
      <c r="O29" s="672"/>
      <c r="P29" s="672"/>
      <c r="Q29" s="672"/>
      <c r="R29" s="672"/>
      <c r="S29" s="672"/>
      <c r="T29" s="672"/>
      <c r="U29" s="672"/>
      <c r="V29" s="672"/>
      <c r="W29" s="672"/>
      <c r="X29" s="672"/>
      <c r="Y29" s="672"/>
      <c r="Z29" s="672"/>
      <c r="AA29" s="672"/>
      <c r="AB29" s="672"/>
      <c r="AC29" s="672"/>
      <c r="AD29" s="672"/>
      <c r="AE29" s="672"/>
      <c r="AF29" s="672"/>
      <c r="AG29" s="672"/>
      <c r="AH29" s="672"/>
    </row>
    <row r="30" spans="1:34" ht="21.75" customHeight="1">
      <c r="A30" s="688" t="s">
        <v>642</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row>
    <row r="31" spans="1:34" ht="15" customHeight="1"/>
  </sheetData>
  <mergeCells count="5">
    <mergeCell ref="A28:AH28"/>
    <mergeCell ref="A29:AH29"/>
    <mergeCell ref="A30:K30"/>
    <mergeCell ref="L30:V30"/>
    <mergeCell ref="W30:AH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E49"/>
  <sheetViews>
    <sheetView topLeftCell="D21" zoomScale="80" zoomScaleNormal="80" workbookViewId="0">
      <selection activeCell="AE49" sqref="AE49"/>
    </sheetView>
  </sheetViews>
  <sheetFormatPr defaultRowHeight="14.4"/>
  <cols>
    <col min="1" max="1" width="16.44140625" style="58" customWidth="1"/>
    <col min="2" max="2" width="25.5546875" style="58" customWidth="1"/>
    <col min="3" max="27" width="9.109375" style="58" customWidth="1"/>
    <col min="28" max="28" width="9.109375" style="385" customWidth="1"/>
    <col min="29" max="30" width="9.109375" style="58" customWidth="1"/>
    <col min="31" max="31" width="10.6640625" style="58" customWidth="1"/>
  </cols>
  <sheetData>
    <row r="1" spans="1:31" ht="23.25" customHeight="1">
      <c r="A1" s="689" t="s">
        <v>658</v>
      </c>
      <c r="B1" s="689"/>
      <c r="C1" s="689"/>
      <c r="D1" s="689"/>
      <c r="E1" s="689"/>
      <c r="F1" s="689"/>
      <c r="G1" s="689"/>
      <c r="H1" s="689"/>
      <c r="I1" s="689"/>
      <c r="J1" s="689"/>
      <c r="K1" s="689"/>
      <c r="L1" s="689"/>
      <c r="M1" s="689"/>
      <c r="N1" s="689"/>
      <c r="O1" s="689"/>
      <c r="P1" s="689"/>
      <c r="Q1" s="689"/>
      <c r="R1" s="689"/>
      <c r="S1" s="689"/>
      <c r="T1" s="689"/>
      <c r="U1" s="689"/>
      <c r="V1" s="689"/>
      <c r="W1" s="689"/>
      <c r="X1" s="689"/>
      <c r="Y1" s="689"/>
      <c r="Z1" s="689"/>
      <c r="AA1" s="689"/>
      <c r="AB1" s="689"/>
      <c r="AC1" s="689"/>
      <c r="AD1" s="689"/>
      <c r="AE1" s="690"/>
    </row>
    <row r="2" spans="1:31" ht="27">
      <c r="A2" s="123" t="s">
        <v>657</v>
      </c>
      <c r="B2" s="125" t="s">
        <v>143</v>
      </c>
      <c r="C2" s="69" t="s">
        <v>177</v>
      </c>
      <c r="D2" s="69" t="s">
        <v>178</v>
      </c>
      <c r="E2" s="69" t="s">
        <v>179</v>
      </c>
      <c r="F2" s="69" t="s">
        <v>180</v>
      </c>
      <c r="G2" s="69" t="s">
        <v>181</v>
      </c>
      <c r="H2" s="69" t="s">
        <v>182</v>
      </c>
      <c r="I2" s="69" t="s">
        <v>183</v>
      </c>
      <c r="J2" s="69" t="s">
        <v>184</v>
      </c>
      <c r="K2" s="69" t="s">
        <v>185</v>
      </c>
      <c r="L2" s="69" t="s">
        <v>186</v>
      </c>
      <c r="M2" s="69" t="s">
        <v>187</v>
      </c>
      <c r="N2" s="69" t="s">
        <v>102</v>
      </c>
      <c r="O2" s="69" t="s">
        <v>188</v>
      </c>
      <c r="P2" s="69" t="s">
        <v>189</v>
      </c>
      <c r="Q2" s="69" t="s">
        <v>190</v>
      </c>
      <c r="R2" s="69" t="s">
        <v>191</v>
      </c>
      <c r="S2" s="69" t="s">
        <v>103</v>
      </c>
      <c r="T2" s="69" t="s">
        <v>192</v>
      </c>
      <c r="U2" s="69" t="s">
        <v>193</v>
      </c>
      <c r="V2" s="69" t="s">
        <v>194</v>
      </c>
      <c r="W2" s="69" t="s">
        <v>195</v>
      </c>
      <c r="X2" s="69" t="s">
        <v>104</v>
      </c>
      <c r="Y2" s="70" t="s">
        <v>196</v>
      </c>
      <c r="Z2" s="70" t="s">
        <v>197</v>
      </c>
      <c r="AA2" s="70" t="s">
        <v>198</v>
      </c>
      <c r="AB2" s="70" t="s">
        <v>471</v>
      </c>
      <c r="AC2" s="81" t="s">
        <v>651</v>
      </c>
      <c r="AD2" s="71" t="s">
        <v>425</v>
      </c>
      <c r="AE2" s="64" t="s">
        <v>426</v>
      </c>
    </row>
    <row r="3" spans="1:31">
      <c r="A3" s="126" t="s">
        <v>428</v>
      </c>
      <c r="B3" s="76" t="s">
        <v>93</v>
      </c>
      <c r="C3" s="73">
        <v>1671.9799233128833</v>
      </c>
      <c r="D3" s="73">
        <v>2068.9988032305437</v>
      </c>
      <c r="E3" s="73">
        <v>1911.4736797153025</v>
      </c>
      <c r="F3" s="73">
        <v>2074.8304362880885</v>
      </c>
      <c r="G3" s="73">
        <v>2124.3097708894879</v>
      </c>
      <c r="H3" s="73">
        <v>2098.7574426229507</v>
      </c>
      <c r="I3" s="73">
        <v>2245.5277388535033</v>
      </c>
      <c r="J3" s="73">
        <v>2349.4943862928349</v>
      </c>
      <c r="K3" s="73">
        <v>2291.4548897058826</v>
      </c>
      <c r="L3" s="73">
        <v>2380.485320935813</v>
      </c>
      <c r="M3" s="73">
        <v>2286.7035532407403</v>
      </c>
      <c r="N3" s="73">
        <v>2180.058456338028</v>
      </c>
      <c r="O3" s="73">
        <v>2236.7744475291506</v>
      </c>
      <c r="P3" s="73">
        <v>2498.0702718868952</v>
      </c>
      <c r="Q3" s="73">
        <v>2641.5264677930304</v>
      </c>
      <c r="R3" s="73">
        <v>2687.265885363357</v>
      </c>
      <c r="S3" s="73">
        <v>2679.6368648648645</v>
      </c>
      <c r="T3" s="73">
        <v>2650.2362842054727</v>
      </c>
      <c r="U3" s="73">
        <v>2605.9771326217015</v>
      </c>
      <c r="V3" s="73">
        <v>2870.7651369160112</v>
      </c>
      <c r="W3" s="73">
        <v>3026.7008270224896</v>
      </c>
      <c r="X3" s="73">
        <v>3166.7722975186125</v>
      </c>
      <c r="Y3" s="73">
        <v>3312.9087139465046</v>
      </c>
      <c r="Z3" s="73">
        <v>3338.8282633264266</v>
      </c>
      <c r="AA3" s="445">
        <v>3369.5630304302204</v>
      </c>
      <c r="AB3" s="445">
        <v>3463.6856914193768</v>
      </c>
      <c r="AC3" s="446">
        <v>3520</v>
      </c>
      <c r="AD3" s="74">
        <v>840.36313513513551</v>
      </c>
      <c r="AE3" s="75">
        <v>0.31361082770352</v>
      </c>
    </row>
    <row r="4" spans="1:31">
      <c r="A4" s="127"/>
      <c r="B4" s="76" t="s">
        <v>91</v>
      </c>
      <c r="C4" s="73">
        <v>3521.1232822085885</v>
      </c>
      <c r="D4" s="73">
        <v>3722.7843538913367</v>
      </c>
      <c r="E4" s="73">
        <v>3997.6519430604981</v>
      </c>
      <c r="F4" s="73">
        <v>4224.6547437673125</v>
      </c>
      <c r="G4" s="73">
        <v>4386.4564353099731</v>
      </c>
      <c r="H4" s="73">
        <v>4435.79486557377</v>
      </c>
      <c r="I4" s="73">
        <v>4560.030732484076</v>
      </c>
      <c r="J4" s="73">
        <v>4664.5035327102805</v>
      </c>
      <c r="K4" s="73">
        <v>4787.8726041666669</v>
      </c>
      <c r="L4" s="73">
        <v>4853.3606118776252</v>
      </c>
      <c r="M4" s="73">
        <v>4885.3569212962957</v>
      </c>
      <c r="N4" s="73">
        <v>5105.7836732394371</v>
      </c>
      <c r="O4" s="73">
        <v>5475.6879844530822</v>
      </c>
      <c r="P4" s="73">
        <v>6078.3323273518217</v>
      </c>
      <c r="Q4" s="73">
        <v>6512.970021119324</v>
      </c>
      <c r="R4" s="73">
        <v>6763.7324667349021</v>
      </c>
      <c r="S4" s="73">
        <v>6863.4652972972972</v>
      </c>
      <c r="T4" s="73">
        <v>7152.4031541046561</v>
      </c>
      <c r="U4" s="73">
        <v>7219.4975223218344</v>
      </c>
      <c r="V4" s="73">
        <v>7903.8232049073367</v>
      </c>
      <c r="W4" s="73">
        <v>8421.1161959717629</v>
      </c>
      <c r="X4" s="73">
        <v>8815.4078487265506</v>
      </c>
      <c r="Y4" s="73">
        <v>9081.6134244709829</v>
      </c>
      <c r="Z4" s="73">
        <v>9153.1901017140699</v>
      </c>
      <c r="AA4" s="444">
        <v>9237.0065687303249</v>
      </c>
      <c r="AB4" s="444">
        <v>9495.6413845986226</v>
      </c>
      <c r="AC4" s="74">
        <v>9648</v>
      </c>
      <c r="AD4" s="74">
        <v>2784.5347027027028</v>
      </c>
      <c r="AE4" s="75">
        <v>0.40570390933559464</v>
      </c>
    </row>
    <row r="5" spans="1:31">
      <c r="A5" s="127"/>
      <c r="B5" s="76" t="s">
        <v>92</v>
      </c>
      <c r="C5" s="73">
        <v>17236.525920245396</v>
      </c>
      <c r="D5" s="73">
        <v>17336.478443465494</v>
      </c>
      <c r="E5" s="73">
        <v>17895.230291814947</v>
      </c>
      <c r="F5" s="73">
        <v>18343.5008933518</v>
      </c>
      <c r="G5" s="73">
        <v>19003.653591644204</v>
      </c>
      <c r="H5" s="73">
        <v>19277.008209836065</v>
      </c>
      <c r="I5" s="73">
        <v>19916.988012738853</v>
      </c>
      <c r="J5" s="73">
        <v>20668.653551401869</v>
      </c>
      <c r="K5" s="73">
        <v>21689.195606617646</v>
      </c>
      <c r="L5" s="73">
        <v>22401.680539892022</v>
      </c>
      <c r="M5" s="73">
        <v>22382.399212962959</v>
      </c>
      <c r="N5" s="73">
        <v>23559.00236056338</v>
      </c>
      <c r="O5" s="73">
        <v>24131.509272626321</v>
      </c>
      <c r="P5" s="73">
        <v>24797.50217509516</v>
      </c>
      <c r="Q5" s="73">
        <v>25468.685929250263</v>
      </c>
      <c r="R5" s="73">
        <v>25838.147697031727</v>
      </c>
      <c r="S5" s="73">
        <v>26380.114378378377</v>
      </c>
      <c r="T5" s="73">
        <v>27056.902256361016</v>
      </c>
      <c r="U5" s="73">
        <v>27151.612291102178</v>
      </c>
      <c r="V5" s="73">
        <v>28762.407107466413</v>
      </c>
      <c r="W5" s="73">
        <v>29545.103696602466</v>
      </c>
      <c r="X5" s="73">
        <v>29700.340387390337</v>
      </c>
      <c r="Y5" s="73">
        <v>30449.559514456316</v>
      </c>
      <c r="Z5" s="73">
        <v>31040.491947636088</v>
      </c>
      <c r="AA5" s="444">
        <v>31597.73389716684</v>
      </c>
      <c r="AB5" s="444">
        <v>32604.021294426238</v>
      </c>
      <c r="AC5" s="74">
        <v>33479</v>
      </c>
      <c r="AD5" s="74">
        <v>7098.8856216216227</v>
      </c>
      <c r="AE5" s="75">
        <v>0.26909988030377907</v>
      </c>
    </row>
    <row r="6" spans="1:31" ht="24.75" customHeight="1">
      <c r="A6" s="72" t="s">
        <v>260</v>
      </c>
      <c r="B6" s="76" t="s">
        <v>93</v>
      </c>
      <c r="C6" s="73">
        <v>2589.1697929447851</v>
      </c>
      <c r="D6" s="73">
        <v>2973.6336343612338</v>
      </c>
      <c r="E6" s="73">
        <v>3117.2778647686832</v>
      </c>
      <c r="F6" s="73">
        <v>3156.4087119113569</v>
      </c>
      <c r="G6" s="73">
        <v>3236.7345822102425</v>
      </c>
      <c r="H6" s="73">
        <v>3720.954924590164</v>
      </c>
      <c r="I6" s="73">
        <v>3874.8765350318472</v>
      </c>
      <c r="J6" s="73">
        <v>3836.8577757009343</v>
      </c>
      <c r="K6" s="73">
        <v>3866.2771691176472</v>
      </c>
      <c r="L6" s="73">
        <v>3780.7708038392325</v>
      </c>
      <c r="M6" s="73">
        <v>3694.6556192129624</v>
      </c>
      <c r="N6" s="73">
        <v>3712.0647098591548</v>
      </c>
      <c r="O6" s="73">
        <v>3936.4023431426986</v>
      </c>
      <c r="P6" s="73">
        <v>4030.4119630233822</v>
      </c>
      <c r="Q6" s="73">
        <v>4088.7119640971487</v>
      </c>
      <c r="R6" s="73">
        <v>4131.8868219037868</v>
      </c>
      <c r="S6" s="73">
        <v>4110.5109189189188</v>
      </c>
      <c r="T6" s="73">
        <v>3943.0062938070087</v>
      </c>
      <c r="U6" s="73">
        <v>3864.1105089923803</v>
      </c>
      <c r="V6" s="73">
        <v>4155.8487910434587</v>
      </c>
      <c r="W6" s="73">
        <v>4210.0061831742432</v>
      </c>
      <c r="X6" s="73">
        <v>4358.705765706748</v>
      </c>
      <c r="Y6" s="73">
        <v>4477.7837183113343</v>
      </c>
      <c r="Z6" s="73">
        <v>4554.4460821246939</v>
      </c>
      <c r="AA6" s="444">
        <v>4683.6522098635887</v>
      </c>
      <c r="AB6" s="444">
        <v>4890.5023590637493</v>
      </c>
      <c r="AC6" s="74">
        <v>5007</v>
      </c>
      <c r="AD6" s="74">
        <v>896.48908108108117</v>
      </c>
      <c r="AE6" s="75">
        <v>0.21809675214702057</v>
      </c>
    </row>
    <row r="7" spans="1:31">
      <c r="A7" s="127"/>
      <c r="B7" s="76" t="s">
        <v>91</v>
      </c>
      <c r="C7" s="73">
        <v>3840.3865567484659</v>
      </c>
      <c r="D7" s="73">
        <v>4894.2157856093982</v>
      </c>
      <c r="E7" s="73">
        <v>5283.9572597864772</v>
      </c>
      <c r="F7" s="73">
        <v>5592.8762603878113</v>
      </c>
      <c r="G7" s="73">
        <v>5712.933834231806</v>
      </c>
      <c r="H7" s="73">
        <v>5882.8328918032785</v>
      </c>
      <c r="I7" s="73">
        <v>5991.6504649681528</v>
      </c>
      <c r="J7" s="73">
        <v>6082.8964423676007</v>
      </c>
      <c r="K7" s="73">
        <v>6194.5958762254904</v>
      </c>
      <c r="L7" s="73">
        <v>6509.1621055788846</v>
      </c>
      <c r="M7" s="73">
        <v>6525.8787152777768</v>
      </c>
      <c r="N7" s="73">
        <v>6475.0989971830986</v>
      </c>
      <c r="O7" s="73">
        <v>7462.5957523598008</v>
      </c>
      <c r="P7" s="73">
        <v>7757.2344535073407</v>
      </c>
      <c r="Q7" s="73">
        <v>7990.6493294614565</v>
      </c>
      <c r="R7" s="73">
        <v>8122.1441402251785</v>
      </c>
      <c r="S7" s="73">
        <v>8111.0455675675676</v>
      </c>
      <c r="T7" s="73">
        <v>8379.3216082573199</v>
      </c>
      <c r="U7" s="73">
        <v>8278.517616519066</v>
      </c>
      <c r="V7" s="73">
        <v>8944.1822327270365</v>
      </c>
      <c r="W7" s="73">
        <v>9278.7918132571285</v>
      </c>
      <c r="X7" s="73">
        <v>9485.4044094864585</v>
      </c>
      <c r="Y7" s="73">
        <v>9672.9791841259866</v>
      </c>
      <c r="Z7" s="73">
        <v>9718.7614428329252</v>
      </c>
      <c r="AA7" s="444">
        <v>9891.5260062959078</v>
      </c>
      <c r="AB7" s="444">
        <v>10177.286661861941</v>
      </c>
      <c r="AC7" s="74">
        <v>10327</v>
      </c>
      <c r="AD7" s="74">
        <v>2215.9544324324324</v>
      </c>
      <c r="AE7" s="75">
        <v>0.27320206919968987</v>
      </c>
    </row>
    <row r="8" spans="1:31">
      <c r="A8" s="127"/>
      <c r="B8" s="76" t="s">
        <v>92</v>
      </c>
      <c r="C8" s="73">
        <v>18393.624608895705</v>
      </c>
      <c r="D8" s="73">
        <v>18103.297812041117</v>
      </c>
      <c r="E8" s="73">
        <v>18850.967131672598</v>
      </c>
      <c r="F8" s="73">
        <v>19465.075900277006</v>
      </c>
      <c r="G8" s="73">
        <v>20317.158106469004</v>
      </c>
      <c r="H8" s="73">
        <v>20223.816078688524</v>
      </c>
      <c r="I8" s="73">
        <v>21284.230840764332</v>
      </c>
      <c r="J8" s="73">
        <v>21965.598442367598</v>
      </c>
      <c r="K8" s="73">
        <v>22680.095018382355</v>
      </c>
      <c r="L8" s="73">
        <v>23877.032873425316</v>
      </c>
      <c r="M8" s="73">
        <v>24436.53303819444</v>
      </c>
      <c r="N8" s="73">
        <v>25435.37108169014</v>
      </c>
      <c r="O8" s="73">
        <v>27200.727257079401</v>
      </c>
      <c r="P8" s="73">
        <v>26482.947177814029</v>
      </c>
      <c r="Q8" s="73">
        <v>26520.722444561772</v>
      </c>
      <c r="R8" s="73">
        <v>27167.001908904807</v>
      </c>
      <c r="S8" s="73">
        <v>27779.059837837834</v>
      </c>
      <c r="T8" s="73">
        <v>28393.573302928464</v>
      </c>
      <c r="U8" s="73">
        <v>28698.569329526646</v>
      </c>
      <c r="V8" s="73">
        <v>30521.295517550418</v>
      </c>
      <c r="W8" s="73">
        <v>31373.045552747339</v>
      </c>
      <c r="X8" s="73">
        <v>31235.260966174166</v>
      </c>
      <c r="Y8" s="73">
        <v>32052.444326594035</v>
      </c>
      <c r="Z8" s="73">
        <v>32680.545818421549</v>
      </c>
      <c r="AA8" s="444">
        <v>33666.338539349425</v>
      </c>
      <c r="AB8" s="444">
        <v>34637.865265195636</v>
      </c>
      <c r="AC8" s="74">
        <v>35532</v>
      </c>
      <c r="AD8" s="74">
        <v>7752.9401621621655</v>
      </c>
      <c r="AE8" s="75">
        <v>0.27909296453589449</v>
      </c>
    </row>
    <row r="9" spans="1:31" ht="24" customHeight="1">
      <c r="A9" s="72" t="s">
        <v>261</v>
      </c>
      <c r="B9" s="76" t="s">
        <v>93</v>
      </c>
      <c r="C9" s="73">
        <v>2216.3883972392637</v>
      </c>
      <c r="D9" s="73">
        <v>2282.7894566813511</v>
      </c>
      <c r="E9" s="73">
        <v>2445.864170818505</v>
      </c>
      <c r="F9" s="73">
        <v>2498.129175900277</v>
      </c>
      <c r="G9" s="73">
        <v>2516.7395148247979</v>
      </c>
      <c r="H9" s="73">
        <v>2527.9770098360655</v>
      </c>
      <c r="I9" s="73">
        <v>2608.797414012739</v>
      </c>
      <c r="J9" s="73">
        <v>2622.3775887850466</v>
      </c>
      <c r="K9" s="73">
        <v>2704.3296446078434</v>
      </c>
      <c r="L9" s="73">
        <v>2641.7757048590283</v>
      </c>
      <c r="M9" s="73">
        <v>2615.3649652777772</v>
      </c>
      <c r="N9" s="73">
        <v>2744.0536788732393</v>
      </c>
      <c r="O9" s="73">
        <v>2866.1177956690731</v>
      </c>
      <c r="P9" s="73">
        <v>3054.2147797716152</v>
      </c>
      <c r="Q9" s="73">
        <v>3239.9675290390705</v>
      </c>
      <c r="R9" s="73">
        <v>3280.8782395087001</v>
      </c>
      <c r="S9" s="73">
        <v>3352.5024324324322</v>
      </c>
      <c r="T9" s="73">
        <v>3402.3303648583769</v>
      </c>
      <c r="U9" s="73">
        <v>3353.1989552835917</v>
      </c>
      <c r="V9" s="73">
        <v>3521.1292123092067</v>
      </c>
      <c r="W9" s="73">
        <v>3690.1024306112995</v>
      </c>
      <c r="X9" s="73">
        <v>3702.5565106541194</v>
      </c>
      <c r="Y9" s="73">
        <v>3810.7903659473427</v>
      </c>
      <c r="Z9" s="73">
        <v>3872.4638820870218</v>
      </c>
      <c r="AA9" s="444">
        <v>3936.2071731374608</v>
      </c>
      <c r="AB9" s="444">
        <v>4052.5626765107645</v>
      </c>
      <c r="AC9" s="74">
        <v>4086</v>
      </c>
      <c r="AD9" s="74">
        <v>733.49756756756778</v>
      </c>
      <c r="AE9" s="75">
        <v>0.21879106200539677</v>
      </c>
    </row>
    <row r="10" spans="1:31">
      <c r="A10" s="127"/>
      <c r="B10" s="76" t="s">
        <v>91</v>
      </c>
      <c r="C10" s="73">
        <v>3934.5046319018402</v>
      </c>
      <c r="D10" s="73">
        <v>4070.8567400881061</v>
      </c>
      <c r="E10" s="73">
        <v>4480.6587330960856</v>
      </c>
      <c r="F10" s="73">
        <v>4612.9563434903048</v>
      </c>
      <c r="G10" s="73">
        <v>4741.589137466307</v>
      </c>
      <c r="H10" s="73">
        <v>4898.1527081967215</v>
      </c>
      <c r="I10" s="73">
        <v>5001.4723630573244</v>
      </c>
      <c r="J10" s="73">
        <v>5199.7744299065416</v>
      </c>
      <c r="K10" s="73">
        <v>5377.6936825980392</v>
      </c>
      <c r="L10" s="73">
        <v>5501.5339952009599</v>
      </c>
      <c r="M10" s="73">
        <v>5559.3913425925921</v>
      </c>
      <c r="N10" s="73">
        <v>5717.2304169014087</v>
      </c>
      <c r="O10" s="73">
        <v>6529.9383064963913</v>
      </c>
      <c r="P10" s="73">
        <v>7125.1925774877654</v>
      </c>
      <c r="Q10" s="73">
        <v>7716.2050211193236</v>
      </c>
      <c r="R10" s="73">
        <v>8096.2813613101325</v>
      </c>
      <c r="S10" s="73">
        <v>8193.8234054054046</v>
      </c>
      <c r="T10" s="73">
        <v>8526.0434949591927</v>
      </c>
      <c r="U10" s="73">
        <v>8522.4860886326842</v>
      </c>
      <c r="V10" s="73">
        <v>9069.3382059985779</v>
      </c>
      <c r="W10" s="73">
        <v>9420.0820050364437</v>
      </c>
      <c r="X10" s="73">
        <v>9598.313209868893</v>
      </c>
      <c r="Y10" s="73">
        <v>9845.2420341853485</v>
      </c>
      <c r="Z10" s="73">
        <v>9856.8061781879824</v>
      </c>
      <c r="AA10" s="444">
        <v>9841.0229632738719</v>
      </c>
      <c r="AB10" s="444">
        <v>10027.042362583488</v>
      </c>
      <c r="AC10" s="74">
        <v>10163</v>
      </c>
      <c r="AD10" s="74">
        <v>1969.1765945945954</v>
      </c>
      <c r="AE10" s="75">
        <v>0.24032450995899474</v>
      </c>
    </row>
    <row r="11" spans="1:31">
      <c r="A11" s="127"/>
      <c r="B11" s="76" t="s">
        <v>92</v>
      </c>
      <c r="C11" s="73">
        <v>16239.981595092024</v>
      </c>
      <c r="D11" s="73">
        <v>16688.039023494861</v>
      </c>
      <c r="E11" s="73">
        <v>17170.720106761564</v>
      </c>
      <c r="F11" s="73">
        <v>17653.557278393349</v>
      </c>
      <c r="G11" s="73">
        <v>18100.41653638814</v>
      </c>
      <c r="H11" s="73">
        <v>18620.554754098361</v>
      </c>
      <c r="I11" s="73">
        <v>19420.366178343949</v>
      </c>
      <c r="J11" s="73">
        <v>19971.451962616822</v>
      </c>
      <c r="K11" s="73">
        <v>20654.059613970589</v>
      </c>
      <c r="L11" s="73">
        <v>21089.45424715057</v>
      </c>
      <c r="M11" s="73">
        <v>21305.893825231477</v>
      </c>
      <c r="N11" s="73">
        <v>22165.283397183099</v>
      </c>
      <c r="O11" s="73">
        <v>23284.367695724599</v>
      </c>
      <c r="P11" s="73">
        <v>23139.537253942359</v>
      </c>
      <c r="Q11" s="73">
        <v>23503.105628299894</v>
      </c>
      <c r="R11" s="73">
        <v>24178.003602865916</v>
      </c>
      <c r="S11" s="73">
        <v>24684.351243243244</v>
      </c>
      <c r="T11" s="73">
        <v>25455.669697551606</v>
      </c>
      <c r="U11" s="73">
        <v>25519.320988889089</v>
      </c>
      <c r="V11" s="73">
        <v>26985.639272629334</v>
      </c>
      <c r="W11" s="73">
        <v>27718.265670080866</v>
      </c>
      <c r="X11" s="73">
        <v>28137.72519719195</v>
      </c>
      <c r="Y11" s="73">
        <v>29077.759013373838</v>
      </c>
      <c r="Z11" s="73">
        <v>29719.795300433227</v>
      </c>
      <c r="AA11" s="444">
        <v>30172.538023084995</v>
      </c>
      <c r="AB11" s="444">
        <v>31248.797547914553</v>
      </c>
      <c r="AC11" s="74">
        <v>32086</v>
      </c>
      <c r="AD11" s="74">
        <v>7401.6487567567565</v>
      </c>
      <c r="AE11" s="75">
        <v>0.29985186500628741</v>
      </c>
    </row>
    <row r="12" spans="1:31" ht="30" customHeight="1">
      <c r="A12" s="72" t="s">
        <v>262</v>
      </c>
      <c r="B12" s="76" t="s">
        <v>93</v>
      </c>
      <c r="C12" s="73">
        <v>2502.4335276073616</v>
      </c>
      <c r="D12" s="73">
        <v>3092.0135829662263</v>
      </c>
      <c r="E12" s="73">
        <v>3194.3534163701065</v>
      </c>
      <c r="F12" s="73">
        <v>3521.3788850415508</v>
      </c>
      <c r="G12" s="73">
        <v>3574.0295687331536</v>
      </c>
      <c r="H12" s="73">
        <v>3490.5650098360657</v>
      </c>
      <c r="I12" s="73">
        <v>3523.8691273885352</v>
      </c>
      <c r="J12" s="73">
        <v>3533.9874080996883</v>
      </c>
      <c r="K12" s="73">
        <v>3394.420306372549</v>
      </c>
      <c r="L12" s="73">
        <v>3132.5974205158968</v>
      </c>
      <c r="M12" s="73">
        <v>2994.1611689814808</v>
      </c>
      <c r="N12" s="73">
        <v>3092.48341971831</v>
      </c>
      <c r="O12" s="73">
        <v>3500.8058856191005</v>
      </c>
      <c r="P12" s="73">
        <v>3873.3829255029909</v>
      </c>
      <c r="Q12" s="73">
        <v>3985.7953484688487</v>
      </c>
      <c r="R12" s="73">
        <v>4021.0463408393039</v>
      </c>
      <c r="S12" s="73">
        <v>3936.6774594594594</v>
      </c>
      <c r="T12" s="73">
        <v>4083.9517282765237</v>
      </c>
      <c r="U12" s="73">
        <v>4031.4969495008272</v>
      </c>
      <c r="V12" s="73">
        <v>4441.9195870926997</v>
      </c>
      <c r="W12" s="73">
        <v>4697.8988766621869</v>
      </c>
      <c r="X12" s="73">
        <v>4702.7580536645391</v>
      </c>
      <c r="Y12" s="73">
        <v>4856.9720650883437</v>
      </c>
      <c r="Z12" s="73">
        <v>4834.6562912036161</v>
      </c>
      <c r="AA12" s="444">
        <v>4847.282069254984</v>
      </c>
      <c r="AB12" s="444">
        <v>5109.3145264692812</v>
      </c>
      <c r="AC12" s="74">
        <v>5209</v>
      </c>
      <c r="AD12" s="74">
        <v>1272.3225405405406</v>
      </c>
      <c r="AE12" s="75">
        <v>0.32319704970577945</v>
      </c>
    </row>
    <row r="13" spans="1:31">
      <c r="A13" s="127"/>
      <c r="B13" s="76" t="s">
        <v>91</v>
      </c>
      <c r="C13" s="73">
        <v>4705.9037576687115</v>
      </c>
      <c r="D13" s="73">
        <v>5982.6045668135102</v>
      </c>
      <c r="E13" s="73">
        <v>6219.1406192170816</v>
      </c>
      <c r="F13" s="73">
        <v>6581.1288296398889</v>
      </c>
      <c r="G13" s="73">
        <v>6638.8734366576819</v>
      </c>
      <c r="H13" s="73">
        <v>6686.0415672131148</v>
      </c>
      <c r="I13" s="73">
        <v>6613.960541401274</v>
      </c>
      <c r="J13" s="73">
        <v>6786.0954641744547</v>
      </c>
      <c r="K13" s="73">
        <v>6834.5517463235301</v>
      </c>
      <c r="L13" s="73">
        <v>6751.6857768446316</v>
      </c>
      <c r="M13" s="73">
        <v>6612.2219675925917</v>
      </c>
      <c r="N13" s="73">
        <v>6629.6553802816907</v>
      </c>
      <c r="O13" s="73">
        <v>7152.6007273736814</v>
      </c>
      <c r="P13" s="73">
        <v>8164.2013757476889</v>
      </c>
      <c r="Q13" s="73">
        <v>8736.4771488912356</v>
      </c>
      <c r="R13" s="73">
        <v>8934.974334698054</v>
      </c>
      <c r="S13" s="73">
        <v>9065.3557837837834</v>
      </c>
      <c r="T13" s="73">
        <v>9384.4242966874681</v>
      </c>
      <c r="U13" s="73">
        <v>9439.2824098488836</v>
      </c>
      <c r="V13" s="73">
        <v>10479.577833397569</v>
      </c>
      <c r="W13" s="73">
        <v>10862.78732265803</v>
      </c>
      <c r="X13" s="73">
        <v>11182.231947309248</v>
      </c>
      <c r="Y13" s="73">
        <v>11580.475133563796</v>
      </c>
      <c r="Z13" s="73">
        <v>11560.73149368996</v>
      </c>
      <c r="AA13" s="444">
        <v>11575.297460650578</v>
      </c>
      <c r="AB13" s="444">
        <v>12065.92808836223</v>
      </c>
      <c r="AC13" s="74">
        <v>12461</v>
      </c>
      <c r="AD13" s="74">
        <v>3395.6442162162166</v>
      </c>
      <c r="AE13" s="75">
        <v>0.37457373954262063</v>
      </c>
    </row>
    <row r="14" spans="1:31">
      <c r="A14" s="127"/>
      <c r="B14" s="76" t="s">
        <v>92</v>
      </c>
      <c r="C14" s="73">
        <v>22723.056065950917</v>
      </c>
      <c r="D14" s="73">
        <v>23243.107819383262</v>
      </c>
      <c r="E14" s="73">
        <v>24045.859309608539</v>
      </c>
      <c r="F14" s="73">
        <v>24589.65709833795</v>
      </c>
      <c r="G14" s="73">
        <v>25198.205747978434</v>
      </c>
      <c r="H14" s="73">
        <v>25750.018006557377</v>
      </c>
      <c r="I14" s="73">
        <v>26392.998044585987</v>
      </c>
      <c r="J14" s="73">
        <v>27615.180348909656</v>
      </c>
      <c r="K14" s="73">
        <v>28327.631844362746</v>
      </c>
      <c r="L14" s="73">
        <v>29277.515338932215</v>
      </c>
      <c r="M14" s="73">
        <v>29544.711255787031</v>
      </c>
      <c r="N14" s="73">
        <v>29970.380743661972</v>
      </c>
      <c r="O14" s="73">
        <v>31618.156363131595</v>
      </c>
      <c r="P14" s="73">
        <v>31701.545524741709</v>
      </c>
      <c r="Q14" s="73">
        <v>32544.520897571278</v>
      </c>
      <c r="R14" s="73">
        <v>33146.230081883317</v>
      </c>
      <c r="S14" s="73">
        <v>33617.262486486485</v>
      </c>
      <c r="T14" s="73">
        <v>34547.805511281804</v>
      </c>
      <c r="U14" s="73">
        <v>34450.973932097979</v>
      </c>
      <c r="V14" s="73">
        <v>36712.046338303509</v>
      </c>
      <c r="W14" s="73">
        <v>37699.093123741462</v>
      </c>
      <c r="X14" s="73">
        <v>37694.496489939003</v>
      </c>
      <c r="Y14" s="73">
        <v>38551.16538340666</v>
      </c>
      <c r="Z14" s="73">
        <v>39098.595827839519</v>
      </c>
      <c r="AA14" s="444">
        <v>39720.643336831061</v>
      </c>
      <c r="AB14" s="444">
        <v>41111.478697193423</v>
      </c>
      <c r="AC14" s="74">
        <v>42258</v>
      </c>
      <c r="AD14" s="74">
        <v>8640.7375135135153</v>
      </c>
      <c r="AE14" s="75">
        <v>0.25703275265161557</v>
      </c>
    </row>
    <row r="15" spans="1:31" ht="24" customHeight="1">
      <c r="A15" s="72" t="s">
        <v>263</v>
      </c>
      <c r="B15" s="76" t="s">
        <v>93</v>
      </c>
      <c r="C15" s="73">
        <v>1313.9621472392637</v>
      </c>
      <c r="D15" s="73">
        <v>1431.1605726872249</v>
      </c>
      <c r="E15" s="73">
        <v>1574.0540427046262</v>
      </c>
      <c r="F15" s="73">
        <v>1626.5337396121884</v>
      </c>
      <c r="G15" s="73">
        <v>1607.0160175202157</v>
      </c>
      <c r="H15" s="73">
        <v>1636.3996</v>
      </c>
      <c r="I15" s="73">
        <v>1655.4061146496815</v>
      </c>
      <c r="J15" s="73">
        <v>1778.238890965732</v>
      </c>
      <c r="K15" s="73">
        <v>1821.0725796568629</v>
      </c>
      <c r="L15" s="73">
        <v>1829.0326874625075</v>
      </c>
      <c r="M15" s="73">
        <v>1848.0241261574072</v>
      </c>
      <c r="N15" s="73">
        <v>1990.252371830986</v>
      </c>
      <c r="O15" s="73">
        <v>2181.9908439755691</v>
      </c>
      <c r="P15" s="73">
        <v>2367.212740619902</v>
      </c>
      <c r="Q15" s="73">
        <v>2481.4339545934531</v>
      </c>
      <c r="R15" s="73">
        <v>2559.1835516888432</v>
      </c>
      <c r="S15" s="73">
        <v>2547.1923243243241</v>
      </c>
      <c r="T15" s="73">
        <v>2555.5024675948148</v>
      </c>
      <c r="U15" s="73">
        <v>2557.8398556127363</v>
      </c>
      <c r="V15" s="73">
        <v>2852.8857121629339</v>
      </c>
      <c r="W15" s="73">
        <v>3102.865071028526</v>
      </c>
      <c r="X15" s="73">
        <v>3292.4632262462264</v>
      </c>
      <c r="Y15" s="73">
        <v>3405.3424383686011</v>
      </c>
      <c r="Z15" s="73">
        <v>3458.3296760218495</v>
      </c>
      <c r="AA15" s="444">
        <v>3510.9715508919203</v>
      </c>
      <c r="AB15" s="444">
        <v>3613.9299906978304</v>
      </c>
      <c r="AC15" s="74">
        <v>3680</v>
      </c>
      <c r="AD15" s="74">
        <v>1132.8076756756759</v>
      </c>
      <c r="AE15" s="75">
        <v>0.44472797160150357</v>
      </c>
    </row>
    <row r="16" spans="1:31">
      <c r="A16" s="127"/>
      <c r="B16" s="76" t="s">
        <v>91</v>
      </c>
      <c r="C16" s="73">
        <v>3329.1962269938649</v>
      </c>
      <c r="D16" s="73">
        <v>3312.8716960352426</v>
      </c>
      <c r="E16" s="73">
        <v>3440.9951814946617</v>
      </c>
      <c r="F16" s="73">
        <v>3638.03601800554</v>
      </c>
      <c r="G16" s="73">
        <v>3659.9749258760107</v>
      </c>
      <c r="H16" s="73">
        <v>3667.3024786885244</v>
      </c>
      <c r="I16" s="73">
        <v>3716.9998407643311</v>
      </c>
      <c r="J16" s="73">
        <v>3814.3674018691586</v>
      </c>
      <c r="K16" s="73">
        <v>3944.4284620098042</v>
      </c>
      <c r="L16" s="73">
        <v>3946.7840311937616</v>
      </c>
      <c r="M16" s="73">
        <v>4046.9917939814809</v>
      </c>
      <c r="N16" s="73">
        <v>4330.2902422535208</v>
      </c>
      <c r="O16" s="73">
        <v>4512.2982731815664</v>
      </c>
      <c r="P16" s="73">
        <v>4979.1290647090809</v>
      </c>
      <c r="Q16" s="73">
        <v>5247.4768215417107</v>
      </c>
      <c r="R16" s="73">
        <v>5454.5832292732848</v>
      </c>
      <c r="S16" s="73">
        <v>5589.8691351351345</v>
      </c>
      <c r="T16" s="73">
        <v>5794.9368795007194</v>
      </c>
      <c r="U16" s="73">
        <v>5936.2014784237417</v>
      </c>
      <c r="V16" s="73">
        <v>6456.7072639551243</v>
      </c>
      <c r="W16" s="73">
        <v>7141.7776625950064</v>
      </c>
      <c r="X16" s="73">
        <v>7607.4967201069394</v>
      </c>
      <c r="Y16" s="73">
        <v>8024.9278930092878</v>
      </c>
      <c r="Z16" s="73">
        <v>8278.5633829346389</v>
      </c>
      <c r="AA16" s="444">
        <v>8456.2295236096543</v>
      </c>
      <c r="AB16" s="444">
        <v>8800.8875443110101</v>
      </c>
      <c r="AC16" s="74">
        <v>8992</v>
      </c>
      <c r="AD16" s="74">
        <v>3402.1308648648655</v>
      </c>
      <c r="AE16" s="75">
        <v>0.60862442082601986</v>
      </c>
    </row>
    <row r="17" spans="1:31">
      <c r="A17" s="127"/>
      <c r="B17" s="76" t="s">
        <v>92</v>
      </c>
      <c r="C17" s="73">
        <v>14497.874478527607</v>
      </c>
      <c r="D17" s="73">
        <v>14887.603685756243</v>
      </c>
      <c r="E17" s="73">
        <v>15332.896398576511</v>
      </c>
      <c r="F17" s="73">
        <v>15873.702735457062</v>
      </c>
      <c r="G17" s="73">
        <v>16381.509393530996</v>
      </c>
      <c r="H17" s="73">
        <v>16524.953337704919</v>
      </c>
      <c r="I17" s="73">
        <v>17351.108535031846</v>
      </c>
      <c r="J17" s="73">
        <v>18035.780454828659</v>
      </c>
      <c r="K17" s="73">
        <v>18632.447867647061</v>
      </c>
      <c r="L17" s="73">
        <v>19036.664601079785</v>
      </c>
      <c r="M17" s="73">
        <v>19374.311712962961</v>
      </c>
      <c r="N17" s="73">
        <v>20053.012828169016</v>
      </c>
      <c r="O17" s="73">
        <v>21294.787556912826</v>
      </c>
      <c r="P17" s="73">
        <v>21369.034855899947</v>
      </c>
      <c r="Q17" s="73">
        <v>22017.802866948256</v>
      </c>
      <c r="R17" s="73">
        <v>22551.111653019445</v>
      </c>
      <c r="S17" s="73">
        <v>22993.318270270269</v>
      </c>
      <c r="T17" s="73">
        <v>23653.416601056168</v>
      </c>
      <c r="U17" s="73">
        <v>23550.068747613244</v>
      </c>
      <c r="V17" s="73">
        <v>24971.969059813975</v>
      </c>
      <c r="W17" s="73">
        <v>25763.383407259265</v>
      </c>
      <c r="X17" s="73">
        <v>26182.059560379243</v>
      </c>
      <c r="Y17" s="73">
        <v>26976.992549235281</v>
      </c>
      <c r="Z17" s="73">
        <v>27364.793322659636</v>
      </c>
      <c r="AA17" s="444">
        <v>27835.257192025183</v>
      </c>
      <c r="AB17" s="444">
        <v>28483.899100790262</v>
      </c>
      <c r="AC17" s="74">
        <v>29193</v>
      </c>
      <c r="AD17" s="74">
        <v>6199.6817297297312</v>
      </c>
      <c r="AE17" s="75">
        <v>0.26962970967725652</v>
      </c>
    </row>
    <row r="18" spans="1:31" ht="24.75" customHeight="1">
      <c r="A18" s="72" t="s">
        <v>264</v>
      </c>
      <c r="B18" s="76" t="s">
        <v>93</v>
      </c>
      <c r="C18" s="73">
        <v>1105.4260199386501</v>
      </c>
      <c r="D18" s="73">
        <v>1162.5971071953011</v>
      </c>
      <c r="E18" s="73">
        <v>1188.6762846975089</v>
      </c>
      <c r="F18" s="73">
        <v>1186.5696952908586</v>
      </c>
      <c r="G18" s="73">
        <v>1211.3430525606468</v>
      </c>
      <c r="H18" s="73">
        <v>1303.4388327868853</v>
      </c>
      <c r="I18" s="73">
        <v>1335.0543757961784</v>
      </c>
      <c r="J18" s="73">
        <v>1406.3980436137072</v>
      </c>
      <c r="K18" s="73">
        <v>1467.1799325980392</v>
      </c>
      <c r="L18" s="73">
        <v>1501.3370125974807</v>
      </c>
      <c r="M18" s="73">
        <v>1577.8533043981479</v>
      </c>
      <c r="N18" s="73">
        <v>1522.5159492957746</v>
      </c>
      <c r="O18" s="73">
        <v>1632.8186229872294</v>
      </c>
      <c r="P18" s="73">
        <v>1775.736699293094</v>
      </c>
      <c r="Q18" s="73">
        <v>1921.1101583949312</v>
      </c>
      <c r="R18" s="73">
        <v>1976.6552456499487</v>
      </c>
      <c r="S18" s="73">
        <v>1997.3109729729729</v>
      </c>
      <c r="T18" s="73">
        <v>2009.050086413826</v>
      </c>
      <c r="U18" s="73">
        <v>1944.0895737484313</v>
      </c>
      <c r="V18" s="73">
        <v>2080.7180556393978</v>
      </c>
      <c r="W18" s="73">
        <v>2177.8558467233306</v>
      </c>
      <c r="X18" s="73">
        <v>2291.1965058737087</v>
      </c>
      <c r="Y18" s="73">
        <v>2364.412655387946</v>
      </c>
      <c r="Z18" s="73">
        <v>2397.239546053871</v>
      </c>
      <c r="AA18" s="444">
        <v>2449.3975865687303</v>
      </c>
      <c r="AB18" s="444">
        <v>2505.7522396440031</v>
      </c>
      <c r="AC18" s="74">
        <v>2578</v>
      </c>
      <c r="AD18" s="74">
        <v>580.68902702702712</v>
      </c>
      <c r="AE18" s="75">
        <v>0.29073541120273255</v>
      </c>
    </row>
    <row r="19" spans="1:31">
      <c r="A19" s="127"/>
      <c r="B19" s="76" t="s">
        <v>91</v>
      </c>
      <c r="C19" s="73">
        <v>2170.2520858895705</v>
      </c>
      <c r="D19" s="73">
        <v>2242.1515638766523</v>
      </c>
      <c r="E19" s="73">
        <v>2418.4595302491102</v>
      </c>
      <c r="F19" s="73">
        <v>2578.122638504155</v>
      </c>
      <c r="G19" s="73">
        <v>2800.5213544474391</v>
      </c>
      <c r="H19" s="73">
        <v>2952.4625377049178</v>
      </c>
      <c r="I19" s="73">
        <v>3310.812229299363</v>
      </c>
      <c r="J19" s="73">
        <v>3480.0105109034266</v>
      </c>
      <c r="K19" s="73">
        <v>3724.7201102941176</v>
      </c>
      <c r="L19" s="73">
        <v>3928.0173185362928</v>
      </c>
      <c r="M19" s="73">
        <v>4073.4518229166661</v>
      </c>
      <c r="N19" s="73">
        <v>4351.9823661971832</v>
      </c>
      <c r="O19" s="73">
        <v>4545.7029094947256</v>
      </c>
      <c r="P19" s="73">
        <v>5136.1581022294722</v>
      </c>
      <c r="Q19" s="73">
        <v>5960.269677930306</v>
      </c>
      <c r="R19" s="73">
        <v>6204.6038178096205</v>
      </c>
      <c r="S19" s="73">
        <v>6547.7269729729724</v>
      </c>
      <c r="T19" s="73">
        <v>6904.0157081132975</v>
      </c>
      <c r="U19" s="73">
        <v>7053.2051108363185</v>
      </c>
      <c r="V19" s="73">
        <v>7502.65361201016</v>
      </c>
      <c r="W19" s="73">
        <v>7839.3979845053691</v>
      </c>
      <c r="X19" s="73">
        <v>7910.0070909428914</v>
      </c>
      <c r="Y19" s="73">
        <v>8120.5127671275923</v>
      </c>
      <c r="Z19" s="73">
        <v>8188.9373234130726</v>
      </c>
      <c r="AA19" s="444">
        <v>8366.3341070304305</v>
      </c>
      <c r="AB19" s="444">
        <v>8694.0023381129158</v>
      </c>
      <c r="AC19" s="74">
        <v>8996</v>
      </c>
      <c r="AD19" s="74">
        <v>2448.2730270270276</v>
      </c>
      <c r="AE19" s="75">
        <v>0.37391189906554667</v>
      </c>
    </row>
    <row r="20" spans="1:31">
      <c r="A20" s="127"/>
      <c r="B20" s="76" t="s">
        <v>92</v>
      </c>
      <c r="C20" s="73">
        <v>12047.1136196319</v>
      </c>
      <c r="D20" s="73">
        <v>12399.857900146844</v>
      </c>
      <c r="E20" s="73">
        <v>12806.531096085409</v>
      </c>
      <c r="F20" s="73">
        <v>13460.566613573406</v>
      </c>
      <c r="G20" s="73">
        <v>13884.229204851752</v>
      </c>
      <c r="H20" s="73">
        <v>14159.511678688525</v>
      </c>
      <c r="I20" s="73">
        <v>14797.491324840765</v>
      </c>
      <c r="J20" s="73">
        <v>15106.034423676012</v>
      </c>
      <c r="K20" s="73">
        <v>15779.188400735295</v>
      </c>
      <c r="L20" s="73">
        <v>16250.529568086384</v>
      </c>
      <c r="M20" s="73">
        <v>16662.855063657404</v>
      </c>
      <c r="N20" s="73">
        <v>17589.6010028169</v>
      </c>
      <c r="O20" s="73">
        <v>19287.837007218215</v>
      </c>
      <c r="P20" s="73">
        <v>19294.942985318106</v>
      </c>
      <c r="Q20" s="73">
        <v>20186.903569165785</v>
      </c>
      <c r="R20" s="73">
        <v>20908.209411463664</v>
      </c>
      <c r="S20" s="73">
        <v>21670.055405405405</v>
      </c>
      <c r="T20" s="73">
        <v>22688.749078252516</v>
      </c>
      <c r="U20" s="73">
        <v>23177.004850793764</v>
      </c>
      <c r="V20" s="73">
        <v>24995.43580480239</v>
      </c>
      <c r="W20" s="73">
        <v>26092.324634995482</v>
      </c>
      <c r="X20" s="73">
        <v>26777.493705792262</v>
      </c>
      <c r="Y20" s="73">
        <v>27736.419626021368</v>
      </c>
      <c r="Z20" s="73">
        <v>28518.600065925788</v>
      </c>
      <c r="AA20" s="444">
        <v>29254.392700944387</v>
      </c>
      <c r="AB20" s="444">
        <v>30634.711787776443</v>
      </c>
      <c r="AC20" s="74">
        <v>31646</v>
      </c>
      <c r="AD20" s="74">
        <v>9975.9445945945954</v>
      </c>
      <c r="AE20" s="75">
        <v>0.46035621081551015</v>
      </c>
    </row>
    <row r="21" spans="1:31" ht="24.75" customHeight="1">
      <c r="A21" s="72" t="s">
        <v>265</v>
      </c>
      <c r="B21" s="76" t="s">
        <v>93</v>
      </c>
      <c r="C21" s="73">
        <v>747.40824386503061</v>
      </c>
      <c r="D21" s="73">
        <v>901.98453377386204</v>
      </c>
      <c r="E21" s="73">
        <v>1055.0786619217081</v>
      </c>
      <c r="F21" s="73">
        <v>1274.8958102493075</v>
      </c>
      <c r="G21" s="73">
        <v>1258.3697574123989</v>
      </c>
      <c r="H21" s="73">
        <v>1275.0345967213113</v>
      </c>
      <c r="I21" s="73">
        <v>1381.0378789808917</v>
      </c>
      <c r="J21" s="73">
        <v>1386.9063862928349</v>
      </c>
      <c r="K21" s="73">
        <v>1552.7039889705884</v>
      </c>
      <c r="L21" s="73">
        <v>1453.6984343131373</v>
      </c>
      <c r="M21" s="73">
        <v>1336.9277777777775</v>
      </c>
      <c r="N21" s="73">
        <v>1239.1625802816902</v>
      </c>
      <c r="O21" s="73">
        <v>1292.0913325930039</v>
      </c>
      <c r="P21" s="73">
        <v>1423.7299401848832</v>
      </c>
      <c r="Q21" s="73">
        <v>1632.6895195353748</v>
      </c>
      <c r="R21" s="73">
        <v>1621.9657062436029</v>
      </c>
      <c r="S21" s="73">
        <v>1547.9455675675674</v>
      </c>
      <c r="T21" s="73">
        <v>1442.9577676428228</v>
      </c>
      <c r="U21" s="73">
        <v>1415.6735556727463</v>
      </c>
      <c r="V21" s="73">
        <v>1708.6025279659718</v>
      </c>
      <c r="W21" s="73">
        <v>1806.9690933026316</v>
      </c>
      <c r="X21" s="73">
        <v>2104.7904675064842</v>
      </c>
      <c r="Y21" s="73">
        <v>2402.2264517424401</v>
      </c>
      <c r="Z21" s="73">
        <v>2386.9377001318517</v>
      </c>
      <c r="AA21" s="444">
        <v>2458.4881343126967</v>
      </c>
      <c r="AB21" s="444">
        <v>2470.459954578595</v>
      </c>
      <c r="AC21" s="74">
        <v>2498</v>
      </c>
      <c r="AD21" s="74">
        <v>950.05443243243258</v>
      </c>
      <c r="AE21" s="75">
        <v>0.6137518349080856</v>
      </c>
    </row>
    <row r="22" spans="1:31">
      <c r="A22" s="127"/>
      <c r="B22" s="76" t="s">
        <v>91</v>
      </c>
      <c r="C22" s="73">
        <v>2579.9425306748462</v>
      </c>
      <c r="D22" s="73">
        <v>2984.2348237885467</v>
      </c>
      <c r="E22" s="73">
        <v>3372.4835800711744</v>
      </c>
      <c r="F22" s="73">
        <v>3726.3621329639886</v>
      </c>
      <c r="G22" s="73">
        <v>4036.1885646900269</v>
      </c>
      <c r="H22" s="73">
        <v>4041.291586885246</v>
      </c>
      <c r="I22" s="73">
        <v>3966.8435414012738</v>
      </c>
      <c r="J22" s="73">
        <v>4018.2801246105919</v>
      </c>
      <c r="K22" s="73">
        <v>3922.3101715686275</v>
      </c>
      <c r="L22" s="73">
        <v>3868.8299940011998</v>
      </c>
      <c r="M22" s="73">
        <v>3825.5631307870362</v>
      </c>
      <c r="N22" s="73">
        <v>3971.0144394366198</v>
      </c>
      <c r="O22" s="73">
        <v>4049.9781066074406</v>
      </c>
      <c r="P22" s="73">
        <v>4839.1115062533991</v>
      </c>
      <c r="Q22" s="73">
        <v>5228.4181890179516</v>
      </c>
      <c r="R22" s="73">
        <v>5500.1509825997946</v>
      </c>
      <c r="S22" s="73">
        <v>5502.3611351351346</v>
      </c>
      <c r="T22" s="73">
        <v>5815.7321075372056</v>
      </c>
      <c r="U22" s="73">
        <v>5983.2447264097755</v>
      </c>
      <c r="V22" s="73">
        <v>7045.6108167596158</v>
      </c>
      <c r="W22" s="73">
        <v>7883.5511694364041</v>
      </c>
      <c r="X22" s="73">
        <v>8798.3650109329756</v>
      </c>
      <c r="Y22" s="73">
        <v>8995.481999441301</v>
      </c>
      <c r="Z22" s="73">
        <v>8990.4209361461672</v>
      </c>
      <c r="AA22" s="444">
        <v>8997.6221448058768</v>
      </c>
      <c r="AB22" s="444">
        <v>9129.6099709202445</v>
      </c>
      <c r="AC22" s="74">
        <v>9142</v>
      </c>
      <c r="AD22" s="74">
        <v>3639.6388648648654</v>
      </c>
      <c r="AE22" s="75">
        <v>0.66146855422194639</v>
      </c>
    </row>
    <row r="23" spans="1:31">
      <c r="A23" s="129"/>
      <c r="B23" s="77" t="s">
        <v>92</v>
      </c>
      <c r="C23" s="563">
        <v>16660.744754601226</v>
      </c>
      <c r="D23" s="78">
        <v>17170.393142437595</v>
      </c>
      <c r="E23" s="78">
        <v>17556.097864768682</v>
      </c>
      <c r="F23" s="78">
        <v>18206.84539473684</v>
      </c>
      <c r="G23" s="78">
        <v>18753.925572776279</v>
      </c>
      <c r="H23" s="78">
        <v>19322.770590163935</v>
      </c>
      <c r="I23" s="78">
        <v>19762.176885350316</v>
      </c>
      <c r="J23" s="78">
        <v>20371.780616822427</v>
      </c>
      <c r="K23" s="78">
        <v>21071.358026960785</v>
      </c>
      <c r="L23" s="78">
        <v>21793.927768446312</v>
      </c>
      <c r="M23" s="78">
        <v>22112.228391203702</v>
      </c>
      <c r="N23" s="78">
        <v>21679.922123943663</v>
      </c>
      <c r="O23" s="78">
        <v>23054.543797890063</v>
      </c>
      <c r="P23" s="78">
        <v>24670.570369766177</v>
      </c>
      <c r="Q23" s="78">
        <v>25718.989303062302</v>
      </c>
      <c r="R23" s="78">
        <v>25210.051637666325</v>
      </c>
      <c r="S23" s="78">
        <v>25769.923459459456</v>
      </c>
      <c r="T23" s="78">
        <v>25985.948012481993</v>
      </c>
      <c r="U23" s="78">
        <v>25988.6594397265</v>
      </c>
      <c r="V23" s="78">
        <v>27257.183036066697</v>
      </c>
      <c r="W23" s="78">
        <v>27773.45715124466</v>
      </c>
      <c r="X23" s="78">
        <v>27457.076862811056</v>
      </c>
      <c r="Y23" s="78">
        <v>27490.629949717157</v>
      </c>
      <c r="Z23" s="78">
        <v>28096.224383122997</v>
      </c>
      <c r="AA23" s="78">
        <v>28059.490703043022</v>
      </c>
      <c r="AB23" s="78">
        <v>29093.951456920895</v>
      </c>
      <c r="AC23" s="79">
        <v>29908</v>
      </c>
      <c r="AD23" s="122">
        <v>4138.0765405405436</v>
      </c>
      <c r="AE23" s="80">
        <v>0.16057775829448828</v>
      </c>
    </row>
    <row r="24" spans="1:31" ht="27">
      <c r="A24" s="123" t="s">
        <v>427</v>
      </c>
      <c r="B24" s="125" t="s">
        <v>143</v>
      </c>
      <c r="C24" s="69" t="s">
        <v>177</v>
      </c>
      <c r="D24" s="69" t="s">
        <v>178</v>
      </c>
      <c r="E24" s="69" t="s">
        <v>179</v>
      </c>
      <c r="F24" s="69" t="s">
        <v>180</v>
      </c>
      <c r="G24" s="69" t="s">
        <v>181</v>
      </c>
      <c r="H24" s="69" t="s">
        <v>182</v>
      </c>
      <c r="I24" s="69" t="s">
        <v>183</v>
      </c>
      <c r="J24" s="69" t="s">
        <v>184</v>
      </c>
      <c r="K24" s="69" t="s">
        <v>185</v>
      </c>
      <c r="L24" s="69" t="s">
        <v>186</v>
      </c>
      <c r="M24" s="69" t="s">
        <v>187</v>
      </c>
      <c r="N24" s="69" t="s">
        <v>102</v>
      </c>
      <c r="O24" s="69" t="s">
        <v>188</v>
      </c>
      <c r="P24" s="69" t="s">
        <v>189</v>
      </c>
      <c r="Q24" s="69" t="s">
        <v>190</v>
      </c>
      <c r="R24" s="69" t="s">
        <v>191</v>
      </c>
      <c r="S24" s="69" t="s">
        <v>103</v>
      </c>
      <c r="T24" s="69" t="s">
        <v>192</v>
      </c>
      <c r="U24" s="69" t="s">
        <v>193</v>
      </c>
      <c r="V24" s="69" t="s">
        <v>194</v>
      </c>
      <c r="W24" s="69" t="s">
        <v>195</v>
      </c>
      <c r="X24" s="69" t="s">
        <v>104</v>
      </c>
      <c r="Y24" s="70" t="s">
        <v>196</v>
      </c>
      <c r="Z24" s="70" t="s">
        <v>197</v>
      </c>
      <c r="AA24" s="70" t="s">
        <v>198</v>
      </c>
      <c r="AB24" s="70" t="s">
        <v>471</v>
      </c>
      <c r="AC24" s="81" t="s">
        <v>651</v>
      </c>
      <c r="AD24" s="71" t="s">
        <v>425</v>
      </c>
      <c r="AE24" s="64" t="s">
        <v>426</v>
      </c>
    </row>
    <row r="25" spans="1:31">
      <c r="A25" s="72" t="s">
        <v>428</v>
      </c>
      <c r="B25" s="76" t="s">
        <v>93</v>
      </c>
      <c r="C25" s="73">
        <v>906</v>
      </c>
      <c r="D25" s="73">
        <v>1171</v>
      </c>
      <c r="E25" s="73">
        <v>1116</v>
      </c>
      <c r="F25" s="73">
        <v>1245</v>
      </c>
      <c r="G25" s="73">
        <v>1310</v>
      </c>
      <c r="H25" s="73">
        <v>1330</v>
      </c>
      <c r="I25" s="73">
        <v>1465</v>
      </c>
      <c r="J25" s="73">
        <v>1567</v>
      </c>
      <c r="K25" s="73">
        <v>1554</v>
      </c>
      <c r="L25" s="73">
        <v>1649</v>
      </c>
      <c r="M25" s="73">
        <v>1642</v>
      </c>
      <c r="N25" s="73">
        <v>1608</v>
      </c>
      <c r="O25" s="73">
        <v>1674</v>
      </c>
      <c r="P25" s="73">
        <v>1909</v>
      </c>
      <c r="Q25" s="73">
        <v>2079</v>
      </c>
      <c r="R25" s="73">
        <v>2182</v>
      </c>
      <c r="S25" s="73">
        <v>2266</v>
      </c>
      <c r="T25" s="73">
        <v>2294</v>
      </c>
      <c r="U25" s="73">
        <v>2382</v>
      </c>
      <c r="V25" s="73">
        <v>2569</v>
      </c>
      <c r="W25" s="73">
        <v>2742</v>
      </c>
      <c r="X25" s="73">
        <v>2973</v>
      </c>
      <c r="Y25" s="73">
        <v>3154</v>
      </c>
      <c r="Z25" s="73">
        <v>3241</v>
      </c>
      <c r="AA25" s="73">
        <v>3336</v>
      </c>
      <c r="AB25" s="73">
        <v>3435</v>
      </c>
      <c r="AC25" s="74">
        <v>3520</v>
      </c>
      <c r="AD25" s="74">
        <v>1254</v>
      </c>
      <c r="AE25" s="75">
        <v>0.55339805825242716</v>
      </c>
    </row>
    <row r="26" spans="1:31">
      <c r="A26" s="127"/>
      <c r="B26" s="76" t="s">
        <v>91</v>
      </c>
      <c r="C26" s="73">
        <v>1908</v>
      </c>
      <c r="D26" s="73">
        <v>2107</v>
      </c>
      <c r="E26" s="73">
        <v>2334</v>
      </c>
      <c r="F26" s="73">
        <v>2535</v>
      </c>
      <c r="G26" s="73">
        <v>2705</v>
      </c>
      <c r="H26" s="73">
        <v>2811</v>
      </c>
      <c r="I26" s="73">
        <v>2975</v>
      </c>
      <c r="J26" s="73">
        <v>3111</v>
      </c>
      <c r="K26" s="73">
        <v>3247</v>
      </c>
      <c r="L26" s="73">
        <v>3362</v>
      </c>
      <c r="M26" s="73">
        <v>3508</v>
      </c>
      <c r="N26" s="73">
        <v>3766</v>
      </c>
      <c r="O26" s="73">
        <v>4098</v>
      </c>
      <c r="P26" s="73">
        <v>4645</v>
      </c>
      <c r="Q26" s="73">
        <v>5126</v>
      </c>
      <c r="R26" s="73">
        <v>5492</v>
      </c>
      <c r="S26" s="73">
        <v>5804</v>
      </c>
      <c r="T26" s="73">
        <v>6191</v>
      </c>
      <c r="U26" s="73">
        <v>6599</v>
      </c>
      <c r="V26" s="73">
        <v>7073</v>
      </c>
      <c r="W26" s="73">
        <v>7629</v>
      </c>
      <c r="X26" s="73">
        <v>8276</v>
      </c>
      <c r="Y26" s="73">
        <v>8646</v>
      </c>
      <c r="Z26" s="73">
        <v>8885</v>
      </c>
      <c r="AA26" s="73">
        <v>9145</v>
      </c>
      <c r="AB26" s="73">
        <v>9417</v>
      </c>
      <c r="AC26" s="74">
        <v>9648</v>
      </c>
      <c r="AD26" s="74">
        <v>3844</v>
      </c>
      <c r="AE26" s="75">
        <v>0.66230186078566511</v>
      </c>
    </row>
    <row r="27" spans="1:31">
      <c r="A27" s="127"/>
      <c r="B27" s="76" t="s">
        <v>92</v>
      </c>
      <c r="C27" s="73">
        <v>9340</v>
      </c>
      <c r="D27" s="73">
        <v>9812</v>
      </c>
      <c r="E27" s="73">
        <v>10448</v>
      </c>
      <c r="F27" s="73">
        <v>11007</v>
      </c>
      <c r="G27" s="73">
        <v>11719</v>
      </c>
      <c r="H27" s="73">
        <v>12216</v>
      </c>
      <c r="I27" s="73">
        <v>12994</v>
      </c>
      <c r="J27" s="73">
        <v>13785</v>
      </c>
      <c r="K27" s="73">
        <v>14709</v>
      </c>
      <c r="L27" s="73">
        <v>15518</v>
      </c>
      <c r="M27" s="73">
        <v>16072</v>
      </c>
      <c r="N27" s="73">
        <v>17377</v>
      </c>
      <c r="O27" s="73">
        <v>18060</v>
      </c>
      <c r="P27" s="73">
        <v>18950</v>
      </c>
      <c r="Q27" s="73">
        <v>20045</v>
      </c>
      <c r="R27" s="73">
        <v>20980</v>
      </c>
      <c r="S27" s="73">
        <v>22308</v>
      </c>
      <c r="T27" s="73">
        <v>23420</v>
      </c>
      <c r="U27" s="73">
        <v>24818</v>
      </c>
      <c r="V27" s="73">
        <v>25739</v>
      </c>
      <c r="W27" s="73">
        <v>26766</v>
      </c>
      <c r="X27" s="73">
        <v>27883</v>
      </c>
      <c r="Y27" s="73">
        <v>28989</v>
      </c>
      <c r="Z27" s="73">
        <v>30131</v>
      </c>
      <c r="AA27" s="73">
        <v>31283</v>
      </c>
      <c r="AB27" s="73">
        <v>32334</v>
      </c>
      <c r="AC27" s="74">
        <v>33479</v>
      </c>
      <c r="AD27" s="74">
        <v>11171</v>
      </c>
      <c r="AE27" s="75">
        <v>0.50076205845436617</v>
      </c>
    </row>
    <row r="28" spans="1:31" ht="24" customHeight="1">
      <c r="A28" s="72" t="s">
        <v>260</v>
      </c>
      <c r="B28" s="76" t="s">
        <v>93</v>
      </c>
      <c r="C28" s="73">
        <v>1403</v>
      </c>
      <c r="D28" s="73">
        <v>1683</v>
      </c>
      <c r="E28" s="73">
        <v>1820</v>
      </c>
      <c r="F28" s="73">
        <v>1894</v>
      </c>
      <c r="G28" s="73">
        <v>1996</v>
      </c>
      <c r="H28" s="73">
        <v>2358</v>
      </c>
      <c r="I28" s="73">
        <v>2528</v>
      </c>
      <c r="J28" s="73">
        <v>2559</v>
      </c>
      <c r="K28" s="73">
        <v>2622</v>
      </c>
      <c r="L28" s="73">
        <v>2619</v>
      </c>
      <c r="M28" s="73">
        <v>2653</v>
      </c>
      <c r="N28" s="73">
        <v>2738</v>
      </c>
      <c r="O28" s="73">
        <v>2946</v>
      </c>
      <c r="P28" s="73">
        <v>3080</v>
      </c>
      <c r="Q28" s="73">
        <v>3218</v>
      </c>
      <c r="R28" s="73">
        <v>3355</v>
      </c>
      <c r="S28" s="73">
        <v>3476</v>
      </c>
      <c r="T28" s="73">
        <v>3413</v>
      </c>
      <c r="U28" s="73">
        <v>3532</v>
      </c>
      <c r="V28" s="73">
        <v>3719</v>
      </c>
      <c r="W28" s="73">
        <v>3814</v>
      </c>
      <c r="X28" s="73">
        <v>4092</v>
      </c>
      <c r="Y28" s="73">
        <v>4263</v>
      </c>
      <c r="Z28" s="73">
        <v>4421</v>
      </c>
      <c r="AA28" s="73">
        <v>4637</v>
      </c>
      <c r="AB28" s="73">
        <v>4850</v>
      </c>
      <c r="AC28" s="74">
        <v>5007</v>
      </c>
      <c r="AD28" s="74">
        <v>1531</v>
      </c>
      <c r="AE28" s="75">
        <v>0.44044879171461448</v>
      </c>
    </row>
    <row r="29" spans="1:31">
      <c r="A29" s="127"/>
      <c r="B29" s="76" t="s">
        <v>91</v>
      </c>
      <c r="C29" s="73">
        <v>2081</v>
      </c>
      <c r="D29" s="73">
        <v>2770</v>
      </c>
      <c r="E29" s="73">
        <v>3085</v>
      </c>
      <c r="F29" s="73">
        <v>3356</v>
      </c>
      <c r="G29" s="73">
        <v>3523</v>
      </c>
      <c r="H29" s="73">
        <v>3728</v>
      </c>
      <c r="I29" s="73">
        <v>3909</v>
      </c>
      <c r="J29" s="73">
        <v>4057</v>
      </c>
      <c r="K29" s="73">
        <v>4201</v>
      </c>
      <c r="L29" s="73">
        <v>4509</v>
      </c>
      <c r="M29" s="73">
        <v>4686</v>
      </c>
      <c r="N29" s="73">
        <v>4776</v>
      </c>
      <c r="O29" s="73">
        <v>5585</v>
      </c>
      <c r="P29" s="73">
        <v>5928</v>
      </c>
      <c r="Q29" s="73">
        <v>6289</v>
      </c>
      <c r="R29" s="73">
        <v>6595</v>
      </c>
      <c r="S29" s="73">
        <v>6859</v>
      </c>
      <c r="T29" s="73">
        <v>7253</v>
      </c>
      <c r="U29" s="73">
        <v>7567</v>
      </c>
      <c r="V29" s="73">
        <v>8004</v>
      </c>
      <c r="W29" s="73">
        <v>8406</v>
      </c>
      <c r="X29" s="73">
        <v>8905</v>
      </c>
      <c r="Y29" s="73">
        <v>9209</v>
      </c>
      <c r="Z29" s="73">
        <v>9434</v>
      </c>
      <c r="AA29" s="73">
        <v>9793</v>
      </c>
      <c r="AB29" s="73">
        <v>10093</v>
      </c>
      <c r="AC29" s="74">
        <v>10327</v>
      </c>
      <c r="AD29" s="74">
        <v>3468</v>
      </c>
      <c r="AE29" s="75">
        <v>0.505613063128736</v>
      </c>
    </row>
    <row r="30" spans="1:31">
      <c r="A30" s="127"/>
      <c r="B30" s="76" t="s">
        <v>92</v>
      </c>
      <c r="C30" s="73">
        <v>9967</v>
      </c>
      <c r="D30" s="73">
        <v>10246</v>
      </c>
      <c r="E30" s="73">
        <v>11006</v>
      </c>
      <c r="F30" s="73">
        <v>11680</v>
      </c>
      <c r="G30" s="73">
        <v>12529</v>
      </c>
      <c r="H30" s="73">
        <v>12816</v>
      </c>
      <c r="I30" s="73">
        <v>13886</v>
      </c>
      <c r="J30" s="73">
        <v>14650</v>
      </c>
      <c r="K30" s="73">
        <v>15381</v>
      </c>
      <c r="L30" s="73">
        <v>16540</v>
      </c>
      <c r="M30" s="73">
        <v>17547</v>
      </c>
      <c r="N30" s="73">
        <v>18761</v>
      </c>
      <c r="O30" s="73">
        <v>20357</v>
      </c>
      <c r="P30" s="73">
        <v>20238</v>
      </c>
      <c r="Q30" s="73">
        <v>20873</v>
      </c>
      <c r="R30" s="73">
        <v>22059</v>
      </c>
      <c r="S30" s="73">
        <v>23491</v>
      </c>
      <c r="T30" s="73">
        <v>24577</v>
      </c>
      <c r="U30" s="73">
        <v>26232</v>
      </c>
      <c r="V30" s="73">
        <v>27313</v>
      </c>
      <c r="W30" s="73">
        <v>28422</v>
      </c>
      <c r="X30" s="73">
        <v>29324</v>
      </c>
      <c r="Y30" s="73">
        <v>30515</v>
      </c>
      <c r="Z30" s="73">
        <v>31723</v>
      </c>
      <c r="AA30" s="73">
        <v>33331</v>
      </c>
      <c r="AB30" s="73">
        <v>34351</v>
      </c>
      <c r="AC30" s="74">
        <v>35532</v>
      </c>
      <c r="AD30" s="74">
        <v>12041</v>
      </c>
      <c r="AE30" s="75">
        <v>0.51257928568387889</v>
      </c>
    </row>
    <row r="31" spans="1:31" ht="24.75" customHeight="1">
      <c r="A31" s="72" t="s">
        <v>261</v>
      </c>
      <c r="B31" s="76" t="s">
        <v>93</v>
      </c>
      <c r="C31" s="73">
        <v>1201</v>
      </c>
      <c r="D31" s="73">
        <v>1292</v>
      </c>
      <c r="E31" s="73">
        <v>1428</v>
      </c>
      <c r="F31" s="73">
        <v>1499</v>
      </c>
      <c r="G31" s="73">
        <v>1552</v>
      </c>
      <c r="H31" s="73">
        <v>1602</v>
      </c>
      <c r="I31" s="73">
        <v>1702</v>
      </c>
      <c r="J31" s="73">
        <v>1749</v>
      </c>
      <c r="K31" s="73">
        <v>1834</v>
      </c>
      <c r="L31" s="73">
        <v>1830</v>
      </c>
      <c r="M31" s="73">
        <v>1878</v>
      </c>
      <c r="N31" s="73">
        <v>2024</v>
      </c>
      <c r="O31" s="73">
        <v>2145</v>
      </c>
      <c r="P31" s="73">
        <v>2334</v>
      </c>
      <c r="Q31" s="73">
        <v>2550</v>
      </c>
      <c r="R31" s="73">
        <v>2664</v>
      </c>
      <c r="S31" s="73">
        <v>2835</v>
      </c>
      <c r="T31" s="73">
        <v>2945</v>
      </c>
      <c r="U31" s="73">
        <v>3065</v>
      </c>
      <c r="V31" s="73">
        <v>3151</v>
      </c>
      <c r="W31" s="73">
        <v>3343</v>
      </c>
      <c r="X31" s="73">
        <v>3476</v>
      </c>
      <c r="Y31" s="73">
        <v>3628</v>
      </c>
      <c r="Z31" s="73">
        <v>3759</v>
      </c>
      <c r="AA31" s="73">
        <v>3897</v>
      </c>
      <c r="AB31" s="73">
        <v>4019</v>
      </c>
      <c r="AC31" s="74">
        <v>4086</v>
      </c>
      <c r="AD31" s="74">
        <v>1251</v>
      </c>
      <c r="AE31" s="75">
        <v>0.44126984126984126</v>
      </c>
    </row>
    <row r="32" spans="1:31">
      <c r="A32" s="127"/>
      <c r="B32" s="76" t="s">
        <v>91</v>
      </c>
      <c r="C32" s="73">
        <v>2132</v>
      </c>
      <c r="D32" s="73">
        <v>2304</v>
      </c>
      <c r="E32" s="73">
        <v>2616</v>
      </c>
      <c r="F32" s="73">
        <v>2768</v>
      </c>
      <c r="G32" s="73">
        <v>2924</v>
      </c>
      <c r="H32" s="73">
        <v>3104</v>
      </c>
      <c r="I32" s="73">
        <v>3263</v>
      </c>
      <c r="J32" s="73">
        <v>3468</v>
      </c>
      <c r="K32" s="73">
        <v>3647</v>
      </c>
      <c r="L32" s="73">
        <v>3811</v>
      </c>
      <c r="M32" s="73">
        <v>3992</v>
      </c>
      <c r="N32" s="73">
        <v>4217</v>
      </c>
      <c r="O32" s="73">
        <v>4887</v>
      </c>
      <c r="P32" s="73">
        <v>5445</v>
      </c>
      <c r="Q32" s="73">
        <v>6073</v>
      </c>
      <c r="R32" s="73">
        <v>6574</v>
      </c>
      <c r="S32" s="73">
        <v>6929</v>
      </c>
      <c r="T32" s="73">
        <v>7380</v>
      </c>
      <c r="U32" s="73">
        <v>7790</v>
      </c>
      <c r="V32" s="73">
        <v>8116</v>
      </c>
      <c r="W32" s="73">
        <v>8534</v>
      </c>
      <c r="X32" s="73">
        <v>9011</v>
      </c>
      <c r="Y32" s="73">
        <v>9373</v>
      </c>
      <c r="Z32" s="73">
        <v>9568</v>
      </c>
      <c r="AA32" s="73">
        <v>9743</v>
      </c>
      <c r="AB32" s="73">
        <v>9944</v>
      </c>
      <c r="AC32" s="74">
        <v>10163</v>
      </c>
      <c r="AD32" s="74">
        <v>3234</v>
      </c>
      <c r="AE32" s="75">
        <v>0.46673401645259055</v>
      </c>
    </row>
    <row r="33" spans="1:31">
      <c r="A33" s="127"/>
      <c r="B33" s="76" t="s">
        <v>92</v>
      </c>
      <c r="C33" s="73">
        <v>8800</v>
      </c>
      <c r="D33" s="73">
        <v>9445</v>
      </c>
      <c r="E33" s="73">
        <v>10025</v>
      </c>
      <c r="F33" s="73">
        <v>10593</v>
      </c>
      <c r="G33" s="73">
        <v>11162</v>
      </c>
      <c r="H33" s="73">
        <v>11800</v>
      </c>
      <c r="I33" s="73">
        <v>12670</v>
      </c>
      <c r="J33" s="73">
        <v>13320</v>
      </c>
      <c r="K33" s="73">
        <v>14007</v>
      </c>
      <c r="L33" s="73">
        <v>14609</v>
      </c>
      <c r="M33" s="73">
        <v>15299</v>
      </c>
      <c r="N33" s="73">
        <v>16349</v>
      </c>
      <c r="O33" s="73">
        <v>17426</v>
      </c>
      <c r="P33" s="73">
        <v>17683</v>
      </c>
      <c r="Q33" s="73">
        <v>18498</v>
      </c>
      <c r="R33" s="73">
        <v>19632</v>
      </c>
      <c r="S33" s="73">
        <v>20874</v>
      </c>
      <c r="T33" s="73">
        <v>22034</v>
      </c>
      <c r="U33" s="73">
        <v>23326</v>
      </c>
      <c r="V33" s="73">
        <v>24149</v>
      </c>
      <c r="W33" s="73">
        <v>25111</v>
      </c>
      <c r="X33" s="73">
        <v>26416</v>
      </c>
      <c r="Y33" s="73">
        <v>27683</v>
      </c>
      <c r="Z33" s="73">
        <v>28849</v>
      </c>
      <c r="AA33" s="73">
        <v>29872</v>
      </c>
      <c r="AB33" s="73">
        <v>30990</v>
      </c>
      <c r="AC33" s="74">
        <v>32086</v>
      </c>
      <c r="AD33" s="74">
        <v>11212</v>
      </c>
      <c r="AE33" s="75">
        <v>0.53712752706716493</v>
      </c>
    </row>
    <row r="34" spans="1:31" ht="24.75" customHeight="1">
      <c r="A34" s="72" t="s">
        <v>262</v>
      </c>
      <c r="B34" s="76" t="s">
        <v>93</v>
      </c>
      <c r="C34" s="73">
        <v>1356</v>
      </c>
      <c r="D34" s="73">
        <v>1750</v>
      </c>
      <c r="E34" s="73">
        <v>1865</v>
      </c>
      <c r="F34" s="73">
        <v>2113</v>
      </c>
      <c r="G34" s="73">
        <v>2204</v>
      </c>
      <c r="H34" s="73">
        <v>2212</v>
      </c>
      <c r="I34" s="73">
        <v>2299</v>
      </c>
      <c r="J34" s="73">
        <v>2357</v>
      </c>
      <c r="K34" s="73">
        <v>2302</v>
      </c>
      <c r="L34" s="73">
        <v>2170</v>
      </c>
      <c r="M34" s="73">
        <v>2150</v>
      </c>
      <c r="N34" s="73">
        <v>2281</v>
      </c>
      <c r="O34" s="73">
        <v>2620</v>
      </c>
      <c r="P34" s="73">
        <v>2960</v>
      </c>
      <c r="Q34" s="73">
        <v>3137</v>
      </c>
      <c r="R34" s="73">
        <v>3265</v>
      </c>
      <c r="S34" s="73">
        <v>3329</v>
      </c>
      <c r="T34" s="73">
        <v>3535</v>
      </c>
      <c r="U34" s="73">
        <v>3685</v>
      </c>
      <c r="V34" s="73">
        <v>3975</v>
      </c>
      <c r="W34" s="73">
        <v>4256</v>
      </c>
      <c r="X34" s="73">
        <v>4415</v>
      </c>
      <c r="Y34" s="73">
        <v>4624</v>
      </c>
      <c r="Z34" s="73">
        <v>4693</v>
      </c>
      <c r="AA34" s="73">
        <v>4799</v>
      </c>
      <c r="AB34" s="73">
        <v>5067</v>
      </c>
      <c r="AC34" s="74">
        <v>5209</v>
      </c>
      <c r="AD34" s="74">
        <v>1880</v>
      </c>
      <c r="AE34" s="75">
        <v>0.56473415440072094</v>
      </c>
    </row>
    <row r="35" spans="1:31">
      <c r="A35" s="127"/>
      <c r="B35" s="76" t="s">
        <v>91</v>
      </c>
      <c r="C35" s="73">
        <v>2550</v>
      </c>
      <c r="D35" s="73">
        <v>3386</v>
      </c>
      <c r="E35" s="73">
        <v>3631</v>
      </c>
      <c r="F35" s="73">
        <v>3949</v>
      </c>
      <c r="G35" s="73">
        <v>4094</v>
      </c>
      <c r="H35" s="73">
        <v>4237</v>
      </c>
      <c r="I35" s="73">
        <v>4315</v>
      </c>
      <c r="J35" s="73">
        <v>4526</v>
      </c>
      <c r="K35" s="73">
        <v>4635</v>
      </c>
      <c r="L35" s="73">
        <v>4677</v>
      </c>
      <c r="M35" s="73">
        <v>4748</v>
      </c>
      <c r="N35" s="73">
        <v>4890</v>
      </c>
      <c r="O35" s="73">
        <v>5353</v>
      </c>
      <c r="P35" s="73">
        <v>6239</v>
      </c>
      <c r="Q35" s="73">
        <v>6876</v>
      </c>
      <c r="R35" s="73">
        <v>7255</v>
      </c>
      <c r="S35" s="73">
        <v>7666</v>
      </c>
      <c r="T35" s="73">
        <v>8123</v>
      </c>
      <c r="U35" s="73">
        <v>8628</v>
      </c>
      <c r="V35" s="73">
        <v>9378</v>
      </c>
      <c r="W35" s="73">
        <v>9841</v>
      </c>
      <c r="X35" s="73">
        <v>10498</v>
      </c>
      <c r="Y35" s="73">
        <v>11025</v>
      </c>
      <c r="Z35" s="73">
        <v>11222</v>
      </c>
      <c r="AA35" s="73">
        <v>11460</v>
      </c>
      <c r="AB35" s="73">
        <v>11966</v>
      </c>
      <c r="AC35" s="74">
        <v>12461</v>
      </c>
      <c r="AD35" s="74">
        <v>4795</v>
      </c>
      <c r="AE35" s="75">
        <v>0.6254891729715627</v>
      </c>
    </row>
    <row r="36" spans="1:31">
      <c r="A36" s="127"/>
      <c r="B36" s="76" t="s">
        <v>92</v>
      </c>
      <c r="C36" s="73">
        <v>12313</v>
      </c>
      <c r="D36" s="73">
        <v>13155</v>
      </c>
      <c r="E36" s="73">
        <v>14039</v>
      </c>
      <c r="F36" s="73">
        <v>14755</v>
      </c>
      <c r="G36" s="73">
        <v>15539</v>
      </c>
      <c r="H36" s="73">
        <v>16318</v>
      </c>
      <c r="I36" s="73">
        <v>17219</v>
      </c>
      <c r="J36" s="73">
        <v>18418</v>
      </c>
      <c r="K36" s="73">
        <v>19211</v>
      </c>
      <c r="L36" s="73">
        <v>20281</v>
      </c>
      <c r="M36" s="73">
        <v>21215</v>
      </c>
      <c r="N36" s="73">
        <v>22106</v>
      </c>
      <c r="O36" s="73">
        <v>23663</v>
      </c>
      <c r="P36" s="73">
        <v>24226</v>
      </c>
      <c r="Q36" s="73">
        <v>25614</v>
      </c>
      <c r="R36" s="73">
        <v>26914</v>
      </c>
      <c r="S36" s="73">
        <v>28428</v>
      </c>
      <c r="T36" s="73">
        <v>29904</v>
      </c>
      <c r="U36" s="73">
        <v>31490</v>
      </c>
      <c r="V36" s="73">
        <v>32853</v>
      </c>
      <c r="W36" s="73">
        <v>34153</v>
      </c>
      <c r="X36" s="73">
        <v>35388</v>
      </c>
      <c r="Y36" s="73">
        <v>36702</v>
      </c>
      <c r="Z36" s="73">
        <v>37953</v>
      </c>
      <c r="AA36" s="73">
        <v>39325</v>
      </c>
      <c r="AB36" s="73">
        <v>40771</v>
      </c>
      <c r="AC36" s="74">
        <v>42258</v>
      </c>
      <c r="AD36" s="74">
        <v>13830</v>
      </c>
      <c r="AE36" s="75">
        <v>0.48649219079780498</v>
      </c>
    </row>
    <row r="37" spans="1:31" ht="24" customHeight="1">
      <c r="A37" s="72" t="s">
        <v>263</v>
      </c>
      <c r="B37" s="76" t="s">
        <v>93</v>
      </c>
      <c r="C37" s="73">
        <v>712</v>
      </c>
      <c r="D37" s="73">
        <v>810</v>
      </c>
      <c r="E37" s="73">
        <v>919</v>
      </c>
      <c r="F37" s="73">
        <v>976</v>
      </c>
      <c r="G37" s="73">
        <v>991</v>
      </c>
      <c r="H37" s="73">
        <v>1037</v>
      </c>
      <c r="I37" s="73">
        <v>1080</v>
      </c>
      <c r="J37" s="73">
        <v>1186</v>
      </c>
      <c r="K37" s="73">
        <v>1235</v>
      </c>
      <c r="L37" s="73">
        <v>1267</v>
      </c>
      <c r="M37" s="73">
        <v>1327</v>
      </c>
      <c r="N37" s="73">
        <v>1468</v>
      </c>
      <c r="O37" s="73">
        <v>1633</v>
      </c>
      <c r="P37" s="73">
        <v>1809</v>
      </c>
      <c r="Q37" s="73">
        <v>1953</v>
      </c>
      <c r="R37" s="73">
        <v>2078</v>
      </c>
      <c r="S37" s="73">
        <v>2154</v>
      </c>
      <c r="T37" s="73">
        <v>2212</v>
      </c>
      <c r="U37" s="73">
        <v>2338</v>
      </c>
      <c r="V37" s="73">
        <v>2553</v>
      </c>
      <c r="W37" s="73">
        <v>2811</v>
      </c>
      <c r="X37" s="73">
        <v>3091</v>
      </c>
      <c r="Y37" s="73">
        <v>3242</v>
      </c>
      <c r="Z37" s="73">
        <v>3357</v>
      </c>
      <c r="AA37" s="73">
        <v>3476</v>
      </c>
      <c r="AB37" s="73">
        <v>3584</v>
      </c>
      <c r="AC37" s="74">
        <v>3680</v>
      </c>
      <c r="AD37" s="74">
        <v>1526</v>
      </c>
      <c r="AE37" s="75">
        <v>0.70844939647168059</v>
      </c>
    </row>
    <row r="38" spans="1:31">
      <c r="A38" s="127"/>
      <c r="B38" s="76" t="s">
        <v>91</v>
      </c>
      <c r="C38" s="73">
        <v>1804</v>
      </c>
      <c r="D38" s="73">
        <v>1875</v>
      </c>
      <c r="E38" s="73">
        <v>2009</v>
      </c>
      <c r="F38" s="73">
        <v>2183</v>
      </c>
      <c r="G38" s="73">
        <v>2257</v>
      </c>
      <c r="H38" s="73">
        <v>2324</v>
      </c>
      <c r="I38" s="73">
        <v>2425</v>
      </c>
      <c r="J38" s="73">
        <v>2544</v>
      </c>
      <c r="K38" s="73">
        <v>2675</v>
      </c>
      <c r="L38" s="73">
        <v>2734</v>
      </c>
      <c r="M38" s="73">
        <v>2906</v>
      </c>
      <c r="N38" s="73">
        <v>3194</v>
      </c>
      <c r="O38" s="73">
        <v>3377</v>
      </c>
      <c r="P38" s="73">
        <v>3805</v>
      </c>
      <c r="Q38" s="73">
        <v>4130</v>
      </c>
      <c r="R38" s="73">
        <v>4429</v>
      </c>
      <c r="S38" s="73">
        <v>4727</v>
      </c>
      <c r="T38" s="73">
        <v>5016</v>
      </c>
      <c r="U38" s="73">
        <v>5426</v>
      </c>
      <c r="V38" s="73">
        <v>5778</v>
      </c>
      <c r="W38" s="73">
        <v>6470</v>
      </c>
      <c r="X38" s="73">
        <v>7142</v>
      </c>
      <c r="Y38" s="73">
        <v>7640</v>
      </c>
      <c r="Z38" s="73">
        <v>8036</v>
      </c>
      <c r="AA38" s="73">
        <v>8372</v>
      </c>
      <c r="AB38" s="73">
        <v>8728</v>
      </c>
      <c r="AC38" s="74">
        <v>8992</v>
      </c>
      <c r="AD38" s="74">
        <v>4265</v>
      </c>
      <c r="AE38" s="75">
        <v>0.90226359213031526</v>
      </c>
    </row>
    <row r="39" spans="1:31">
      <c r="A39" s="127"/>
      <c r="B39" s="76" t="s">
        <v>92</v>
      </c>
      <c r="C39" s="73">
        <v>7856</v>
      </c>
      <c r="D39" s="73">
        <v>8426</v>
      </c>
      <c r="E39" s="73">
        <v>8952</v>
      </c>
      <c r="F39" s="73">
        <v>9525</v>
      </c>
      <c r="G39" s="73">
        <v>10102</v>
      </c>
      <c r="H39" s="73">
        <v>10472</v>
      </c>
      <c r="I39" s="73">
        <v>11320</v>
      </c>
      <c r="J39" s="73">
        <v>12029</v>
      </c>
      <c r="K39" s="73">
        <v>12636</v>
      </c>
      <c r="L39" s="73">
        <v>13187</v>
      </c>
      <c r="M39" s="73">
        <v>13912</v>
      </c>
      <c r="N39" s="73">
        <v>14791</v>
      </c>
      <c r="O39" s="73">
        <v>15937</v>
      </c>
      <c r="P39" s="73">
        <v>16330</v>
      </c>
      <c r="Q39" s="73">
        <v>17329</v>
      </c>
      <c r="R39" s="73">
        <v>18311</v>
      </c>
      <c r="S39" s="73">
        <v>19444</v>
      </c>
      <c r="T39" s="73">
        <v>20474</v>
      </c>
      <c r="U39" s="73">
        <v>21526</v>
      </c>
      <c r="V39" s="73">
        <v>22347</v>
      </c>
      <c r="W39" s="73">
        <v>23340</v>
      </c>
      <c r="X39" s="73">
        <v>24580</v>
      </c>
      <c r="Y39" s="73">
        <v>25683</v>
      </c>
      <c r="Z39" s="73">
        <v>26563</v>
      </c>
      <c r="AA39" s="73">
        <v>27558</v>
      </c>
      <c r="AB39" s="73">
        <v>28248</v>
      </c>
      <c r="AC39" s="74">
        <v>29193</v>
      </c>
      <c r="AD39" s="74">
        <v>9749</v>
      </c>
      <c r="AE39" s="75">
        <v>0.50138860316807243</v>
      </c>
    </row>
    <row r="40" spans="1:31" ht="21.75" customHeight="1">
      <c r="A40" s="72" t="s">
        <v>264</v>
      </c>
      <c r="B40" s="76" t="s">
        <v>93</v>
      </c>
      <c r="C40" s="73">
        <v>599</v>
      </c>
      <c r="D40" s="73">
        <v>658</v>
      </c>
      <c r="E40" s="73">
        <v>694</v>
      </c>
      <c r="F40" s="73">
        <v>712</v>
      </c>
      <c r="G40" s="73">
        <v>747</v>
      </c>
      <c r="H40" s="73">
        <v>826</v>
      </c>
      <c r="I40" s="73">
        <v>871</v>
      </c>
      <c r="J40" s="73">
        <v>938</v>
      </c>
      <c r="K40" s="73">
        <v>995</v>
      </c>
      <c r="L40" s="73">
        <v>1040</v>
      </c>
      <c r="M40" s="73">
        <v>1133</v>
      </c>
      <c r="N40" s="73">
        <v>1123</v>
      </c>
      <c r="O40" s="73">
        <v>1222</v>
      </c>
      <c r="P40" s="73">
        <v>1357</v>
      </c>
      <c r="Q40" s="73">
        <v>1512</v>
      </c>
      <c r="R40" s="73">
        <v>1605</v>
      </c>
      <c r="S40" s="73">
        <v>1689</v>
      </c>
      <c r="T40" s="73">
        <v>1739</v>
      </c>
      <c r="U40" s="73">
        <v>1777</v>
      </c>
      <c r="V40" s="73">
        <v>1862</v>
      </c>
      <c r="W40" s="73">
        <v>1973</v>
      </c>
      <c r="X40" s="73">
        <v>2151</v>
      </c>
      <c r="Y40" s="73">
        <v>2251</v>
      </c>
      <c r="Z40" s="73">
        <v>2327</v>
      </c>
      <c r="AA40" s="73">
        <v>2425</v>
      </c>
      <c r="AB40" s="73">
        <v>2485</v>
      </c>
      <c r="AC40" s="74">
        <v>2578</v>
      </c>
      <c r="AD40" s="74">
        <v>889</v>
      </c>
      <c r="AE40" s="75">
        <v>0.52634695085849614</v>
      </c>
    </row>
    <row r="41" spans="1:31">
      <c r="A41" s="127"/>
      <c r="B41" s="76" t="s">
        <v>91</v>
      </c>
      <c r="C41" s="73">
        <v>1176</v>
      </c>
      <c r="D41" s="73">
        <v>1269</v>
      </c>
      <c r="E41" s="73">
        <v>1412</v>
      </c>
      <c r="F41" s="73">
        <v>1547</v>
      </c>
      <c r="G41" s="73">
        <v>1727</v>
      </c>
      <c r="H41" s="73">
        <v>1871</v>
      </c>
      <c r="I41" s="73">
        <v>2160</v>
      </c>
      <c r="J41" s="73">
        <v>2321</v>
      </c>
      <c r="K41" s="73">
        <v>2526</v>
      </c>
      <c r="L41" s="73">
        <v>2721</v>
      </c>
      <c r="M41" s="73">
        <v>2925</v>
      </c>
      <c r="N41" s="73">
        <v>3210</v>
      </c>
      <c r="O41" s="73">
        <v>3402</v>
      </c>
      <c r="P41" s="73">
        <v>3925</v>
      </c>
      <c r="Q41" s="73">
        <v>4691</v>
      </c>
      <c r="R41" s="73">
        <v>5038</v>
      </c>
      <c r="S41" s="73">
        <v>5537</v>
      </c>
      <c r="T41" s="73">
        <v>5976</v>
      </c>
      <c r="U41" s="73">
        <v>6447</v>
      </c>
      <c r="V41" s="73">
        <v>6714</v>
      </c>
      <c r="W41" s="73">
        <v>7102</v>
      </c>
      <c r="X41" s="73">
        <v>7426</v>
      </c>
      <c r="Y41" s="73">
        <v>7731</v>
      </c>
      <c r="Z41" s="73">
        <v>7949</v>
      </c>
      <c r="AA41" s="73">
        <v>8283</v>
      </c>
      <c r="AB41" s="73">
        <v>8622</v>
      </c>
      <c r="AC41" s="74">
        <v>8996</v>
      </c>
      <c r="AD41" s="74">
        <v>3459</v>
      </c>
      <c r="AE41" s="75">
        <v>0.62470651977605196</v>
      </c>
    </row>
    <row r="42" spans="1:31">
      <c r="A42" s="127"/>
      <c r="B42" s="76" t="s">
        <v>92</v>
      </c>
      <c r="C42" s="73">
        <v>6528</v>
      </c>
      <c r="D42" s="73">
        <v>7018</v>
      </c>
      <c r="E42" s="73">
        <v>7477</v>
      </c>
      <c r="F42" s="73">
        <v>8077</v>
      </c>
      <c r="G42" s="73">
        <v>8562</v>
      </c>
      <c r="H42" s="73">
        <v>8973</v>
      </c>
      <c r="I42" s="73">
        <v>9654</v>
      </c>
      <c r="J42" s="73">
        <v>10075</v>
      </c>
      <c r="K42" s="73">
        <v>10701</v>
      </c>
      <c r="L42" s="73">
        <v>11257</v>
      </c>
      <c r="M42" s="73">
        <v>11965</v>
      </c>
      <c r="N42" s="73">
        <v>12974</v>
      </c>
      <c r="O42" s="73">
        <v>14435</v>
      </c>
      <c r="P42" s="73">
        <v>14745</v>
      </c>
      <c r="Q42" s="73">
        <v>15888</v>
      </c>
      <c r="R42" s="73">
        <v>16977</v>
      </c>
      <c r="S42" s="73">
        <v>18325</v>
      </c>
      <c r="T42" s="73">
        <v>19639</v>
      </c>
      <c r="U42" s="73">
        <v>21185</v>
      </c>
      <c r="V42" s="73">
        <v>22368</v>
      </c>
      <c r="W42" s="73">
        <v>23638</v>
      </c>
      <c r="X42" s="73">
        <v>25139</v>
      </c>
      <c r="Y42" s="73">
        <v>26406</v>
      </c>
      <c r="Z42" s="73">
        <v>27683</v>
      </c>
      <c r="AA42" s="73">
        <v>28963</v>
      </c>
      <c r="AB42" s="73">
        <v>30381</v>
      </c>
      <c r="AC42" s="74">
        <v>31646</v>
      </c>
      <c r="AD42" s="74">
        <v>13321</v>
      </c>
      <c r="AE42" s="75">
        <v>0.72693042291950882</v>
      </c>
    </row>
    <row r="43" spans="1:31" ht="21.75" customHeight="1">
      <c r="A43" s="72" t="s">
        <v>265</v>
      </c>
      <c r="B43" s="76" t="s">
        <v>93</v>
      </c>
      <c r="C43" s="73">
        <v>405</v>
      </c>
      <c r="D43" s="73">
        <v>510.5</v>
      </c>
      <c r="E43" s="73">
        <v>616</v>
      </c>
      <c r="F43" s="73">
        <v>765</v>
      </c>
      <c r="G43" s="73">
        <v>776</v>
      </c>
      <c r="H43" s="73">
        <v>808</v>
      </c>
      <c r="I43" s="73">
        <v>901</v>
      </c>
      <c r="J43" s="73">
        <v>925</v>
      </c>
      <c r="K43" s="73">
        <v>1053</v>
      </c>
      <c r="L43" s="73">
        <v>1007</v>
      </c>
      <c r="M43" s="73">
        <v>960</v>
      </c>
      <c r="N43" s="73">
        <v>914</v>
      </c>
      <c r="O43" s="73">
        <v>967</v>
      </c>
      <c r="P43" s="73">
        <v>1088</v>
      </c>
      <c r="Q43" s="73">
        <v>1285</v>
      </c>
      <c r="R43" s="73">
        <v>1317</v>
      </c>
      <c r="S43" s="73">
        <v>1309</v>
      </c>
      <c r="T43" s="73">
        <v>1249</v>
      </c>
      <c r="U43" s="73">
        <v>1294</v>
      </c>
      <c r="V43" s="73">
        <v>1529</v>
      </c>
      <c r="W43" s="73">
        <v>1637</v>
      </c>
      <c r="X43" s="73">
        <v>1976</v>
      </c>
      <c r="Y43" s="73">
        <v>2287</v>
      </c>
      <c r="Z43" s="73">
        <v>2317</v>
      </c>
      <c r="AA43" s="73">
        <v>2434</v>
      </c>
      <c r="AB43" s="73">
        <v>2450</v>
      </c>
      <c r="AC43" s="74">
        <v>2498</v>
      </c>
      <c r="AD43" s="74">
        <v>1189</v>
      </c>
      <c r="AE43" s="75">
        <v>0.90832696715049654</v>
      </c>
    </row>
    <row r="44" spans="1:31">
      <c r="A44" s="127"/>
      <c r="B44" s="76" t="s">
        <v>91</v>
      </c>
      <c r="C44" s="73">
        <v>1398</v>
      </c>
      <c r="D44" s="73">
        <v>1689</v>
      </c>
      <c r="E44" s="73">
        <v>1969</v>
      </c>
      <c r="F44" s="73">
        <v>2236</v>
      </c>
      <c r="G44" s="73">
        <v>2489</v>
      </c>
      <c r="H44" s="73">
        <v>2561</v>
      </c>
      <c r="I44" s="73">
        <v>2588</v>
      </c>
      <c r="J44" s="73">
        <v>2680</v>
      </c>
      <c r="K44" s="73">
        <v>2660</v>
      </c>
      <c r="L44" s="73">
        <v>2680</v>
      </c>
      <c r="M44" s="73">
        <v>2747</v>
      </c>
      <c r="N44" s="73">
        <v>2929</v>
      </c>
      <c r="O44" s="73">
        <v>3031</v>
      </c>
      <c r="P44" s="73">
        <v>3698</v>
      </c>
      <c r="Q44" s="73">
        <v>4115</v>
      </c>
      <c r="R44" s="73">
        <v>4466</v>
      </c>
      <c r="S44" s="73">
        <v>4653</v>
      </c>
      <c r="T44" s="73">
        <v>5034</v>
      </c>
      <c r="U44" s="73">
        <v>5469</v>
      </c>
      <c r="V44" s="73">
        <v>6305</v>
      </c>
      <c r="W44" s="73">
        <v>7142</v>
      </c>
      <c r="X44" s="73">
        <v>8260</v>
      </c>
      <c r="Y44" s="73">
        <v>8564</v>
      </c>
      <c r="Z44" s="73">
        <v>8727</v>
      </c>
      <c r="AA44" s="73">
        <v>8908</v>
      </c>
      <c r="AB44" s="73">
        <v>9054</v>
      </c>
      <c r="AC44" s="74">
        <v>9142</v>
      </c>
      <c r="AD44" s="74">
        <v>4489</v>
      </c>
      <c r="AE44" s="75">
        <v>0.96475392220073075</v>
      </c>
    </row>
    <row r="45" spans="1:31">
      <c r="A45" s="128"/>
      <c r="B45" s="77" t="s">
        <v>92</v>
      </c>
      <c r="C45" s="78">
        <v>9028</v>
      </c>
      <c r="D45" s="78">
        <v>9718</v>
      </c>
      <c r="E45" s="78">
        <v>10250</v>
      </c>
      <c r="F45" s="78">
        <v>10925</v>
      </c>
      <c r="G45" s="78">
        <v>11565</v>
      </c>
      <c r="H45" s="78">
        <v>12245</v>
      </c>
      <c r="I45" s="78">
        <v>12893</v>
      </c>
      <c r="J45" s="78">
        <v>13587</v>
      </c>
      <c r="K45" s="78">
        <v>14290</v>
      </c>
      <c r="L45" s="78">
        <v>15097</v>
      </c>
      <c r="M45" s="78">
        <v>15878</v>
      </c>
      <c r="N45" s="78">
        <v>15991</v>
      </c>
      <c r="O45" s="78">
        <v>17254</v>
      </c>
      <c r="P45" s="78">
        <v>18853</v>
      </c>
      <c r="Q45" s="78">
        <v>20242</v>
      </c>
      <c r="R45" s="78">
        <v>20470</v>
      </c>
      <c r="S45" s="78">
        <v>21792</v>
      </c>
      <c r="T45" s="78">
        <v>22493</v>
      </c>
      <c r="U45" s="78">
        <v>23755</v>
      </c>
      <c r="V45" s="78">
        <v>24392</v>
      </c>
      <c r="W45" s="78">
        <v>25161</v>
      </c>
      <c r="X45" s="78">
        <v>25777</v>
      </c>
      <c r="Y45" s="78">
        <v>26172</v>
      </c>
      <c r="Z45" s="78">
        <v>27273</v>
      </c>
      <c r="AA45" s="78">
        <v>27780</v>
      </c>
      <c r="AB45" s="78">
        <v>28853</v>
      </c>
      <c r="AC45" s="79">
        <v>29908</v>
      </c>
      <c r="AD45" s="122">
        <v>8116</v>
      </c>
      <c r="AE45" s="80">
        <v>0.37243024963289278</v>
      </c>
    </row>
    <row r="46" spans="1:31" ht="21" customHeight="1">
      <c r="A46" s="82" t="s">
        <v>200</v>
      </c>
      <c r="B46" s="124"/>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83"/>
    </row>
    <row r="47" spans="1:31" ht="21" customHeight="1">
      <c r="A47" s="84" t="s">
        <v>429</v>
      </c>
      <c r="B47" s="124"/>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83"/>
    </row>
    <row r="48" spans="1:31" ht="21" customHeight="1">
      <c r="A48" s="688" t="s">
        <v>642</v>
      </c>
      <c r="B48" s="688"/>
      <c r="C48" s="688"/>
      <c r="D48" s="688"/>
      <c r="E48" s="688"/>
      <c r="F48" s="688"/>
      <c r="G48" s="688"/>
      <c r="H48" s="688"/>
      <c r="I48" s="688"/>
      <c r="J48" s="688"/>
      <c r="K48" s="688"/>
      <c r="L48" s="73"/>
      <c r="M48" s="73"/>
      <c r="N48" s="73"/>
      <c r="O48" s="73"/>
      <c r="P48" s="73"/>
      <c r="Q48" s="73"/>
      <c r="R48" s="73"/>
      <c r="S48" s="73"/>
      <c r="T48" s="73"/>
      <c r="U48" s="73"/>
      <c r="V48" s="73"/>
      <c r="W48" s="73"/>
      <c r="X48" s="73"/>
      <c r="Y48" s="73"/>
      <c r="Z48" s="73"/>
      <c r="AA48" s="73"/>
      <c r="AB48" s="73"/>
      <c r="AC48" s="73"/>
      <c r="AD48" s="73"/>
      <c r="AE48" s="83"/>
    </row>
    <row r="49" ht="13.95" customHeight="1"/>
  </sheetData>
  <mergeCells count="2">
    <mergeCell ref="A1:AE1"/>
    <mergeCell ref="A48:K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F113"/>
  <sheetViews>
    <sheetView topLeftCell="J87" workbookViewId="0">
      <selection activeCell="AF113" sqref="AF113"/>
    </sheetView>
  </sheetViews>
  <sheetFormatPr defaultColWidth="9.109375" defaultRowHeight="14.4"/>
  <cols>
    <col min="1" max="1" width="18" style="169" customWidth="1"/>
    <col min="2" max="2" width="10.44140625" style="171" customWidth="1"/>
    <col min="3" max="4" width="8.88671875" style="171" customWidth="1"/>
    <col min="5" max="5" width="9" style="171" customWidth="1"/>
    <col min="6" max="8" width="8.88671875" style="171" customWidth="1"/>
    <col min="9" max="9" width="9" style="171" customWidth="1"/>
    <col min="10" max="14" width="9.44140625" style="171" customWidth="1"/>
    <col min="15" max="15" width="9" style="172" customWidth="1"/>
    <col min="16" max="16" width="9" style="170" customWidth="1"/>
    <col min="17" max="17" width="1.6640625" style="170" customWidth="1"/>
    <col min="18" max="18" width="9.33203125" style="170" customWidth="1"/>
    <col min="19" max="20" width="8.88671875" style="170" customWidth="1"/>
    <col min="21" max="21" width="9" style="170" customWidth="1"/>
    <col min="22" max="22" width="8.88671875" style="170" customWidth="1"/>
    <col min="23" max="23" width="8.88671875" style="166" customWidth="1"/>
    <col min="24" max="24" width="8.88671875" style="170" customWidth="1"/>
    <col min="25" max="29" width="9" style="170" customWidth="1"/>
    <col min="30" max="30" width="8.88671875" style="172" customWidth="1"/>
    <col min="31" max="32" width="8.88671875" style="167" customWidth="1"/>
    <col min="33" max="16384" width="9.109375" style="401"/>
  </cols>
  <sheetData>
    <row r="1" spans="1:32" ht="20.25" customHeight="1">
      <c r="A1" s="130" t="s">
        <v>660</v>
      </c>
      <c r="B1" s="131"/>
      <c r="C1" s="131"/>
      <c r="D1" s="131"/>
      <c r="E1" s="131"/>
      <c r="F1" s="131"/>
      <c r="G1" s="131"/>
      <c r="H1" s="131"/>
      <c r="I1" s="131"/>
      <c r="J1" s="131"/>
      <c r="K1" s="131"/>
      <c r="L1" s="131"/>
      <c r="M1" s="131"/>
      <c r="N1" s="131"/>
      <c r="O1" s="130"/>
      <c r="P1" s="130"/>
      <c r="Q1" s="130"/>
      <c r="R1" s="130"/>
      <c r="S1" s="130"/>
      <c r="T1" s="130"/>
      <c r="U1" s="130"/>
      <c r="V1" s="130"/>
      <c r="W1" s="130"/>
      <c r="X1" s="130"/>
      <c r="Y1" s="130"/>
      <c r="Z1" s="130"/>
      <c r="AA1" s="130"/>
      <c r="AB1" s="130"/>
      <c r="AC1" s="130"/>
      <c r="AD1" s="130"/>
      <c r="AE1" s="130"/>
      <c r="AF1" s="130"/>
    </row>
    <row r="2" spans="1:32" ht="18" customHeight="1">
      <c r="A2" s="132"/>
      <c r="B2" s="691" t="s">
        <v>445</v>
      </c>
      <c r="C2" s="692"/>
      <c r="D2" s="692"/>
      <c r="E2" s="692"/>
      <c r="F2" s="692"/>
      <c r="G2" s="692"/>
      <c r="H2" s="692"/>
      <c r="I2" s="692"/>
      <c r="J2" s="692"/>
      <c r="K2" s="692"/>
      <c r="L2" s="692"/>
      <c r="M2" s="692"/>
      <c r="N2" s="692"/>
      <c r="O2" s="692"/>
      <c r="P2" s="693"/>
      <c r="Q2" s="694" t="s">
        <v>439</v>
      </c>
      <c r="R2" s="695"/>
      <c r="S2" s="695"/>
      <c r="T2" s="695"/>
      <c r="U2" s="695"/>
      <c r="V2" s="695"/>
      <c r="W2" s="695"/>
      <c r="X2" s="695"/>
      <c r="Y2" s="695"/>
      <c r="Z2" s="695"/>
      <c r="AA2" s="695"/>
      <c r="AB2" s="695"/>
      <c r="AC2" s="695"/>
      <c r="AD2" s="695"/>
      <c r="AE2" s="695"/>
      <c r="AF2" s="696"/>
    </row>
    <row r="3" spans="1:32" ht="27">
      <c r="A3" s="133" t="s">
        <v>657</v>
      </c>
      <c r="B3" s="134" t="s">
        <v>22</v>
      </c>
      <c r="C3" s="134" t="s">
        <v>23</v>
      </c>
      <c r="D3" s="134" t="s">
        <v>24</v>
      </c>
      <c r="E3" s="134" t="s">
        <v>440</v>
      </c>
      <c r="F3" s="134" t="s">
        <v>26</v>
      </c>
      <c r="G3" s="134" t="s">
        <v>27</v>
      </c>
      <c r="H3" s="135" t="s">
        <v>28</v>
      </c>
      <c r="I3" s="136" t="s">
        <v>29</v>
      </c>
      <c r="J3" s="137" t="s">
        <v>30</v>
      </c>
      <c r="K3" s="137" t="s">
        <v>31</v>
      </c>
      <c r="L3" s="522" t="s">
        <v>156</v>
      </c>
      <c r="M3" s="522" t="s">
        <v>469</v>
      </c>
      <c r="N3" s="371" t="s">
        <v>638</v>
      </c>
      <c r="O3" s="138" t="s">
        <v>424</v>
      </c>
      <c r="P3" s="139" t="s">
        <v>335</v>
      </c>
      <c r="Q3" s="140"/>
      <c r="R3" s="141" t="s">
        <v>22</v>
      </c>
      <c r="S3" s="141" t="s">
        <v>23</v>
      </c>
      <c r="T3" s="141" t="s">
        <v>24</v>
      </c>
      <c r="U3" s="141" t="s">
        <v>440</v>
      </c>
      <c r="V3" s="141" t="s">
        <v>26</v>
      </c>
      <c r="W3" s="141" t="s">
        <v>27</v>
      </c>
      <c r="X3" s="142" t="s">
        <v>28</v>
      </c>
      <c r="Y3" s="143" t="s">
        <v>29</v>
      </c>
      <c r="Z3" s="523" t="s">
        <v>30</v>
      </c>
      <c r="AA3" s="143" t="s">
        <v>31</v>
      </c>
      <c r="AB3" s="137" t="s">
        <v>156</v>
      </c>
      <c r="AC3" s="522" t="s">
        <v>469</v>
      </c>
      <c r="AD3" s="371" t="s">
        <v>638</v>
      </c>
      <c r="AE3" s="138" t="s">
        <v>424</v>
      </c>
      <c r="AF3" s="144" t="s">
        <v>335</v>
      </c>
    </row>
    <row r="4" spans="1:32">
      <c r="A4" s="145" t="s">
        <v>69</v>
      </c>
      <c r="B4" s="146">
        <v>3466.1299683210136</v>
      </c>
      <c r="C4" s="146">
        <v>3362.1612589559877</v>
      </c>
      <c r="D4" s="146">
        <v>3294.5579459459459</v>
      </c>
      <c r="E4" s="146">
        <v>3245.210864138262</v>
      </c>
      <c r="F4" s="146">
        <v>3101.5722800094559</v>
      </c>
      <c r="G4" s="146">
        <v>3172.4804296241946</v>
      </c>
      <c r="H4" s="146">
        <v>3771.7858227337151</v>
      </c>
      <c r="I4" s="146">
        <v>4271.361222014677</v>
      </c>
      <c r="J4" s="146">
        <v>4293.9666526992105</v>
      </c>
      <c r="K4" s="146">
        <v>4276.4556518382524</v>
      </c>
      <c r="L4" s="146">
        <v>4299.3379692607432</v>
      </c>
      <c r="M4" s="146">
        <v>4350.2581108744926</v>
      </c>
      <c r="N4" s="150">
        <v>4388.3981616958381</v>
      </c>
      <c r="O4" s="147">
        <v>8.7673075595229299E-3</v>
      </c>
      <c r="P4" s="148">
        <v>2.7400384467122674E-2</v>
      </c>
      <c r="Q4" s="149"/>
      <c r="R4" s="146">
        <v>5730.2955121436116</v>
      </c>
      <c r="S4" s="146">
        <v>5889.3242272262023</v>
      </c>
      <c r="T4" s="146">
        <v>5801.5438918918917</v>
      </c>
      <c r="U4" s="146">
        <v>6058.3431012962064</v>
      </c>
      <c r="V4" s="146">
        <v>6529.165208852357</v>
      </c>
      <c r="W4" s="146">
        <v>7248.9892733258721</v>
      </c>
      <c r="X4" s="146">
        <v>8138.5358124131353</v>
      </c>
      <c r="Y4" s="146">
        <v>8522.4840741494845</v>
      </c>
      <c r="Z4" s="146">
        <v>9174.047148893078</v>
      </c>
      <c r="AA4" s="146">
        <v>9437.0852741696999</v>
      </c>
      <c r="AB4" s="146">
        <v>9575.385922284755</v>
      </c>
      <c r="AC4" s="146">
        <v>9827.074338966404</v>
      </c>
      <c r="AD4" s="524">
        <v>10040.350558609231</v>
      </c>
      <c r="AE4" s="147">
        <v>2.1702921163132105E-2</v>
      </c>
      <c r="AF4" s="148">
        <v>0.17810141635391963</v>
      </c>
    </row>
    <row r="5" spans="1:32">
      <c r="A5" s="145" t="s">
        <v>84</v>
      </c>
      <c r="B5" s="146" t="s">
        <v>441</v>
      </c>
      <c r="C5" s="146" t="s">
        <v>441</v>
      </c>
      <c r="D5" s="146" t="s">
        <v>441</v>
      </c>
      <c r="E5" s="146" t="s">
        <v>441</v>
      </c>
      <c r="F5" s="146" t="s">
        <v>441</v>
      </c>
      <c r="G5" s="146" t="s">
        <v>441</v>
      </c>
      <c r="H5" s="146" t="s">
        <v>441</v>
      </c>
      <c r="I5" s="146" t="s">
        <v>441</v>
      </c>
      <c r="J5" s="146" t="s">
        <v>441</v>
      </c>
      <c r="K5" s="146" t="s">
        <v>441</v>
      </c>
      <c r="L5" s="146" t="s">
        <v>441</v>
      </c>
      <c r="M5" s="146" t="s">
        <v>441</v>
      </c>
      <c r="N5" s="150" t="s">
        <v>441</v>
      </c>
      <c r="O5" s="150" t="s">
        <v>441</v>
      </c>
      <c r="P5" s="370" t="s">
        <v>441</v>
      </c>
      <c r="Q5" s="149"/>
      <c r="R5" s="146">
        <v>4364.4268479408656</v>
      </c>
      <c r="S5" s="146">
        <v>4671.3104964176046</v>
      </c>
      <c r="T5" s="146">
        <v>4959.5750270270264</v>
      </c>
      <c r="U5" s="146">
        <v>5112.1602256361011</v>
      </c>
      <c r="V5" s="146">
        <v>5117.8677692713345</v>
      </c>
      <c r="W5" s="146">
        <v>5500.1580396654763</v>
      </c>
      <c r="X5" s="146">
        <v>5807.2476480544556</v>
      </c>
      <c r="Y5" s="146">
        <v>5810.5425102468989</v>
      </c>
      <c r="Z5" s="146">
        <v>6076.4669975207762</v>
      </c>
      <c r="AA5" s="146">
        <v>6062.6546717194942</v>
      </c>
      <c r="AB5" s="146">
        <v>6200.1567175598548</v>
      </c>
      <c r="AC5" s="146">
        <v>6759.4049693767702</v>
      </c>
      <c r="AD5" s="150">
        <v>7130.1710985764166</v>
      </c>
      <c r="AE5" s="147">
        <v>5.4851888720884201E-2</v>
      </c>
      <c r="AF5" s="148">
        <v>0.22710935958257794</v>
      </c>
    </row>
    <row r="6" spans="1:32">
      <c r="A6" s="145" t="s">
        <v>37</v>
      </c>
      <c r="B6" s="146">
        <v>1769.9116737064414</v>
      </c>
      <c r="C6" s="146">
        <v>1874.4356908904811</v>
      </c>
      <c r="D6" s="146">
        <v>1963.0172972972971</v>
      </c>
      <c r="E6" s="146">
        <v>1947.81969275084</v>
      </c>
      <c r="F6" s="146">
        <v>1992.2268507573965</v>
      </c>
      <c r="G6" s="146">
        <v>2143.2960422751694</v>
      </c>
      <c r="H6" s="146">
        <v>2184.4788244629858</v>
      </c>
      <c r="I6" s="146">
        <v>2291.1965058737087</v>
      </c>
      <c r="J6" s="146">
        <v>2315.04464348069</v>
      </c>
      <c r="K6" s="146">
        <v>2404.1444021154612</v>
      </c>
      <c r="L6" s="146">
        <v>2454.8061101128897</v>
      </c>
      <c r="M6" s="146">
        <v>2495.2396020383612</v>
      </c>
      <c r="N6" s="150">
        <v>2548.9608772512411</v>
      </c>
      <c r="O6" s="147">
        <v>2.152950569115486E-2</v>
      </c>
      <c r="P6" s="148">
        <v>0.11250207946665758</v>
      </c>
      <c r="Q6" s="149"/>
      <c r="R6" s="146">
        <v>5181.4068954593449</v>
      </c>
      <c r="S6" s="146">
        <v>5460.7410337768679</v>
      </c>
      <c r="T6" s="146">
        <v>5527.1944864864863</v>
      </c>
      <c r="U6" s="146">
        <v>5729.0853240518472</v>
      </c>
      <c r="V6" s="146">
        <v>6109.0580640468434</v>
      </c>
      <c r="W6" s="146">
        <v>7323.8593644793846</v>
      </c>
      <c r="X6" s="146">
        <v>8913.4242079528103</v>
      </c>
      <c r="Y6" s="146">
        <v>10049.948411398624</v>
      </c>
      <c r="Z6" s="146">
        <v>10218.128081569941</v>
      </c>
      <c r="AA6" s="146">
        <v>10382.183292469861</v>
      </c>
      <c r="AB6" s="146">
        <v>10500.809911668463</v>
      </c>
      <c r="AC6" s="146">
        <v>10722.540863959037</v>
      </c>
      <c r="AD6" s="150">
        <v>10956.941634520681</v>
      </c>
      <c r="AE6" s="147">
        <v>2.1860562112616444E-2</v>
      </c>
      <c r="AF6" s="148">
        <v>9.0248545165997784E-2</v>
      </c>
    </row>
    <row r="7" spans="1:32">
      <c r="A7" s="145" t="s">
        <v>65</v>
      </c>
      <c r="B7" s="146">
        <v>2381.0584899683208</v>
      </c>
      <c r="C7" s="146">
        <v>2438.4905834186284</v>
      </c>
      <c r="D7" s="146">
        <v>2477.4224324324323</v>
      </c>
      <c r="E7" s="146">
        <v>2470.0109745559289</v>
      </c>
      <c r="F7" s="146">
        <v>2511.8906366496335</v>
      </c>
      <c r="G7" s="146">
        <v>2657.3295039261484</v>
      </c>
      <c r="H7" s="146">
        <v>2787.1697987716216</v>
      </c>
      <c r="I7" s="146">
        <v>2836.5673152681011</v>
      </c>
      <c r="J7" s="146">
        <v>2934.7707504015643</v>
      </c>
      <c r="K7" s="146">
        <v>3096.8113942243199</v>
      </c>
      <c r="L7" s="146">
        <v>3208.5887756689135</v>
      </c>
      <c r="M7" s="146">
        <v>3431.0564042472565</v>
      </c>
      <c r="N7" s="150">
        <v>3597.2115059619191</v>
      </c>
      <c r="O7" s="147">
        <v>4.8426805665153561E-2</v>
      </c>
      <c r="P7" s="148">
        <v>0.26815658017335831</v>
      </c>
      <c r="Q7" s="149"/>
      <c r="R7" s="146">
        <v>5820.5063727560719</v>
      </c>
      <c r="S7" s="146">
        <v>6133.1732855680648</v>
      </c>
      <c r="T7" s="146">
        <v>6284.0204324324322</v>
      </c>
      <c r="U7" s="146">
        <v>6468.4712097935662</v>
      </c>
      <c r="V7" s="146">
        <v>6470.0876416140818</v>
      </c>
      <c r="W7" s="146">
        <v>6682.435001462728</v>
      </c>
      <c r="X7" s="146">
        <v>6958.5419451312091</v>
      </c>
      <c r="Y7" s="146">
        <v>7087.6901674029086</v>
      </c>
      <c r="Z7" s="146">
        <v>7347.4307083246031</v>
      </c>
      <c r="AA7" s="146">
        <v>7470.3634186975069</v>
      </c>
      <c r="AB7" s="146">
        <v>7669.9311518254408</v>
      </c>
      <c r="AC7" s="146">
        <v>7948.2403240550984</v>
      </c>
      <c r="AD7" s="150">
        <v>8246.6891579680596</v>
      </c>
      <c r="AE7" s="147">
        <v>3.7549045039531048E-2</v>
      </c>
      <c r="AF7" s="148">
        <v>0.1635228068934953</v>
      </c>
    </row>
    <row r="8" spans="1:32">
      <c r="A8" s="145" t="s">
        <v>72</v>
      </c>
      <c r="B8" s="146">
        <v>1026.6250052798309</v>
      </c>
      <c r="C8" s="146">
        <v>997.56432958034793</v>
      </c>
      <c r="D8" s="146">
        <v>856.15935135135135</v>
      </c>
      <c r="E8" s="146">
        <v>731.29885261641857</v>
      </c>
      <c r="F8" s="146">
        <v>693.61440053826982</v>
      </c>
      <c r="G8" s="146">
        <v>912.96812645402156</v>
      </c>
      <c r="H8" s="146">
        <v>904.03646146295364</v>
      </c>
      <c r="I8" s="146">
        <v>1191.9334681881357</v>
      </c>
      <c r="J8" s="146">
        <v>1490.4938063063062</v>
      </c>
      <c r="K8" s="146">
        <v>1467.921039549253</v>
      </c>
      <c r="L8" s="146">
        <v>1442.4414875279415</v>
      </c>
      <c r="M8" s="146">
        <v>1434.3123914565699</v>
      </c>
      <c r="N8" s="150">
        <v>1428.5414600527811</v>
      </c>
      <c r="O8" s="147">
        <v>-4.0234829163877661E-3</v>
      </c>
      <c r="P8" s="148">
        <v>0.19850771723384386</v>
      </c>
      <c r="Q8" s="149"/>
      <c r="R8" s="146">
        <v>5330.0642291446675</v>
      </c>
      <c r="S8" s="146">
        <v>5574.0446366427841</v>
      </c>
      <c r="T8" s="146">
        <v>5379.3769189189188</v>
      </c>
      <c r="U8" s="146">
        <v>5719.8430004800766</v>
      </c>
      <c r="V8" s="146">
        <v>5947.1417686530522</v>
      </c>
      <c r="W8" s="146">
        <v>7319.3895082911149</v>
      </c>
      <c r="X8" s="146">
        <v>8262.1647302200345</v>
      </c>
      <c r="Y8" s="146">
        <v>9515.2293756252147</v>
      </c>
      <c r="Z8" s="146">
        <v>9438.7437233745368</v>
      </c>
      <c r="AA8" s="146">
        <v>9351.6420717005858</v>
      </c>
      <c r="AB8" s="146">
        <v>9263.5435171526224</v>
      </c>
      <c r="AC8" s="146">
        <v>9344.7586589722323</v>
      </c>
      <c r="AD8" s="150">
        <v>9346.0063970237952</v>
      </c>
      <c r="AE8" s="147">
        <v>1.3352276897649062E-4</v>
      </c>
      <c r="AF8" s="148">
        <v>-1.7784435027379475E-2</v>
      </c>
    </row>
    <row r="9" spans="1:32">
      <c r="A9" s="145" t="s">
        <v>36</v>
      </c>
      <c r="B9" s="146">
        <v>2818.1364625131996</v>
      </c>
      <c r="C9" s="146">
        <v>2940.9674309109519</v>
      </c>
      <c r="D9" s="146">
        <v>2809.716324324324</v>
      </c>
      <c r="E9" s="146">
        <v>2840.8592078732595</v>
      </c>
      <c r="F9" s="146">
        <v>2789.7740084741135</v>
      </c>
      <c r="G9" s="146">
        <v>3093.1404822824134</v>
      </c>
      <c r="H9" s="146">
        <v>3446.1560838673277</v>
      </c>
      <c r="I9" s="146">
        <v>3615.2119669620488</v>
      </c>
      <c r="J9" s="146">
        <v>3757.2208211118091</v>
      </c>
      <c r="K9" s="146">
        <v>3857.9057316659578</v>
      </c>
      <c r="L9" s="146">
        <v>3939.2988155697117</v>
      </c>
      <c r="M9" s="146">
        <v>4110.8968715634328</v>
      </c>
      <c r="N9" s="150">
        <v>4283.907994125052</v>
      </c>
      <c r="O9" s="147">
        <v>4.2085979767189086E-2</v>
      </c>
      <c r="P9" s="148">
        <v>0.18496730849364962</v>
      </c>
      <c r="Q9" s="149"/>
      <c r="R9" s="146">
        <v>4743.0583474128825</v>
      </c>
      <c r="S9" s="146">
        <v>5452.120107471852</v>
      </c>
      <c r="T9" s="146">
        <v>5643.0834594594589</v>
      </c>
      <c r="U9" s="146">
        <v>6279.0035765722505</v>
      </c>
      <c r="V9" s="146">
        <v>6336.6161008164963</v>
      </c>
      <c r="W9" s="146">
        <v>7006.4995751122578</v>
      </c>
      <c r="X9" s="146">
        <v>7812.9060735467474</v>
      </c>
      <c r="Y9" s="146">
        <v>8385.0761944387887</v>
      </c>
      <c r="Z9" s="146">
        <v>8866.2848618967801</v>
      </c>
      <c r="AA9" s="146">
        <v>9370.5590506686767</v>
      </c>
      <c r="AB9" s="146">
        <v>9376.2513476900986</v>
      </c>
      <c r="AC9" s="146">
        <v>9829.5953207742696</v>
      </c>
      <c r="AD9" s="150">
        <v>10257.190929811233</v>
      </c>
      <c r="AE9" s="147">
        <v>4.3500835495563717E-2</v>
      </c>
      <c r="AF9" s="148">
        <v>0.22326746853106494</v>
      </c>
    </row>
    <row r="10" spans="1:32">
      <c r="A10" s="145" t="s">
        <v>81</v>
      </c>
      <c r="B10" s="146">
        <v>3057.0046568109819</v>
      </c>
      <c r="C10" s="146">
        <v>3123.2384442169905</v>
      </c>
      <c r="D10" s="146">
        <v>3159.7483243243241</v>
      </c>
      <c r="E10" s="146">
        <v>3267.1613826212192</v>
      </c>
      <c r="F10" s="146">
        <v>3264.5826044261785</v>
      </c>
      <c r="G10" s="146">
        <v>3575.8849506155066</v>
      </c>
      <c r="H10" s="146">
        <v>3761.8513561242321</v>
      </c>
      <c r="I10" s="146">
        <v>3717.4689937234971</v>
      </c>
      <c r="J10" s="146">
        <v>3779.2788689852641</v>
      </c>
      <c r="K10" s="146">
        <v>3900.2788660764732</v>
      </c>
      <c r="L10" s="146">
        <v>3904.8960344678917</v>
      </c>
      <c r="M10" s="146">
        <v>4081.9973312678485</v>
      </c>
      <c r="N10" s="150">
        <v>4187.4277803735285</v>
      </c>
      <c r="O10" s="147">
        <v>2.582815238463998E-2</v>
      </c>
      <c r="P10" s="148">
        <v>0.12641901988785942</v>
      </c>
      <c r="Q10" s="149"/>
      <c r="R10" s="146">
        <v>8050.3663780359029</v>
      </c>
      <c r="S10" s="146">
        <v>8317.9623234390983</v>
      </c>
      <c r="T10" s="146">
        <v>8437.4267567567567</v>
      </c>
      <c r="U10" s="146">
        <v>8750.1698415746505</v>
      </c>
      <c r="V10" s="146">
        <v>8793.805286319579</v>
      </c>
      <c r="W10" s="146">
        <v>9449.2759820014762</v>
      </c>
      <c r="X10" s="146">
        <v>9909.0785281476619</v>
      </c>
      <c r="Y10" s="146">
        <v>9817.7397464611677</v>
      </c>
      <c r="Z10" s="146">
        <v>10120.442440987499</v>
      </c>
      <c r="AA10" s="146">
        <v>10540.404399626119</v>
      </c>
      <c r="AB10" s="146">
        <v>10753.050453703287</v>
      </c>
      <c r="AC10" s="146">
        <v>11267.241138224526</v>
      </c>
      <c r="AD10" s="150">
        <v>11733.986076824349</v>
      </c>
      <c r="AE10" s="147">
        <v>4.1424953355828409E-2</v>
      </c>
      <c r="AF10" s="148">
        <v>0.19518202558322018</v>
      </c>
    </row>
    <row r="11" spans="1:32">
      <c r="A11" s="145" t="s">
        <v>59</v>
      </c>
      <c r="B11" s="146">
        <v>2576.7271172122491</v>
      </c>
      <c r="C11" s="146">
        <v>2667.5609109518932</v>
      </c>
      <c r="D11" s="146">
        <v>2731.6686486486483</v>
      </c>
      <c r="E11" s="146">
        <v>2798.1134613538161</v>
      </c>
      <c r="F11" s="146">
        <v>2878.3903593315267</v>
      </c>
      <c r="G11" s="146">
        <v>3087.5531620470765</v>
      </c>
      <c r="H11" s="146">
        <v>3188.9637816440454</v>
      </c>
      <c r="I11" s="146">
        <v>3287.1373394357342</v>
      </c>
      <c r="J11" s="146">
        <v>3269.8430014316641</v>
      </c>
      <c r="K11" s="146">
        <v>3372.8243548690903</v>
      </c>
      <c r="L11" s="146">
        <v>3505.921920028426</v>
      </c>
      <c r="M11" s="146">
        <v>3597.7964244075647</v>
      </c>
      <c r="N11" s="150">
        <v>3664.0000511717258</v>
      </c>
      <c r="O11" s="147">
        <v>1.8401159752962526E-2</v>
      </c>
      <c r="P11" s="148">
        <v>0.11464769275526621</v>
      </c>
      <c r="Q11" s="149"/>
      <c r="R11" s="146">
        <v>8422.6450000000004</v>
      </c>
      <c r="S11" s="146">
        <v>8682.5043500511765</v>
      </c>
      <c r="T11" s="146">
        <v>8754.3476216216204</v>
      </c>
      <c r="U11" s="146">
        <v>9020.5078060489668</v>
      </c>
      <c r="V11" s="146">
        <v>9070.5946291211276</v>
      </c>
      <c r="W11" s="146">
        <v>10070.58599217092</v>
      </c>
      <c r="X11" s="146">
        <v>10622.152464783887</v>
      </c>
      <c r="Y11" s="146">
        <v>11118.321305583342</v>
      </c>
      <c r="Z11" s="146">
        <v>11457.58029541169</v>
      </c>
      <c r="AA11" s="146">
        <v>11598.58135599884</v>
      </c>
      <c r="AB11" s="146">
        <v>11610.81874692961</v>
      </c>
      <c r="AC11" s="146">
        <v>11773.211816972271</v>
      </c>
      <c r="AD11" s="150">
        <v>11934.504553824716</v>
      </c>
      <c r="AE11" s="147">
        <v>1.3699977487870107E-2</v>
      </c>
      <c r="AF11" s="148">
        <v>7.3408856050194204E-2</v>
      </c>
    </row>
    <row r="12" spans="1:32">
      <c r="A12" s="145" t="s">
        <v>96</v>
      </c>
      <c r="B12" s="146" t="s">
        <v>441</v>
      </c>
      <c r="C12" s="146" t="s">
        <v>441</v>
      </c>
      <c r="D12" s="146" t="s">
        <v>441</v>
      </c>
      <c r="E12" s="146" t="s">
        <v>441</v>
      </c>
      <c r="F12" s="146" t="s">
        <v>441</v>
      </c>
      <c r="G12" s="146" t="s">
        <v>441</v>
      </c>
      <c r="H12" s="146" t="s">
        <v>441</v>
      </c>
      <c r="I12" s="146" t="s">
        <v>441</v>
      </c>
      <c r="J12" s="146" t="s">
        <v>441</v>
      </c>
      <c r="K12" s="146" t="s">
        <v>441</v>
      </c>
      <c r="L12" s="146" t="s">
        <v>441</v>
      </c>
      <c r="M12" s="146" t="s">
        <v>441</v>
      </c>
      <c r="N12" s="150" t="s">
        <v>441</v>
      </c>
      <c r="O12" s="150" t="s">
        <v>441</v>
      </c>
      <c r="P12" s="370" t="s">
        <v>441</v>
      </c>
      <c r="Q12" s="149"/>
      <c r="R12" s="146">
        <v>3201.8502639915523</v>
      </c>
      <c r="S12" s="146">
        <v>3103.5334698055271</v>
      </c>
      <c r="T12" s="146">
        <v>3795.9551351351347</v>
      </c>
      <c r="U12" s="146">
        <v>4355.4449831973116</v>
      </c>
      <c r="V12" s="146">
        <v>4124.4894164499647</v>
      </c>
      <c r="W12" s="146">
        <v>6000.7819327516472</v>
      </c>
      <c r="X12" s="146">
        <v>7726.8073629312285</v>
      </c>
      <c r="Y12" s="146">
        <v>7456.2415346889629</v>
      </c>
      <c r="Z12" s="146">
        <v>7608.9761331098534</v>
      </c>
      <c r="AA12" s="146">
        <v>7473.9892164249386</v>
      </c>
      <c r="AB12" s="146">
        <v>7411.8276621961986</v>
      </c>
      <c r="AC12" s="146">
        <v>7482.9727848684706</v>
      </c>
      <c r="AD12" s="150">
        <v>7844</v>
      </c>
      <c r="AE12" s="147">
        <v>4.8246495812676482E-2</v>
      </c>
      <c r="AF12" s="148">
        <v>5.2004547265140699E-2</v>
      </c>
    </row>
    <row r="13" spans="1:32">
      <c r="A13" s="145" t="s">
        <v>60</v>
      </c>
      <c r="B13" s="146">
        <v>2261.6243928194299</v>
      </c>
      <c r="C13" s="146">
        <v>2363.3653684749229</v>
      </c>
      <c r="D13" s="146">
        <v>2401.7398378378375</v>
      </c>
      <c r="E13" s="146">
        <v>2346.3948967834849</v>
      </c>
      <c r="F13" s="146">
        <v>2507.5145205579092</v>
      </c>
      <c r="G13" s="146">
        <v>2852.8857121629339</v>
      </c>
      <c r="H13" s="146">
        <v>3060.919545344042</v>
      </c>
      <c r="I13" s="146">
        <v>3179.5544258637933</v>
      </c>
      <c r="J13" s="146">
        <v>3246.7345703261399</v>
      </c>
      <c r="K13" s="146">
        <v>3236.1427308229563</v>
      </c>
      <c r="L13" s="146">
        <v>3207.6849140265995</v>
      </c>
      <c r="M13" s="146">
        <v>3261.3718310061354</v>
      </c>
      <c r="N13" s="150">
        <v>3242.2094147959169</v>
      </c>
      <c r="O13" s="147">
        <v>-5.8755693012492172E-3</v>
      </c>
      <c r="P13" s="148">
        <v>1.9705587808927616E-2</v>
      </c>
      <c r="Q13" s="149"/>
      <c r="R13" s="146">
        <v>3880.3375818373811</v>
      </c>
      <c r="S13" s="146">
        <v>3957.0051740020467</v>
      </c>
      <c r="T13" s="146">
        <v>3920.1218918918917</v>
      </c>
      <c r="U13" s="146">
        <v>3911.8134517522799</v>
      </c>
      <c r="V13" s="146">
        <v>4184.6610127111708</v>
      </c>
      <c r="W13" s="146">
        <v>4822.9748271426643</v>
      </c>
      <c r="X13" s="146">
        <v>5556.678323570829</v>
      </c>
      <c r="Y13" s="146">
        <v>5990.5574844415323</v>
      </c>
      <c r="Z13" s="146">
        <v>6549.1394519519517</v>
      </c>
      <c r="AA13" s="146">
        <v>6505.5422905985051</v>
      </c>
      <c r="AB13" s="146">
        <v>6397.9868600791642</v>
      </c>
      <c r="AC13" s="146">
        <v>6413.2737206621623</v>
      </c>
      <c r="AD13" s="150">
        <v>6355.9299595599587</v>
      </c>
      <c r="AE13" s="147">
        <v>-8.9414180027049817E-3</v>
      </c>
      <c r="AF13" s="148">
        <v>6.0991397890323151E-2</v>
      </c>
    </row>
    <row r="14" spans="1:32">
      <c r="A14" s="145" t="s">
        <v>74</v>
      </c>
      <c r="B14" s="146">
        <v>2636.4441657866946</v>
      </c>
      <c r="C14" s="146">
        <v>2719.2864687819856</v>
      </c>
      <c r="D14" s="146">
        <v>2644.1606486486485</v>
      </c>
      <c r="E14" s="146">
        <v>2449.2157465194427</v>
      </c>
      <c r="F14" s="146">
        <v>2301.8370642468767</v>
      </c>
      <c r="G14" s="146">
        <v>2900.9366661868298</v>
      </c>
      <c r="H14" s="146">
        <v>3090.7229451724911</v>
      </c>
      <c r="I14" s="146">
        <v>3328.6792565575729</v>
      </c>
      <c r="J14" s="146">
        <v>3482.0204143096585</v>
      </c>
      <c r="K14" s="146">
        <v>3530.2967763160632</v>
      </c>
      <c r="L14" s="146">
        <v>3635.6260688392117</v>
      </c>
      <c r="M14" s="146">
        <v>3709.1712340512695</v>
      </c>
      <c r="N14" s="150">
        <v>3702.3032937909693</v>
      </c>
      <c r="O14" s="147">
        <v>-1.851610461455766E-3</v>
      </c>
      <c r="P14" s="148">
        <v>0.11224392872859368</v>
      </c>
      <c r="Q14" s="149"/>
      <c r="R14" s="146">
        <v>4333.9330359028509</v>
      </c>
      <c r="S14" s="146">
        <v>4529.6809928352095</v>
      </c>
      <c r="T14" s="146">
        <v>4622.5509729729729</v>
      </c>
      <c r="U14" s="146">
        <v>4830.2693566970711</v>
      </c>
      <c r="V14" s="146">
        <v>4871.7112391118544</v>
      </c>
      <c r="W14" s="146">
        <v>5596.259947713268</v>
      </c>
      <c r="X14" s="146">
        <v>6481.6875478760248</v>
      </c>
      <c r="Y14" s="146">
        <v>7773.6643885942931</v>
      </c>
      <c r="Z14" s="146">
        <v>7918.8391865702906</v>
      </c>
      <c r="AA14" s="146">
        <v>8059.1340647956304</v>
      </c>
      <c r="AB14" s="146">
        <v>8130.3484417880072</v>
      </c>
      <c r="AC14" s="146">
        <v>8517.5029585854791</v>
      </c>
      <c r="AD14" s="150">
        <v>8453.2301237115425</v>
      </c>
      <c r="AE14" s="147">
        <v>-7.5459715349027734E-3</v>
      </c>
      <c r="AF14" s="148">
        <v>8.7418970146733388E-2</v>
      </c>
    </row>
    <row r="15" spans="1:32">
      <c r="A15" s="145" t="s">
        <v>82</v>
      </c>
      <c r="B15" s="146">
        <v>1852.499081309398</v>
      </c>
      <c r="C15" s="146">
        <v>1878.1303735926303</v>
      </c>
      <c r="D15" s="146">
        <v>2048.1602162162162</v>
      </c>
      <c r="E15" s="146">
        <v>2248.1952088334133</v>
      </c>
      <c r="F15" s="146">
        <v>2398.1116182648066</v>
      </c>
      <c r="G15" s="146">
        <v>2729.964666985526</v>
      </c>
      <c r="H15" s="146">
        <v>2991.3782790776613</v>
      </c>
      <c r="I15" s="146">
        <v>3158.250878621825</v>
      </c>
      <c r="J15" s="146">
        <v>3253.0368697185554</v>
      </c>
      <c r="K15" s="146">
        <v>3350.343625338744</v>
      </c>
      <c r="L15" s="146">
        <v>3527.3625587934484</v>
      </c>
      <c r="M15" s="146">
        <v>3694.4044104086183</v>
      </c>
      <c r="N15" s="150">
        <v>3845.0630072205877</v>
      </c>
      <c r="O15" s="147">
        <v>4.0780212471461796E-2</v>
      </c>
      <c r="P15" s="148">
        <v>0.21746598196102429</v>
      </c>
      <c r="Q15" s="149"/>
      <c r="R15" s="146">
        <v>4302.168648363252</v>
      </c>
      <c r="S15" s="146">
        <v>4299.3791044012278</v>
      </c>
      <c r="T15" s="146">
        <v>4998.5988648648645</v>
      </c>
      <c r="U15" s="146">
        <v>5796.092169947191</v>
      </c>
      <c r="V15" s="146">
        <v>6370.5310005273586</v>
      </c>
      <c r="W15" s="146">
        <v>7417.726344433041</v>
      </c>
      <c r="X15" s="146">
        <v>8232.3613303915863</v>
      </c>
      <c r="Y15" s="146">
        <v>8913.4041660396069</v>
      </c>
      <c r="Z15" s="146">
        <v>9046.9507778126954</v>
      </c>
      <c r="AA15" s="146">
        <v>9347.0002097868983</v>
      </c>
      <c r="AB15" s="146">
        <v>9793.8907017879119</v>
      </c>
      <c r="AC15" s="146">
        <v>10259.703736747031</v>
      </c>
      <c r="AD15" s="150">
        <v>10671.470836008113</v>
      </c>
      <c r="AE15" s="147">
        <v>4.0134404445448135E-2</v>
      </c>
      <c r="AF15" s="148">
        <v>0.19723852270345876</v>
      </c>
    </row>
    <row r="16" spans="1:32">
      <c r="A16" s="145" t="s">
        <v>53</v>
      </c>
      <c r="B16" s="146">
        <v>2284.4947518479407</v>
      </c>
      <c r="C16" s="146">
        <v>2310.4082497441145</v>
      </c>
      <c r="D16" s="146">
        <v>2340.2477297297296</v>
      </c>
      <c r="E16" s="146">
        <v>2416.8676140182429</v>
      </c>
      <c r="F16" s="146">
        <v>2441.8727791820479</v>
      </c>
      <c r="G16" s="146">
        <v>2702.0280658088423</v>
      </c>
      <c r="H16" s="146">
        <v>2819.1808578466225</v>
      </c>
      <c r="I16" s="146">
        <v>2972.9100176166994</v>
      </c>
      <c r="J16" s="146">
        <v>3270.8933846637333</v>
      </c>
      <c r="K16" s="146">
        <v>3808.7724705870851</v>
      </c>
      <c r="L16" s="146">
        <v>3786.8862088765009</v>
      </c>
      <c r="M16" s="146">
        <v>3903.9551086160518</v>
      </c>
      <c r="N16" s="150">
        <v>4025.0764353941431</v>
      </c>
      <c r="O16" s="147">
        <v>3.1025286768993743E-2</v>
      </c>
      <c r="P16" s="148">
        <v>0.35391801687322411</v>
      </c>
      <c r="Q16" s="149"/>
      <c r="R16" s="146">
        <v>4562.6366261879621</v>
      </c>
      <c r="S16" s="146">
        <v>4830.1818526100305</v>
      </c>
      <c r="T16" s="146">
        <v>4914.6384864864858</v>
      </c>
      <c r="U16" s="146">
        <v>5062.4827364378298</v>
      </c>
      <c r="V16" s="146">
        <v>5045.661853757887</v>
      </c>
      <c r="W16" s="146">
        <v>5459.9293339710521</v>
      </c>
      <c r="X16" s="146">
        <v>5883.4118920604924</v>
      </c>
      <c r="Y16" s="146">
        <v>6052.3377714432409</v>
      </c>
      <c r="Z16" s="146">
        <v>6290.7451768629089</v>
      </c>
      <c r="AA16" s="146">
        <v>6516.224277851592</v>
      </c>
      <c r="AB16" s="146">
        <v>6664.9068727976637</v>
      </c>
      <c r="AC16" s="146">
        <v>6875.411539740172</v>
      </c>
      <c r="AD16" s="150">
        <v>7009.7633631996732</v>
      </c>
      <c r="AE16" s="147">
        <v>1.954091368683053E-2</v>
      </c>
      <c r="AF16" s="148">
        <v>0.15819103756466735</v>
      </c>
    </row>
    <row r="17" spans="1:32">
      <c r="A17" s="145" t="s">
        <v>97</v>
      </c>
      <c r="B17" s="146">
        <v>2528.4452481520589</v>
      </c>
      <c r="C17" s="146">
        <v>2644.1612538382801</v>
      </c>
      <c r="D17" s="146">
        <v>2721.0257837837835</v>
      </c>
      <c r="E17" s="146">
        <v>2818.9086893903022</v>
      </c>
      <c r="F17" s="146">
        <v>2841.193372551872</v>
      </c>
      <c r="G17" s="146">
        <v>3049.5593844467867</v>
      </c>
      <c r="H17" s="146">
        <v>3322.527166060428</v>
      </c>
      <c r="I17" s="146">
        <v>3357.4390453342303</v>
      </c>
      <c r="J17" s="146">
        <v>3412.6951209930858</v>
      </c>
      <c r="K17" s="146">
        <v>3495.8428282931127</v>
      </c>
      <c r="L17" s="146">
        <v>3579.391252660128</v>
      </c>
      <c r="M17" s="146">
        <v>3779.704045520521</v>
      </c>
      <c r="N17" s="150">
        <v>3889.9522481266899</v>
      </c>
      <c r="O17" s="147">
        <v>2.9168474906607678E-2</v>
      </c>
      <c r="P17" s="148">
        <v>0.15860696072278158</v>
      </c>
      <c r="Q17" s="149"/>
      <c r="R17" s="146">
        <v>8251.1173072861675</v>
      </c>
      <c r="S17" s="146">
        <v>8515.0120675537346</v>
      </c>
      <c r="T17" s="146">
        <v>9528.9116756756757</v>
      </c>
      <c r="U17" s="146">
        <v>10511.98777244359</v>
      </c>
      <c r="V17" s="146">
        <v>10963.264838791802</v>
      </c>
      <c r="W17" s="146">
        <v>11632.80072997107</v>
      </c>
      <c r="X17" s="146">
        <v>12107.907137713235</v>
      </c>
      <c r="Y17" s="146">
        <v>12388.012721204663</v>
      </c>
      <c r="Z17" s="146">
        <v>12781.06316781898</v>
      </c>
      <c r="AA17" s="146">
        <v>12960.167135923002</v>
      </c>
      <c r="AB17" s="146">
        <v>12919.550252645553</v>
      </c>
      <c r="AC17" s="146">
        <v>13135.81181230642</v>
      </c>
      <c r="AD17" s="150">
        <v>13277.728226020297</v>
      </c>
      <c r="AE17" s="147">
        <v>1.0803779449772621E-2</v>
      </c>
      <c r="AF17" s="148">
        <v>7.1820680591706321E-2</v>
      </c>
    </row>
    <row r="18" spans="1:32">
      <c r="A18" s="145" t="s">
        <v>58</v>
      </c>
      <c r="B18" s="146">
        <v>3283.167096092925</v>
      </c>
      <c r="C18" s="146">
        <v>3359.6981371545544</v>
      </c>
      <c r="D18" s="146">
        <v>3408.0818378378376</v>
      </c>
      <c r="E18" s="146">
        <v>3469.3372107537202</v>
      </c>
      <c r="F18" s="146">
        <v>3431.9690449346253</v>
      </c>
      <c r="G18" s="146">
        <v>3664.1646103338271</v>
      </c>
      <c r="H18" s="146">
        <v>3798.2777336923364</v>
      </c>
      <c r="I18" s="146">
        <v>3768.5975071042217</v>
      </c>
      <c r="J18" s="146">
        <v>3844.4026293735592</v>
      </c>
      <c r="K18" s="146">
        <v>3923.9594766300775</v>
      </c>
      <c r="L18" s="146">
        <v>4220.1232670675954</v>
      </c>
      <c r="M18" s="146">
        <v>4359.9806453842148</v>
      </c>
      <c r="N18" s="150">
        <v>4407.0982378854624</v>
      </c>
      <c r="O18" s="147">
        <v>1.080683524389725E-2</v>
      </c>
      <c r="P18" s="148">
        <v>0.1694266181457682</v>
      </c>
      <c r="Q18" s="149"/>
      <c r="R18" s="146">
        <v>7429.054957761351</v>
      </c>
      <c r="S18" s="146">
        <v>7580.2573439099278</v>
      </c>
      <c r="T18" s="146">
        <v>7751.5532432432428</v>
      </c>
      <c r="U18" s="146">
        <v>7942.621819491118</v>
      </c>
      <c r="V18" s="146">
        <v>7901.0776036078623</v>
      </c>
      <c r="W18" s="146">
        <v>8540.7777117357236</v>
      </c>
      <c r="X18" s="146">
        <v>8817.3910307278074</v>
      </c>
      <c r="Y18" s="146">
        <v>8886.7747319871451</v>
      </c>
      <c r="Z18" s="146">
        <v>9154.0898674837626</v>
      </c>
      <c r="AA18" s="146">
        <v>9194.9293534790704</v>
      </c>
      <c r="AB18" s="146">
        <v>9124.2261271519728</v>
      </c>
      <c r="AC18" s="146">
        <v>9195.806437066256</v>
      </c>
      <c r="AD18" s="150">
        <v>9200.7401089302239</v>
      </c>
      <c r="AE18" s="147">
        <v>5.3651323543313367E-4</v>
      </c>
      <c r="AF18" s="148">
        <v>3.5329507769898738E-2</v>
      </c>
    </row>
    <row r="19" spans="1:32">
      <c r="A19" s="145" t="s">
        <v>51</v>
      </c>
      <c r="B19" s="146">
        <v>3710.0804646251318</v>
      </c>
      <c r="C19" s="146">
        <v>3805.5231832139198</v>
      </c>
      <c r="D19" s="146">
        <v>3786.4948108108106</v>
      </c>
      <c r="E19" s="146">
        <v>3848.2724771963508</v>
      </c>
      <c r="F19" s="146">
        <v>3842.2299285337599</v>
      </c>
      <c r="G19" s="146">
        <v>4135.7344381962466</v>
      </c>
      <c r="H19" s="146">
        <v>4318.181486255281</v>
      </c>
      <c r="I19" s="146">
        <v>4378.9441355866184</v>
      </c>
      <c r="J19" s="146">
        <v>4465.1791195265032</v>
      </c>
      <c r="K19" s="146">
        <v>4519.8787106498175</v>
      </c>
      <c r="L19" s="146">
        <v>4568.8766667101445</v>
      </c>
      <c r="M19" s="146">
        <v>4775.9254967171573</v>
      </c>
      <c r="N19" s="150">
        <v>4916.192341947939</v>
      </c>
      <c r="O19" s="147">
        <v>2.9369563098753826E-2</v>
      </c>
      <c r="P19" s="148">
        <v>0.1226889838569154</v>
      </c>
      <c r="Q19" s="149"/>
      <c r="R19" s="146">
        <v>6870.0017370644136</v>
      </c>
      <c r="S19" s="146">
        <v>6920.1407011258952</v>
      </c>
      <c r="T19" s="146">
        <v>6976.9891891891884</v>
      </c>
      <c r="U19" s="146">
        <v>7183.5959961593844</v>
      </c>
      <c r="V19" s="146">
        <v>7037.8887045152842</v>
      </c>
      <c r="W19" s="146">
        <v>7500.4186839160247</v>
      </c>
      <c r="X19" s="146">
        <v>7897.9009545389908</v>
      </c>
      <c r="Y19" s="146">
        <v>8054.8712121882772</v>
      </c>
      <c r="Z19" s="146">
        <v>8225.5510903345203</v>
      </c>
      <c r="AA19" s="146">
        <v>8074.0623880803969</v>
      </c>
      <c r="AB19" s="146">
        <v>7934.1428151974387</v>
      </c>
      <c r="AC19" s="146">
        <v>7943.2105710979631</v>
      </c>
      <c r="AD19" s="150">
        <v>8271.0278887306267</v>
      </c>
      <c r="AE19" s="147">
        <v>4.1270128079627488E-2</v>
      </c>
      <c r="AF19" s="148">
        <v>2.6835522362576247E-2</v>
      </c>
    </row>
    <row r="20" spans="1:32">
      <c r="A20" s="145" t="s">
        <v>47</v>
      </c>
      <c r="B20" s="146">
        <v>2245.1069112988384</v>
      </c>
      <c r="C20" s="146">
        <v>2275.9245445240531</v>
      </c>
      <c r="D20" s="146">
        <v>2231.4539999999997</v>
      </c>
      <c r="E20" s="146">
        <v>2227.3999807969271</v>
      </c>
      <c r="F20" s="146">
        <v>2170.5535814951536</v>
      </c>
      <c r="G20" s="146">
        <v>2370.1412438298403</v>
      </c>
      <c r="H20" s="146">
        <v>2517.8353706923044</v>
      </c>
      <c r="I20" s="146">
        <v>2515.9489292764756</v>
      </c>
      <c r="J20" s="146">
        <v>2643.8145951183742</v>
      </c>
      <c r="K20" s="146">
        <v>2620.3748294681955</v>
      </c>
      <c r="L20" s="146">
        <v>2705.811491958581</v>
      </c>
      <c r="M20" s="146">
        <v>2802.2385152405623</v>
      </c>
      <c r="N20" s="150">
        <v>2885.3815443525227</v>
      </c>
      <c r="O20" s="147">
        <v>2.9670218526998804E-2</v>
      </c>
      <c r="P20" s="148">
        <v>0.14683629336716564</v>
      </c>
      <c r="Q20" s="149"/>
      <c r="R20" s="146">
        <v>5389.7812777191129</v>
      </c>
      <c r="S20" s="146">
        <v>5787.1046724667349</v>
      </c>
      <c r="T20" s="146">
        <v>6164.5838378378376</v>
      </c>
      <c r="U20" s="146">
        <v>6638.2989054248674</v>
      </c>
      <c r="V20" s="146">
        <v>6575.1144278154607</v>
      </c>
      <c r="W20" s="146">
        <v>7053.433065089087</v>
      </c>
      <c r="X20" s="146">
        <v>7315.0789134493216</v>
      </c>
      <c r="Y20" s="146">
        <v>7371.0273457210887</v>
      </c>
      <c r="Z20" s="146">
        <v>7646.7899294643476</v>
      </c>
      <c r="AA20" s="146">
        <v>7962.2967131286496</v>
      </c>
      <c r="AB20" s="146">
        <v>8339.4560384613487</v>
      </c>
      <c r="AC20" s="146">
        <v>8513.486488317958</v>
      </c>
      <c r="AD20" s="150">
        <v>8917.436682554202</v>
      </c>
      <c r="AE20" s="147">
        <v>4.7448268672363181E-2</v>
      </c>
      <c r="AF20" s="148">
        <v>0.20979563150458391</v>
      </c>
    </row>
    <row r="21" spans="1:32">
      <c r="A21" s="145" t="s">
        <v>64</v>
      </c>
      <c r="B21" s="146">
        <v>3519.4941393875397</v>
      </c>
      <c r="C21" s="146">
        <v>3704.5351893551688</v>
      </c>
      <c r="D21" s="146">
        <v>3866.9075675675672</v>
      </c>
      <c r="E21" s="146">
        <v>3985.7520403264516</v>
      </c>
      <c r="F21" s="146">
        <v>4030.4029204778963</v>
      </c>
      <c r="G21" s="146">
        <v>4200.5473529261526</v>
      </c>
      <c r="H21" s="146">
        <v>4304.9355307759697</v>
      </c>
      <c r="I21" s="146">
        <v>4315.033493860713</v>
      </c>
      <c r="J21" s="146">
        <v>4412.6599579230387</v>
      </c>
      <c r="K21" s="146">
        <v>4452.022293935519</v>
      </c>
      <c r="L21" s="146">
        <v>4505.8598102845381</v>
      </c>
      <c r="M21" s="146">
        <v>4691.9463862178218</v>
      </c>
      <c r="N21" s="150">
        <v>4912.8182149031027</v>
      </c>
      <c r="O21" s="147">
        <v>4.7074670191047385E-2</v>
      </c>
      <c r="P21" s="148">
        <v>0.1385353605928894</v>
      </c>
      <c r="Q21" s="149"/>
      <c r="R21" s="146">
        <v>5687.0959450897572</v>
      </c>
      <c r="S21" s="146">
        <v>6193.5197697031726</v>
      </c>
      <c r="T21" s="146">
        <v>6816.1636756756752</v>
      </c>
      <c r="U21" s="146">
        <v>7254.0687133941419</v>
      </c>
      <c r="V21" s="146">
        <v>7449.2436171373492</v>
      </c>
      <c r="W21" s="146">
        <v>7951.8741589312331</v>
      </c>
      <c r="X21" s="146">
        <v>8299.6949374114156</v>
      </c>
      <c r="Y21" s="146">
        <v>8493.7242853728276</v>
      </c>
      <c r="Z21" s="146">
        <v>8888.3429097702356</v>
      </c>
      <c r="AA21" s="146">
        <v>8963.1337097215601</v>
      </c>
      <c r="AB21" s="146">
        <v>9300.3655645625968</v>
      </c>
      <c r="AC21" s="146">
        <v>9646.5638738795151</v>
      </c>
      <c r="AD21" s="150">
        <v>9952.746603662139</v>
      </c>
      <c r="AE21" s="147">
        <v>3.1740082145901738E-2</v>
      </c>
      <c r="AF21" s="148">
        <v>0.17177651042922548</v>
      </c>
    </row>
    <row r="22" spans="1:32">
      <c r="A22" s="145" t="s">
        <v>55</v>
      </c>
      <c r="B22" s="146">
        <v>2208.2602217529038</v>
      </c>
      <c r="C22" s="146">
        <v>2267.3036182190376</v>
      </c>
      <c r="D22" s="146">
        <v>2217.2635135135133</v>
      </c>
      <c r="E22" s="146">
        <v>2212.3812049927988</v>
      </c>
      <c r="F22" s="146">
        <v>2130.0745076467056</v>
      </c>
      <c r="G22" s="146">
        <v>2289.6838324409914</v>
      </c>
      <c r="H22" s="146">
        <v>2441.6711266862681</v>
      </c>
      <c r="I22" s="146">
        <v>2877.0440550278413</v>
      </c>
      <c r="J22" s="146">
        <v>3152.200079439905</v>
      </c>
      <c r="K22" s="146">
        <v>3482.7000372200509</v>
      </c>
      <c r="L22" s="146">
        <v>3661.0771931662543</v>
      </c>
      <c r="M22" s="146">
        <v>4002.8251621804279</v>
      </c>
      <c r="N22" s="150">
        <v>4092.7367249602544</v>
      </c>
      <c r="O22" s="147">
        <v>2.2462025978384093E-2</v>
      </c>
      <c r="P22" s="148">
        <v>0.42254920212566871</v>
      </c>
      <c r="Q22" s="149"/>
      <c r="R22" s="146">
        <v>4490.2138225976769</v>
      </c>
      <c r="S22" s="146">
        <v>4550.6175281473897</v>
      </c>
      <c r="T22" s="146">
        <v>4458.1778378378376</v>
      </c>
      <c r="U22" s="146">
        <v>4424.7624099855975</v>
      </c>
      <c r="V22" s="146">
        <v>4455.9802103980646</v>
      </c>
      <c r="W22" s="146">
        <v>4784.9810495423744</v>
      </c>
      <c r="X22" s="146">
        <v>5224.4256069647863</v>
      </c>
      <c r="Y22" s="146">
        <v>5587.9204415683289</v>
      </c>
      <c r="Z22" s="146">
        <v>6171.0014884070115</v>
      </c>
      <c r="AA22" s="146">
        <v>6804.789429346155</v>
      </c>
      <c r="AB22" s="146">
        <v>7397.9720554787373</v>
      </c>
      <c r="AC22" s="146">
        <v>8197.957678599987</v>
      </c>
      <c r="AD22" s="150">
        <v>8899.6330295530843</v>
      </c>
      <c r="AE22" s="147">
        <v>8.5591482471879088E-2</v>
      </c>
      <c r="AF22" s="148">
        <v>0.59265564401186732</v>
      </c>
    </row>
    <row r="23" spans="1:32">
      <c r="A23" s="145" t="s">
        <v>70</v>
      </c>
      <c r="B23" s="146">
        <v>3297.1434266103483</v>
      </c>
      <c r="C23" s="146">
        <v>3463.1492528147387</v>
      </c>
      <c r="D23" s="146">
        <v>3460.1136216216214</v>
      </c>
      <c r="E23" s="146">
        <v>3604.5061929908779</v>
      </c>
      <c r="F23" s="146">
        <v>3452.7555963703148</v>
      </c>
      <c r="G23" s="146">
        <v>3616.1136563099312</v>
      </c>
      <c r="H23" s="146">
        <v>3598.4845718794004</v>
      </c>
      <c r="I23" s="146">
        <v>3545.9754384256512</v>
      </c>
      <c r="J23" s="146">
        <v>3500.9273124869055</v>
      </c>
      <c r="K23" s="146">
        <v>3500.5428058537582</v>
      </c>
      <c r="L23" s="146">
        <v>3525.2853366301129</v>
      </c>
      <c r="M23" s="146">
        <v>3520.0229355425395</v>
      </c>
      <c r="N23" s="150">
        <v>3642.5191058162427</v>
      </c>
      <c r="O23" s="147">
        <v>3.479982162525963E-2</v>
      </c>
      <c r="P23" s="148">
        <v>2.7226265118591719E-2</v>
      </c>
      <c r="Q23" s="149"/>
      <c r="R23" s="146">
        <v>7116.4933843716999</v>
      </c>
      <c r="S23" s="146">
        <v>7469.4168628454445</v>
      </c>
      <c r="T23" s="146">
        <v>7823.6882162162156</v>
      </c>
      <c r="U23" s="146">
        <v>8472.9001344215067</v>
      </c>
      <c r="V23" s="146">
        <v>8837.5664472368207</v>
      </c>
      <c r="W23" s="146">
        <v>9547.6128181434033</v>
      </c>
      <c r="X23" s="146">
        <v>9873.7559802028336</v>
      </c>
      <c r="Y23" s="146">
        <v>9976.4511734138323</v>
      </c>
      <c r="Z23" s="146">
        <v>9834.7382018646549</v>
      </c>
      <c r="AA23" s="146">
        <v>9674.4635053682432</v>
      </c>
      <c r="AB23" s="146">
        <v>9640.0817772474693</v>
      </c>
      <c r="AC23" s="146">
        <v>9652.9136735407028</v>
      </c>
      <c r="AD23" s="150">
        <v>9687.2994135716272</v>
      </c>
      <c r="AE23" s="147">
        <v>3.5622135651309783E-3</v>
      </c>
      <c r="AF23" s="148">
        <v>-2.8983428557517898E-2</v>
      </c>
    </row>
    <row r="24" spans="1:32">
      <c r="A24" s="145" t="s">
        <v>73</v>
      </c>
      <c r="B24" s="146">
        <v>3783.773843717001</v>
      </c>
      <c r="C24" s="146">
        <v>3809.2178659160695</v>
      </c>
      <c r="D24" s="146">
        <v>3691.8915675675676</v>
      </c>
      <c r="E24" s="146">
        <v>3757.0045319251076</v>
      </c>
      <c r="F24" s="146">
        <v>3642.0226173373821</v>
      </c>
      <c r="G24" s="146">
        <v>3792.6729757465719</v>
      </c>
      <c r="H24" s="146">
        <v>3937.3602662250987</v>
      </c>
      <c r="I24" s="146">
        <v>3949.6776586609535</v>
      </c>
      <c r="J24" s="146">
        <v>4081.7892398212161</v>
      </c>
      <c r="K24" s="146">
        <v>4112.3545881016616</v>
      </c>
      <c r="L24" s="146">
        <v>4176.126970271388</v>
      </c>
      <c r="M24" s="146">
        <v>4309.9742823966071</v>
      </c>
      <c r="N24" s="150">
        <v>4416.5123479542945</v>
      </c>
      <c r="O24" s="147">
        <v>2.4718956211136733E-2</v>
      </c>
      <c r="P24" s="148">
        <v>0.11819564269242422</v>
      </c>
      <c r="Q24" s="149"/>
      <c r="R24" s="146">
        <v>8601.7961457233359</v>
      </c>
      <c r="S24" s="146">
        <v>8789.6501484135097</v>
      </c>
      <c r="T24" s="146">
        <v>8533.2125405405404</v>
      </c>
      <c r="U24" s="146">
        <v>8449.7943254920774</v>
      </c>
      <c r="V24" s="146">
        <v>8087.0625375061372</v>
      </c>
      <c r="W24" s="146">
        <v>8354.1612158754779</v>
      </c>
      <c r="X24" s="146">
        <v>8540.3297952855592</v>
      </c>
      <c r="Y24" s="146">
        <v>8479.876979665547</v>
      </c>
      <c r="Z24" s="146">
        <v>8623.6463352887768</v>
      </c>
      <c r="AA24" s="146">
        <v>8735.6351676985214</v>
      </c>
      <c r="AB24" s="146">
        <v>8769.4340834958639</v>
      </c>
      <c r="AC24" s="146">
        <v>9239.8142131497243</v>
      </c>
      <c r="AD24" s="150">
        <v>9366.3679397232572</v>
      </c>
      <c r="AE24" s="147">
        <v>1.3696566148854616E-2</v>
      </c>
      <c r="AF24" s="148">
        <v>0.10454054489039</v>
      </c>
    </row>
    <row r="25" spans="1:32">
      <c r="A25" s="145" t="s">
        <v>57</v>
      </c>
      <c r="B25" s="146">
        <v>4270.4042608236532</v>
      </c>
      <c r="C25" s="146">
        <v>4308.0000307062437</v>
      </c>
      <c r="D25" s="146">
        <v>4232.312594594594</v>
      </c>
      <c r="E25" s="146">
        <v>4267.6429092654816</v>
      </c>
      <c r="F25" s="146">
        <v>4294.0639150042734</v>
      </c>
      <c r="G25" s="146">
        <v>4795.0382259659809</v>
      </c>
      <c r="H25" s="146">
        <v>5070.9932893294372</v>
      </c>
      <c r="I25" s="146">
        <v>5130.9593532281051</v>
      </c>
      <c r="J25" s="146">
        <v>5371.6598488022901</v>
      </c>
      <c r="K25" s="146">
        <v>5297.4313572270194</v>
      </c>
      <c r="L25" s="146">
        <v>5362.0527304547586</v>
      </c>
      <c r="M25" s="146">
        <v>5744.3905061479481</v>
      </c>
      <c r="N25" s="150">
        <v>5873.3335072388154</v>
      </c>
      <c r="O25" s="147">
        <v>2.2446768017053476E-2</v>
      </c>
      <c r="P25" s="148">
        <v>0.14468525336176197</v>
      </c>
      <c r="Q25" s="149"/>
      <c r="R25" s="146">
        <v>8937.2280781414993</v>
      </c>
      <c r="S25" s="146">
        <v>9033.499206755374</v>
      </c>
      <c r="T25" s="146">
        <v>8967.2049189189183</v>
      </c>
      <c r="U25" s="146">
        <v>9111.7757513202105</v>
      </c>
      <c r="V25" s="146">
        <v>9013.7051199287143</v>
      </c>
      <c r="W25" s="146">
        <v>10324.250330855208</v>
      </c>
      <c r="X25" s="146">
        <v>10473.135465641642</v>
      </c>
      <c r="Y25" s="146">
        <v>10827.527885730473</v>
      </c>
      <c r="Z25" s="146">
        <v>11185.531038305748</v>
      </c>
      <c r="AA25" s="146">
        <v>11072.256867090175</v>
      </c>
      <c r="AB25" s="146">
        <v>11078.67568901445</v>
      </c>
      <c r="AC25" s="146">
        <v>11711.512029821935</v>
      </c>
      <c r="AD25" s="150">
        <v>12275.504875310537</v>
      </c>
      <c r="AE25" s="147">
        <v>4.8157133259348672E-2</v>
      </c>
      <c r="AF25" s="148">
        <v>0.13373107923262362</v>
      </c>
    </row>
    <row r="26" spans="1:32">
      <c r="A26" s="145" t="s">
        <v>39</v>
      </c>
      <c r="B26" s="146">
        <v>2534.7981256599787</v>
      </c>
      <c r="C26" s="146">
        <v>2618.2984749232342</v>
      </c>
      <c r="D26" s="146">
        <v>2638.247945945946</v>
      </c>
      <c r="E26" s="146">
        <v>2690.671449831973</v>
      </c>
      <c r="F26" s="146">
        <v>2685.8412512956666</v>
      </c>
      <c r="G26" s="146">
        <v>2823.831646939183</v>
      </c>
      <c r="H26" s="146">
        <v>2973.7170051052472</v>
      </c>
      <c r="I26" s="146">
        <v>3047.4724329635892</v>
      </c>
      <c r="J26" s="146">
        <v>3195.2657919547451</v>
      </c>
      <c r="K26" s="146">
        <v>3322.1515686795069</v>
      </c>
      <c r="L26" s="146">
        <v>3411.6190264729903</v>
      </c>
      <c r="M26" s="146">
        <v>3504.6247420952504</v>
      </c>
      <c r="N26" s="150">
        <v>3596.2597787714758</v>
      </c>
      <c r="O26" s="147">
        <v>2.6146889729894651E-2</v>
      </c>
      <c r="P26" s="148">
        <v>0.18007951109641529</v>
      </c>
      <c r="Q26" s="149"/>
      <c r="R26" s="146">
        <v>7997.0022069693769</v>
      </c>
      <c r="S26" s="146">
        <v>8740.3877123848506</v>
      </c>
      <c r="T26" s="146">
        <v>9073.6335675675673</v>
      </c>
      <c r="U26" s="146">
        <v>9818.8135045607287</v>
      </c>
      <c r="V26" s="146">
        <v>9988.4849793602589</v>
      </c>
      <c r="W26" s="146">
        <v>10907.566563424363</v>
      </c>
      <c r="X26" s="146">
        <v>11187.313231901142</v>
      </c>
      <c r="Y26" s="146">
        <v>11547.587782509007</v>
      </c>
      <c r="Z26" s="146">
        <v>11756.939516551434</v>
      </c>
      <c r="AA26" s="146">
        <v>11950.141269542286</v>
      </c>
      <c r="AB26" s="146">
        <v>11715.235437233052</v>
      </c>
      <c r="AC26" s="146">
        <v>12094.405760936001</v>
      </c>
      <c r="AD26" s="150">
        <v>12463.683775139496</v>
      </c>
      <c r="AE26" s="147">
        <v>3.0532960568946166E-2</v>
      </c>
      <c r="AF26" s="148">
        <v>7.9332238895649665E-2</v>
      </c>
    </row>
    <row r="27" spans="1:32">
      <c r="A27" s="145" t="s">
        <v>63</v>
      </c>
      <c r="B27" s="146">
        <v>4821.8340285110871</v>
      </c>
      <c r="C27" s="146">
        <v>4942.2538945752303</v>
      </c>
      <c r="D27" s="146">
        <v>5042.3528648648644</v>
      </c>
      <c r="E27" s="146">
        <v>5136.421325012001</v>
      </c>
      <c r="F27" s="146">
        <v>4990.9604026113357</v>
      </c>
      <c r="G27" s="146">
        <v>5295.6621190521519</v>
      </c>
      <c r="H27" s="146">
        <v>5451.8145093596195</v>
      </c>
      <c r="I27" s="146">
        <v>5497.3803657899625</v>
      </c>
      <c r="J27" s="146">
        <v>5639.5075729799564</v>
      </c>
      <c r="K27" s="146">
        <v>5535.2958859276814</v>
      </c>
      <c r="L27" s="146">
        <v>5436.4313030091444</v>
      </c>
      <c r="M27" s="146">
        <v>5435.5956322660832</v>
      </c>
      <c r="N27" s="150">
        <v>5377.1678146624281</v>
      </c>
      <c r="O27" s="147">
        <v>-1.0749110411529372E-2</v>
      </c>
      <c r="P27" s="148">
        <v>-2.1867242782692253E-2</v>
      </c>
      <c r="Q27" s="149"/>
      <c r="R27" s="146">
        <v>8211.7294667370643</v>
      </c>
      <c r="S27" s="146">
        <v>8551.9588945752294</v>
      </c>
      <c r="T27" s="146">
        <v>8890.3397837837838</v>
      </c>
      <c r="U27" s="146">
        <v>9008.9549015842531</v>
      </c>
      <c r="V27" s="146">
        <v>9099.0393837173342</v>
      </c>
      <c r="W27" s="146">
        <v>9820.2740456278352</v>
      </c>
      <c r="X27" s="146">
        <v>10361.648673690777</v>
      </c>
      <c r="Y27" s="146">
        <v>10670.946813502005</v>
      </c>
      <c r="Z27" s="146">
        <v>10883.020667469795</v>
      </c>
      <c r="AA27" s="146">
        <v>10780.185820212439</v>
      </c>
      <c r="AB27" s="146">
        <v>10670.460773093258</v>
      </c>
      <c r="AC27" s="146">
        <v>10921.813972441045</v>
      </c>
      <c r="AD27" s="150">
        <v>10952.12947325507</v>
      </c>
      <c r="AE27" s="147">
        <v>2.7756836813481733E-3</v>
      </c>
      <c r="AF27" s="148">
        <v>2.6350300930868098E-2</v>
      </c>
    </row>
    <row r="28" spans="1:32">
      <c r="A28" s="145" t="s">
        <v>67</v>
      </c>
      <c r="B28" s="146">
        <v>1964.3097254487857</v>
      </c>
      <c r="C28" s="146">
        <v>2054.2435823950868</v>
      </c>
      <c r="D28" s="146">
        <v>2002.0411351351349</v>
      </c>
      <c r="E28" s="146">
        <v>1974.391373019683</v>
      </c>
      <c r="F28" s="146">
        <v>1936.4313705879142</v>
      </c>
      <c r="G28" s="146">
        <v>2072.8958073099266</v>
      </c>
      <c r="H28" s="146">
        <v>2339.0149717216104</v>
      </c>
      <c r="I28" s="146">
        <v>2348.7160834270235</v>
      </c>
      <c r="J28" s="146">
        <v>2379.1180206369158</v>
      </c>
      <c r="K28" s="146">
        <v>2465.0573013872277</v>
      </c>
      <c r="L28" s="146">
        <v>2554.728374157964</v>
      </c>
      <c r="M28" s="146">
        <v>2606.6619286121886</v>
      </c>
      <c r="N28" s="150">
        <v>2772.7900507723884</v>
      </c>
      <c r="O28" s="147">
        <v>6.373213201784389E-2</v>
      </c>
      <c r="P28" s="148">
        <v>0.18055565350691372</v>
      </c>
      <c r="Q28" s="149"/>
      <c r="R28" s="146">
        <v>5070.8668268215415</v>
      </c>
      <c r="S28" s="146">
        <v>5152.8508085977483</v>
      </c>
      <c r="T28" s="146">
        <v>5262.3054054054055</v>
      </c>
      <c r="U28" s="146">
        <v>5495.7166538646179</v>
      </c>
      <c r="V28" s="146">
        <v>5412.1615764397802</v>
      </c>
      <c r="W28" s="146">
        <v>5533.6819610774965</v>
      </c>
      <c r="X28" s="146">
        <v>5843.6740256225603</v>
      </c>
      <c r="Y28" s="146">
        <v>6042.7511751843549</v>
      </c>
      <c r="Z28" s="146">
        <v>6469.3103263146868</v>
      </c>
      <c r="AA28" s="146">
        <v>6763.1225243260515</v>
      </c>
      <c r="AB28" s="146">
        <v>6927.7387437203979</v>
      </c>
      <c r="AC28" s="146">
        <v>7206.9582536841026</v>
      </c>
      <c r="AD28" s="150">
        <v>7408.6923488878574</v>
      </c>
      <c r="AE28" s="147">
        <v>2.7991572602856563E-2</v>
      </c>
      <c r="AF28" s="148">
        <v>0.22604623855984429</v>
      </c>
    </row>
    <row r="29" spans="1:32">
      <c r="A29" s="145" t="s">
        <v>41</v>
      </c>
      <c r="B29" s="146">
        <v>2734.2784794086588</v>
      </c>
      <c r="C29" s="146">
        <v>2806.7272927328554</v>
      </c>
      <c r="D29" s="146">
        <v>2827.4544324324324</v>
      </c>
      <c r="E29" s="146">
        <v>2894.0025684109455</v>
      </c>
      <c r="F29" s="146">
        <v>2829.1590532996306</v>
      </c>
      <c r="G29" s="146">
        <v>2883.0572414337521</v>
      </c>
      <c r="H29" s="146">
        <v>2847.8804280517957</v>
      </c>
      <c r="I29" s="146">
        <v>2914.3252627012862</v>
      </c>
      <c r="J29" s="146">
        <v>3033.5067742160763</v>
      </c>
      <c r="K29" s="146">
        <v>3076.0333632465449</v>
      </c>
      <c r="L29" s="146">
        <v>3108.8227975214249</v>
      </c>
      <c r="M29" s="146">
        <v>3221.0478806092865</v>
      </c>
      <c r="N29" s="150">
        <v>3246.3459351957822</v>
      </c>
      <c r="O29" s="147">
        <v>7.853982779576274E-3</v>
      </c>
      <c r="P29" s="148">
        <v>0.11392711607857597</v>
      </c>
      <c r="Q29" s="149"/>
      <c r="R29" s="146">
        <v>7539.5950263991554</v>
      </c>
      <c r="S29" s="146">
        <v>7723.1184083930393</v>
      </c>
      <c r="T29" s="146">
        <v>7717.2595675675675</v>
      </c>
      <c r="U29" s="146">
        <v>7907.963106096975</v>
      </c>
      <c r="V29" s="146">
        <v>7907.641777745449</v>
      </c>
      <c r="W29" s="146">
        <v>8062.5030995909001</v>
      </c>
      <c r="X29" s="146">
        <v>8025.9451908389947</v>
      </c>
      <c r="Y29" s="146">
        <v>8185.8880277263834</v>
      </c>
      <c r="Z29" s="146">
        <v>8345.2947787904177</v>
      </c>
      <c r="AA29" s="146">
        <v>8337.2839046901481</v>
      </c>
      <c r="AB29" s="146">
        <v>8479.2391533043992</v>
      </c>
      <c r="AC29" s="146">
        <v>8624.9229007619197</v>
      </c>
      <c r="AD29" s="150">
        <v>8631.6604726875757</v>
      </c>
      <c r="AE29" s="147">
        <v>7.8117474245020802E-4</v>
      </c>
      <c r="AF29" s="148">
        <v>5.4456210914603176E-2</v>
      </c>
    </row>
    <row r="30" spans="1:32">
      <c r="A30" s="145" t="s">
        <v>48</v>
      </c>
      <c r="B30" s="146">
        <v>3006.181636747624</v>
      </c>
      <c r="C30" s="146">
        <v>3041.9554247697029</v>
      </c>
      <c r="D30" s="146">
        <v>3041.4942702702701</v>
      </c>
      <c r="E30" s="146">
        <v>3200.1545367258759</v>
      </c>
      <c r="F30" s="146">
        <v>3177.0602825916967</v>
      </c>
      <c r="G30" s="146">
        <v>3327.8079321665559</v>
      </c>
      <c r="H30" s="146">
        <v>3343.49992890267</v>
      </c>
      <c r="I30" s="146">
        <v>3253.0516638485847</v>
      </c>
      <c r="J30" s="146">
        <v>3249.8857200223479</v>
      </c>
      <c r="K30" s="146">
        <v>3265.2472824972911</v>
      </c>
      <c r="L30" s="146">
        <v>3205.6014581478689</v>
      </c>
      <c r="M30" s="146">
        <v>3277.0081490031653</v>
      </c>
      <c r="N30" s="150">
        <v>3304.789053039477</v>
      </c>
      <c r="O30" s="147">
        <v>8.4775205837563927E-3</v>
      </c>
      <c r="P30" s="148">
        <v>1.5904262992762819E-2</v>
      </c>
      <c r="Q30" s="149"/>
      <c r="R30" s="146">
        <v>5676.9313410770856</v>
      </c>
      <c r="S30" s="146">
        <v>6056.8165097236433</v>
      </c>
      <c r="T30" s="146">
        <v>6217.798162162162</v>
      </c>
      <c r="U30" s="146">
        <v>6125.3499471915502</v>
      </c>
      <c r="V30" s="146">
        <v>5837.7388663599495</v>
      </c>
      <c r="W30" s="146">
        <v>6129.290298164392</v>
      </c>
      <c r="X30" s="146">
        <v>6194.6918458242935</v>
      </c>
      <c r="Y30" s="146">
        <v>6264.3080665008274</v>
      </c>
      <c r="Z30" s="146">
        <v>6465.1087933864092</v>
      </c>
      <c r="AA30" s="146">
        <v>6413.2595769502313</v>
      </c>
      <c r="AB30" s="146">
        <v>6354.031168442626</v>
      </c>
      <c r="AC30" s="146">
        <v>6404.113679669591</v>
      </c>
      <c r="AD30" s="150">
        <v>6409.0076269339725</v>
      </c>
      <c r="AE30" s="147">
        <v>7.641880686655167E-4</v>
      </c>
      <c r="AF30" s="148">
        <v>2.3099049232100155E-2</v>
      </c>
    </row>
    <row r="31" spans="1:32">
      <c r="A31" s="145" t="s">
        <v>77</v>
      </c>
      <c r="B31" s="146">
        <v>2240.0246092925026</v>
      </c>
      <c r="C31" s="146">
        <v>2298.0926407369498</v>
      </c>
      <c r="D31" s="146">
        <v>2380.4541081081079</v>
      </c>
      <c r="E31" s="146">
        <v>2489.650912145943</v>
      </c>
      <c r="F31" s="146">
        <v>2450.625011365496</v>
      </c>
      <c r="G31" s="146">
        <v>2563.4625239724915</v>
      </c>
      <c r="H31" s="146">
        <v>2662.437051341446</v>
      </c>
      <c r="I31" s="146">
        <v>2653.3568089871724</v>
      </c>
      <c r="J31" s="146">
        <v>2732.0467866121935</v>
      </c>
      <c r="K31" s="146">
        <v>2756.7024694758966</v>
      </c>
      <c r="L31" s="146">
        <v>2791.3159038674426</v>
      </c>
      <c r="M31" s="146">
        <v>2918.1514550229303</v>
      </c>
      <c r="N31" s="150">
        <v>2979.1817104149027</v>
      </c>
      <c r="O31" s="147">
        <v>2.0914012289157569E-2</v>
      </c>
      <c r="P31" s="148">
        <v>0.12279724322191821</v>
      </c>
      <c r="Q31" s="149"/>
      <c r="R31" s="146">
        <v>5997.1163674762402</v>
      </c>
      <c r="S31" s="146">
        <v>6529.7358955987711</v>
      </c>
      <c r="T31" s="146">
        <v>6183.5044864864858</v>
      </c>
      <c r="U31" s="146">
        <v>6447.6759817570801</v>
      </c>
      <c r="V31" s="146">
        <v>6516.0368605771846</v>
      </c>
      <c r="W31" s="146">
        <v>6966.2708694178336</v>
      </c>
      <c r="X31" s="146">
        <v>7285.2755136208725</v>
      </c>
      <c r="Y31" s="146">
        <v>7356.1148626517115</v>
      </c>
      <c r="Z31" s="146">
        <v>7545.9531391856972</v>
      </c>
      <c r="AA31" s="146">
        <v>7535.8002919570545</v>
      </c>
      <c r="AB31" s="146">
        <v>7409.2228874561233</v>
      </c>
      <c r="AC31" s="146">
        <v>7671.4996416025679</v>
      </c>
      <c r="AD31" s="150">
        <v>7882.9337757118838</v>
      </c>
      <c r="AE31" s="147">
        <v>2.756099119951827E-2</v>
      </c>
      <c r="AF31" s="148">
        <v>7.1616460984714081E-2</v>
      </c>
    </row>
    <row r="32" spans="1:32">
      <c r="A32" s="145" t="s">
        <v>61</v>
      </c>
      <c r="B32" s="146">
        <v>2020.2150475184794</v>
      </c>
      <c r="C32" s="146">
        <v>2023.4545598771749</v>
      </c>
      <c r="D32" s="146">
        <v>2004.4062162162161</v>
      </c>
      <c r="E32" s="146">
        <v>2036.7770571291405</v>
      </c>
      <c r="F32" s="146">
        <v>2101.6297530504989</v>
      </c>
      <c r="G32" s="146">
        <v>2259.5123031701733</v>
      </c>
      <c r="H32" s="146">
        <v>2475.8898450078209</v>
      </c>
      <c r="I32" s="146">
        <v>2676.7907109533376</v>
      </c>
      <c r="J32" s="146">
        <v>2836.0347265870519</v>
      </c>
      <c r="K32" s="146">
        <v>2781.4983989451875</v>
      </c>
      <c r="L32" s="146">
        <v>2727.1645569201764</v>
      </c>
      <c r="M32" s="146">
        <v>2828.4245844828929</v>
      </c>
      <c r="N32" s="150">
        <v>2910.0000249400073</v>
      </c>
      <c r="O32" s="147">
        <v>2.8841299465663051E-2</v>
      </c>
      <c r="P32" s="148">
        <v>8.7122729854218761E-2</v>
      </c>
      <c r="Q32" s="149"/>
      <c r="R32" s="146">
        <v>3651.6339915522703</v>
      </c>
      <c r="S32" s="146">
        <v>3718.08235926305</v>
      </c>
      <c r="T32" s="146">
        <v>4310.3602702702701</v>
      </c>
      <c r="U32" s="146">
        <v>4561.0866826692263</v>
      </c>
      <c r="V32" s="146">
        <v>4810.4456138277174</v>
      </c>
      <c r="W32" s="146">
        <v>5076.6391658269522</v>
      </c>
      <c r="X32" s="146">
        <v>5870.165936581182</v>
      </c>
      <c r="Y32" s="146">
        <v>6436.8667991607717</v>
      </c>
      <c r="Z32" s="146">
        <v>6711.9488529226901</v>
      </c>
      <c r="AA32" s="146">
        <v>6579.7889903936712</v>
      </c>
      <c r="AB32" s="146">
        <v>6491.3861850063449</v>
      </c>
      <c r="AC32" s="146">
        <v>6716.7095090151852</v>
      </c>
      <c r="AD32" s="150">
        <v>6906.8431583992333</v>
      </c>
      <c r="AE32" s="147">
        <v>2.8307558802245447E-2</v>
      </c>
      <c r="AF32" s="148">
        <v>7.3013218061267926E-2</v>
      </c>
    </row>
    <row r="33" spans="1:32">
      <c r="A33" s="145" t="s">
        <v>35</v>
      </c>
      <c r="B33" s="146">
        <v>5946.2933474128822</v>
      </c>
      <c r="C33" s="146">
        <v>6384.4117093142268</v>
      </c>
      <c r="D33" s="146">
        <v>6189.4171891891892</v>
      </c>
      <c r="E33" s="146">
        <v>6480.0241142582809</v>
      </c>
      <c r="F33" s="146">
        <v>6134.2207315742571</v>
      </c>
      <c r="G33" s="146">
        <v>6584.0981653208019</v>
      </c>
      <c r="H33" s="146">
        <v>6922.1155675631044</v>
      </c>
      <c r="I33" s="146">
        <v>7162.2525827497984</v>
      </c>
      <c r="J33" s="146">
        <v>7075.38145121866</v>
      </c>
      <c r="K33" s="146">
        <v>6937.9646914316991</v>
      </c>
      <c r="L33" s="146">
        <v>6577.5923490161531</v>
      </c>
      <c r="M33" s="146">
        <v>6566.4577506421647</v>
      </c>
      <c r="N33" s="150">
        <v>6525.2190940146402</v>
      </c>
      <c r="O33" s="147">
        <v>-6.2801982733371453E-3</v>
      </c>
      <c r="P33" s="148">
        <v>-8.8943175540813213E-2</v>
      </c>
      <c r="Q33" s="149"/>
      <c r="R33" s="146">
        <v>10272.60293030623</v>
      </c>
      <c r="S33" s="146">
        <v>10571.718771750255</v>
      </c>
      <c r="T33" s="146">
        <v>10793.047513513513</v>
      </c>
      <c r="U33" s="146">
        <v>11204.00674987998</v>
      </c>
      <c r="V33" s="146">
        <v>11260.840733029041</v>
      </c>
      <c r="W33" s="146">
        <v>12375.914321270855</v>
      </c>
      <c r="X33" s="146">
        <v>13186.348679653778</v>
      </c>
      <c r="Y33" s="146">
        <v>14382.024743052911</v>
      </c>
      <c r="Z33" s="146">
        <v>15351.350936692506</v>
      </c>
      <c r="AA33" s="146">
        <v>15093.856027403779</v>
      </c>
      <c r="AB33" s="146">
        <v>14879.137081969126</v>
      </c>
      <c r="AC33" s="146">
        <v>15286.495348210126</v>
      </c>
      <c r="AD33" s="150">
        <v>15650.182832422586</v>
      </c>
      <c r="AE33" s="147">
        <v>2.3791423470720163E-2</v>
      </c>
      <c r="AF33" s="148">
        <v>8.8176603227041905E-2</v>
      </c>
    </row>
    <row r="34" spans="1:32">
      <c r="A34" s="145" t="s">
        <v>71</v>
      </c>
      <c r="B34" s="146">
        <v>3560.152555438226</v>
      </c>
      <c r="C34" s="146">
        <v>3629.4099744114633</v>
      </c>
      <c r="D34" s="146">
        <v>3769.9392432432433</v>
      </c>
      <c r="E34" s="146">
        <v>3912.9687421987514</v>
      </c>
      <c r="F34" s="146">
        <v>3883.8030314051389</v>
      </c>
      <c r="G34" s="146">
        <v>4239.6585945735096</v>
      </c>
      <c r="H34" s="146">
        <v>4329.2197824880395</v>
      </c>
      <c r="I34" s="146">
        <v>4378.9441355866184</v>
      </c>
      <c r="J34" s="146">
        <v>4369.5942454081987</v>
      </c>
      <c r="K34" s="146">
        <v>4394.7339856229373</v>
      </c>
      <c r="L34" s="146">
        <v>4485.1866290118605</v>
      </c>
      <c r="M34" s="146">
        <v>4638.4283056866279</v>
      </c>
      <c r="N34" s="150">
        <v>4724.4020057011494</v>
      </c>
      <c r="O34" s="147">
        <v>1.8535092998876124E-2</v>
      </c>
      <c r="P34" s="148">
        <v>7.8890677619538163E-2</v>
      </c>
      <c r="Q34" s="149"/>
      <c r="R34" s="146">
        <v>10137.921927138332</v>
      </c>
      <c r="S34" s="146">
        <v>10592.655307062436</v>
      </c>
      <c r="T34" s="146">
        <v>11034.285783783784</v>
      </c>
      <c r="U34" s="146">
        <v>11522.866913106096</v>
      </c>
      <c r="V34" s="146">
        <v>11758.623938462657</v>
      </c>
      <c r="W34" s="146">
        <v>12440.727236000761</v>
      </c>
      <c r="X34" s="146">
        <v>12858.511281540839</v>
      </c>
      <c r="Y34" s="146">
        <v>12814.083666044033</v>
      </c>
      <c r="Z34" s="146">
        <v>13042.608592604231</v>
      </c>
      <c r="AA34" s="146">
        <v>13106.759730692807</v>
      </c>
      <c r="AB34" s="146">
        <v>13135.961648492723</v>
      </c>
      <c r="AC34" s="146">
        <v>13417.60993873091</v>
      </c>
      <c r="AD34" s="150">
        <v>13560.163974207324</v>
      </c>
      <c r="AE34" s="147">
        <v>1.0624398542464775E-2</v>
      </c>
      <c r="AF34" s="148">
        <v>5.822346159174252E-2</v>
      </c>
    </row>
    <row r="35" spans="1:32">
      <c r="A35" s="145" t="s">
        <v>76</v>
      </c>
      <c r="B35" s="146">
        <v>1321.3985216473072</v>
      </c>
      <c r="C35" s="146">
        <v>1376.8850870010235</v>
      </c>
      <c r="D35" s="146">
        <v>1303.1596756756755</v>
      </c>
      <c r="E35" s="146">
        <v>1320.4969803168506</v>
      </c>
      <c r="F35" s="146">
        <v>1253.7572602789546</v>
      </c>
      <c r="G35" s="146">
        <v>1349.8965688573537</v>
      </c>
      <c r="H35" s="146">
        <v>1462.574250840554</v>
      </c>
      <c r="I35" s="146">
        <v>1596.7008657855365</v>
      </c>
      <c r="J35" s="146">
        <v>1673.2604886863608</v>
      </c>
      <c r="K35" s="146">
        <v>1663.5923635585814</v>
      </c>
      <c r="L35" s="146">
        <v>1670.9352819009066</v>
      </c>
      <c r="M35" s="146">
        <v>1669.7541968591968</v>
      </c>
      <c r="N35" s="150">
        <v>1663.6364783784591</v>
      </c>
      <c r="O35" s="147">
        <v>-3.6638437515205124E-3</v>
      </c>
      <c r="P35" s="148">
        <v>4.192119765651392E-2</v>
      </c>
      <c r="Q35" s="149"/>
      <c r="R35" s="146">
        <v>4966.6796356916575</v>
      </c>
      <c r="S35" s="146">
        <v>5230.4391453428861</v>
      </c>
      <c r="T35" s="146">
        <v>4796.3844324324318</v>
      </c>
      <c r="U35" s="146">
        <v>4907.673816610657</v>
      </c>
      <c r="V35" s="146">
        <v>4945.0111836482329</v>
      </c>
      <c r="W35" s="146">
        <v>5348.182929264317</v>
      </c>
      <c r="X35" s="146">
        <v>5660.438308158763</v>
      </c>
      <c r="Y35" s="146">
        <v>5789.2389630049302</v>
      </c>
      <c r="Z35" s="146">
        <v>5964.075991689363</v>
      </c>
      <c r="AA35" s="146">
        <v>6140.2750576053786</v>
      </c>
      <c r="AB35" s="146">
        <v>6217.0716978495966</v>
      </c>
      <c r="AC35" s="146">
        <v>6459.1449342000542</v>
      </c>
      <c r="AD35" s="150">
        <v>6617.7386243688134</v>
      </c>
      <c r="AE35" s="147">
        <v>2.45533567963514E-2</v>
      </c>
      <c r="AF35" s="148">
        <v>0.14311028904805245</v>
      </c>
    </row>
    <row r="36" spans="1:32">
      <c r="A36" s="145" t="s">
        <v>78</v>
      </c>
      <c r="B36" s="146">
        <v>4157.3230411826817</v>
      </c>
      <c r="C36" s="146">
        <v>4166.3705271238487</v>
      </c>
      <c r="D36" s="146">
        <v>4091.5902702702701</v>
      </c>
      <c r="E36" s="146">
        <v>4097.8152136341814</v>
      </c>
      <c r="F36" s="146">
        <v>3996.4880207670344</v>
      </c>
      <c r="G36" s="146">
        <v>4325.7033261976958</v>
      </c>
      <c r="H36" s="146">
        <v>4372.269137795799</v>
      </c>
      <c r="I36" s="146">
        <v>4530.1993210045939</v>
      </c>
      <c r="J36" s="146">
        <v>4677.3565324044976</v>
      </c>
      <c r="K36" s="146">
        <v>4758.1392905994317</v>
      </c>
      <c r="L36" s="146">
        <v>4899.9943343146097</v>
      </c>
      <c r="M36" s="146">
        <v>5145.3800326110486</v>
      </c>
      <c r="N36" s="150">
        <v>5260.8706082367244</v>
      </c>
      <c r="O36" s="147">
        <v>2.2445489914001415E-2</v>
      </c>
      <c r="P36" s="148">
        <v>0.16128899314525103</v>
      </c>
      <c r="Q36" s="149"/>
      <c r="R36" s="146">
        <v>6286.8075818373809</v>
      </c>
      <c r="S36" s="146">
        <v>6165.1938689866938</v>
      </c>
      <c r="T36" s="146">
        <v>5961.1868648648642</v>
      </c>
      <c r="U36" s="146">
        <v>5864.2543062890054</v>
      </c>
      <c r="V36" s="146">
        <v>5602.5226264297789</v>
      </c>
      <c r="W36" s="146">
        <v>6414.2436301665648</v>
      </c>
      <c r="X36" s="146">
        <v>6394.4850076372295</v>
      </c>
      <c r="Y36" s="146">
        <v>6608.3603544586176</v>
      </c>
      <c r="Z36" s="146">
        <v>6892.6147688386054</v>
      </c>
      <c r="AA36" s="146">
        <v>7135.3872446058622</v>
      </c>
      <c r="AB36" s="146">
        <v>7366.8329868733081</v>
      </c>
      <c r="AC36" s="146">
        <v>7708.9946231520926</v>
      </c>
      <c r="AD36" s="150">
        <v>7707.2350625385307</v>
      </c>
      <c r="AE36" s="147">
        <v>-2.2824774170648876E-4</v>
      </c>
      <c r="AF36" s="148">
        <v>0.16628553062160267</v>
      </c>
    </row>
    <row r="37" spans="1:32">
      <c r="A37" s="145" t="s">
        <v>80</v>
      </c>
      <c r="B37" s="146">
        <v>1518.3377243928194</v>
      </c>
      <c r="C37" s="146">
        <v>1533.2933213920162</v>
      </c>
      <c r="D37" s="146">
        <v>1486.4534594594593</v>
      </c>
      <c r="E37" s="146">
        <v>1549.2444887181948</v>
      </c>
      <c r="F37" s="146">
        <v>1476.9391809568838</v>
      </c>
      <c r="G37" s="146">
        <v>1787.9424753077533</v>
      </c>
      <c r="H37" s="146">
        <v>1960.4014109379802</v>
      </c>
      <c r="I37" s="146">
        <v>2204.9171395437361</v>
      </c>
      <c r="J37" s="146">
        <v>2270.9285477337803</v>
      </c>
      <c r="K37" s="146">
        <v>2321.353966138427</v>
      </c>
      <c r="L37" s="146">
        <v>2323.2659891013805</v>
      </c>
      <c r="M37" s="146">
        <v>2346.508010216965</v>
      </c>
      <c r="N37" s="150">
        <v>2424.5019990081919</v>
      </c>
      <c r="O37" s="147">
        <v>3.3238321988091402E-2</v>
      </c>
      <c r="P37" s="148">
        <v>9.9588712666950574E-2</v>
      </c>
      <c r="Q37" s="149"/>
      <c r="R37" s="146">
        <v>4530.8722386483632</v>
      </c>
      <c r="S37" s="146">
        <v>4501.3550921187307</v>
      </c>
      <c r="T37" s="146">
        <v>4809.3923783783785</v>
      </c>
      <c r="U37" s="146">
        <v>4974.6806625060008</v>
      </c>
      <c r="V37" s="146">
        <v>4803.8814396901307</v>
      </c>
      <c r="W37" s="146">
        <v>5072.1693096386825</v>
      </c>
      <c r="X37" s="146">
        <v>5875.6850846975613</v>
      </c>
      <c r="Y37" s="146">
        <v>6059.7940129779299</v>
      </c>
      <c r="Z37" s="146">
        <v>6513.426422061596</v>
      </c>
      <c r="AA37" s="146">
        <v>6712.8203135230524</v>
      </c>
      <c r="AB37" s="146">
        <v>6740.3449699204239</v>
      </c>
      <c r="AC37" s="146">
        <v>7027.6291112079598</v>
      </c>
      <c r="AD37" s="150">
        <v>7202.917904572616</v>
      </c>
      <c r="AE37" s="147">
        <v>2.4942806541269791E-2</v>
      </c>
      <c r="AF37" s="148">
        <v>0.18864071767893753</v>
      </c>
    </row>
    <row r="38" spans="1:32">
      <c r="A38" s="145" t="s">
        <v>79</v>
      </c>
      <c r="B38" s="146">
        <v>3811.7265047518476</v>
      </c>
      <c r="C38" s="146">
        <v>3990.2573183213917</v>
      </c>
      <c r="D38" s="146">
        <v>3907.1139459459459</v>
      </c>
      <c r="E38" s="146">
        <v>3991.5284925588089</v>
      </c>
      <c r="F38" s="146">
        <v>4197.7893609863431</v>
      </c>
      <c r="G38" s="146">
        <v>4333.525574527167</v>
      </c>
      <c r="H38" s="146">
        <v>4282.8589383104518</v>
      </c>
      <c r="I38" s="146">
        <v>4181.8863235984099</v>
      </c>
      <c r="J38" s="146">
        <v>4168.9710480829663</v>
      </c>
      <c r="K38" s="146">
        <v>4229.1996814529612</v>
      </c>
      <c r="L38" s="146">
        <v>4234.3007303905315</v>
      </c>
      <c r="M38" s="146">
        <v>4443.224883317901</v>
      </c>
      <c r="N38" s="150">
        <v>4399.1461139896373</v>
      </c>
      <c r="O38" s="147">
        <v>-9.9204452814796173E-3</v>
      </c>
      <c r="P38" s="148">
        <v>5.1952581581481416E-2</v>
      </c>
      <c r="Q38" s="149"/>
      <c r="R38" s="146">
        <v>5852.2707602956707</v>
      </c>
      <c r="S38" s="146">
        <v>6248.9400102354139</v>
      </c>
      <c r="T38" s="146">
        <v>6518.1634594594589</v>
      </c>
      <c r="U38" s="146">
        <v>6704.1504608737387</v>
      </c>
      <c r="V38" s="146">
        <v>6681.2352430397696</v>
      </c>
      <c r="W38" s="146">
        <v>7079.1347381716359</v>
      </c>
      <c r="X38" s="146">
        <v>7251.0567952993197</v>
      </c>
      <c r="Y38" s="146">
        <v>7308.1818813572818</v>
      </c>
      <c r="Z38" s="146">
        <v>7358.984923877365</v>
      </c>
      <c r="AA38" s="146">
        <v>7493.2053685312067</v>
      </c>
      <c r="AB38" s="146">
        <v>7589.4692007455951</v>
      </c>
      <c r="AC38" s="146">
        <v>7751.8995249342433</v>
      </c>
      <c r="AD38" s="150">
        <v>7884.4486835347425</v>
      </c>
      <c r="AE38" s="147">
        <v>1.7098926292084871E-2</v>
      </c>
      <c r="AF38" s="148">
        <v>7.8852279750656118E-2</v>
      </c>
    </row>
    <row r="39" spans="1:32">
      <c r="A39" s="145" t="s">
        <v>44</v>
      </c>
      <c r="B39" s="146">
        <v>4066.5879431191752</v>
      </c>
      <c r="C39" s="146">
        <v>4163.9597709040208</v>
      </c>
      <c r="D39" s="146">
        <v>4062.3694141732281</v>
      </c>
      <c r="E39" s="146">
        <v>4060.8459193470949</v>
      </c>
      <c r="F39" s="146">
        <v>3846.6060446254837</v>
      </c>
      <c r="G39" s="146">
        <v>3905.5368445003737</v>
      </c>
      <c r="H39" s="146">
        <v>4119.4921540656205</v>
      </c>
      <c r="I39" s="146">
        <v>4210.6461123750669</v>
      </c>
      <c r="J39" s="146">
        <v>4420.0126405475239</v>
      </c>
      <c r="K39" s="146">
        <v>4505.6068440935305</v>
      </c>
      <c r="L39" s="146">
        <v>4576.7406048835492</v>
      </c>
      <c r="M39" s="146">
        <v>4571.6283751085111</v>
      </c>
      <c r="N39" s="150">
        <v>4534.5718698666305</v>
      </c>
      <c r="O39" s="147">
        <v>-8.1057562429275309E-3</v>
      </c>
      <c r="P39" s="148">
        <v>7.693017861072371E-2</v>
      </c>
      <c r="Q39" s="149"/>
      <c r="R39" s="146">
        <v>10464.600502462732</v>
      </c>
      <c r="S39" s="146">
        <v>10271.473041580162</v>
      </c>
      <c r="T39" s="146">
        <v>9985.7313488112304</v>
      </c>
      <c r="U39" s="146">
        <v>9776.0677580412848</v>
      </c>
      <c r="V39" s="146">
        <v>9270.8019403175058</v>
      </c>
      <c r="W39" s="146">
        <v>9504.0317203077757</v>
      </c>
      <c r="X39" s="146">
        <v>9996.2810683864573</v>
      </c>
      <c r="Y39" s="146">
        <v>10063.795717105902</v>
      </c>
      <c r="Z39" s="146">
        <v>10260.143410852712</v>
      </c>
      <c r="AA39" s="146">
        <v>10241.640552904248</v>
      </c>
      <c r="AB39" s="146">
        <v>10188.190543824188</v>
      </c>
      <c r="AC39" s="146">
        <v>10289.867109405102</v>
      </c>
      <c r="AD39" s="150">
        <v>10265.820796776645</v>
      </c>
      <c r="AE39" s="147">
        <v>-2.3368924372676458E-3</v>
      </c>
      <c r="AF39" s="148">
        <v>2.0074441627163653E-2</v>
      </c>
    </row>
    <row r="40" spans="1:32">
      <c r="A40" s="145" t="s">
        <v>66</v>
      </c>
      <c r="B40" s="146">
        <v>2675.8320063357974</v>
      </c>
      <c r="C40" s="146">
        <v>2755.0017349027635</v>
      </c>
      <c r="D40" s="146">
        <v>2726.9384864864865</v>
      </c>
      <c r="E40" s="146">
        <v>2872.0520499279883</v>
      </c>
      <c r="F40" s="146">
        <v>2946.2201587532504</v>
      </c>
      <c r="G40" s="146">
        <v>3021.6227832701029</v>
      </c>
      <c r="H40" s="146">
        <v>3126.0454931173199</v>
      </c>
      <c r="I40" s="146">
        <v>3221.096342985632</v>
      </c>
      <c r="J40" s="146">
        <v>3322.3621630351281</v>
      </c>
      <c r="K40" s="146">
        <v>3387.4000737661336</v>
      </c>
      <c r="L40" s="146">
        <v>3531.6789357686525</v>
      </c>
      <c r="M40" s="146">
        <v>3677.5415890363402</v>
      </c>
      <c r="N40" s="150">
        <v>3787.8564781257624</v>
      </c>
      <c r="O40" s="147">
        <v>2.9996911365543166E-2</v>
      </c>
      <c r="P40" s="148">
        <v>0.1759525561457751</v>
      </c>
      <c r="Q40" s="149"/>
      <c r="R40" s="146">
        <v>4491.4843980992609</v>
      </c>
      <c r="S40" s="146">
        <v>4677.4683009211867</v>
      </c>
      <c r="T40" s="146">
        <v>5241.019675675675</v>
      </c>
      <c r="U40" s="146">
        <v>5768.3651992318764</v>
      </c>
      <c r="V40" s="146">
        <v>6171.4177183539123</v>
      </c>
      <c r="W40" s="146">
        <v>6057.772599152082</v>
      </c>
      <c r="X40" s="146">
        <v>6347.0203338363663</v>
      </c>
      <c r="Y40" s="146">
        <v>6466.691765299528</v>
      </c>
      <c r="Z40" s="146">
        <v>6725.6038349395903</v>
      </c>
      <c r="AA40" s="146">
        <v>6781.7051704652476</v>
      </c>
      <c r="AB40" s="146">
        <v>7152.8745235745509</v>
      </c>
      <c r="AC40" s="146">
        <v>7511.9105955641435</v>
      </c>
      <c r="AD40" s="150">
        <v>8025.6732045834624</v>
      </c>
      <c r="AE40" s="147">
        <v>6.8393067580263978E-2</v>
      </c>
      <c r="AF40" s="148">
        <v>0.24107866833076508</v>
      </c>
    </row>
    <row r="41" spans="1:32">
      <c r="A41" s="145" t="s">
        <v>38</v>
      </c>
      <c r="B41" s="146">
        <v>3637.6576610348466</v>
      </c>
      <c r="C41" s="146">
        <v>3652.8096315250764</v>
      </c>
      <c r="D41" s="146">
        <v>3738.0106486486484</v>
      </c>
      <c r="E41" s="146">
        <v>3722.3458185309646</v>
      </c>
      <c r="F41" s="146">
        <v>3649.6808204978993</v>
      </c>
      <c r="G41" s="146">
        <v>4035.1626739601857</v>
      </c>
      <c r="H41" s="146">
        <v>4133.8419391682073</v>
      </c>
      <c r="I41" s="146">
        <v>4283.0781729977598</v>
      </c>
      <c r="J41" s="146">
        <v>4434.7180057964943</v>
      </c>
      <c r="K41" s="146">
        <v>4562.7847275645181</v>
      </c>
      <c r="L41" s="146">
        <v>4604.6025386565907</v>
      </c>
      <c r="M41" s="146">
        <v>4696.3069562748751</v>
      </c>
      <c r="N41" s="150">
        <v>4758.6196934611316</v>
      </c>
      <c r="O41" s="147">
        <v>1.3268454929888929E-2</v>
      </c>
      <c r="P41" s="148">
        <v>0.11102798063817199</v>
      </c>
      <c r="Q41" s="149"/>
      <c r="R41" s="146">
        <v>6633.674693769799</v>
      </c>
      <c r="S41" s="146">
        <v>6687.3756908904807</v>
      </c>
      <c r="T41" s="146">
        <v>6593.8460540540536</v>
      </c>
      <c r="U41" s="146">
        <v>6869.3569947191545</v>
      </c>
      <c r="V41" s="146">
        <v>6825.6470740666646</v>
      </c>
      <c r="W41" s="146">
        <v>7717.20670904709</v>
      </c>
      <c r="X41" s="146">
        <v>8205.8694194329637</v>
      </c>
      <c r="Y41" s="146">
        <v>8515.0278326147964</v>
      </c>
      <c r="Z41" s="146">
        <v>8730.785424959844</v>
      </c>
      <c r="AA41" s="146">
        <v>8859.8623072403116</v>
      </c>
      <c r="AB41" s="146">
        <v>9024.0805779330585</v>
      </c>
      <c r="AC41" s="146">
        <v>9449.5116219849315</v>
      </c>
      <c r="AD41" s="150">
        <v>9692.5920136797395</v>
      </c>
      <c r="AE41" s="147">
        <v>2.5724122200057931E-2</v>
      </c>
      <c r="AF41" s="148">
        <v>0.13829246412496299</v>
      </c>
    </row>
    <row r="42" spans="1:32">
      <c r="A42" s="145" t="s">
        <v>43</v>
      </c>
      <c r="B42" s="146">
        <v>3644.1088556531699</v>
      </c>
      <c r="C42" s="146">
        <v>3758.2735269467548</v>
      </c>
      <c r="D42" s="146">
        <v>3677.2462577962574</v>
      </c>
      <c r="E42" s="146">
        <v>3736.2093038886219</v>
      </c>
      <c r="F42" s="146">
        <v>3659.5270817042788</v>
      </c>
      <c r="G42" s="146">
        <v>3853.0160342882082</v>
      </c>
      <c r="H42" s="146">
        <v>3830.2887927673373</v>
      </c>
      <c r="I42" s="146">
        <v>4182.9515009605084</v>
      </c>
      <c r="J42" s="146">
        <v>4411.6095746909696</v>
      </c>
      <c r="K42" s="146">
        <v>4584.239879567308</v>
      </c>
      <c r="L42" s="146">
        <v>4745.2783786686632</v>
      </c>
      <c r="M42" s="146">
        <v>4968.590860099659</v>
      </c>
      <c r="N42" s="150">
        <v>5163.663039535727</v>
      </c>
      <c r="O42" s="147">
        <v>3.926106715741029E-2</v>
      </c>
      <c r="P42" s="148">
        <v>0.23445443686115497</v>
      </c>
      <c r="Q42" s="149"/>
      <c r="R42" s="146">
        <v>10480.977312565998</v>
      </c>
      <c r="S42" s="146">
        <v>10644.380864892528</v>
      </c>
      <c r="T42" s="146">
        <v>10703.174432432432</v>
      </c>
      <c r="U42" s="146">
        <v>11312.604051848295</v>
      </c>
      <c r="V42" s="146">
        <v>11326.482474404902</v>
      </c>
      <c r="W42" s="146">
        <v>12028.383002632911</v>
      </c>
      <c r="X42" s="146">
        <v>12507.493461339107</v>
      </c>
      <c r="Y42" s="146">
        <v>12872.668420959446</v>
      </c>
      <c r="Z42" s="146">
        <v>13000.59326332146</v>
      </c>
      <c r="AA42" s="146">
        <v>13188.423149368997</v>
      </c>
      <c r="AB42" s="146">
        <v>13266.932007402536</v>
      </c>
      <c r="AC42" s="146">
        <v>13504.669820541554</v>
      </c>
      <c r="AD42" s="150">
        <v>13883.50791839147</v>
      </c>
      <c r="AE42" s="147">
        <v>2.8052377650409133E-2</v>
      </c>
      <c r="AF42" s="148">
        <v>7.8526026180101294E-2</v>
      </c>
    </row>
    <row r="43" spans="1:32">
      <c r="A43" s="145" t="s">
        <v>442</v>
      </c>
      <c r="B43" s="146" t="s">
        <v>441</v>
      </c>
      <c r="C43" s="146" t="s">
        <v>441</v>
      </c>
      <c r="D43" s="146" t="s">
        <v>441</v>
      </c>
      <c r="E43" s="146" t="s">
        <v>441</v>
      </c>
      <c r="F43" s="146" t="s">
        <v>441</v>
      </c>
      <c r="G43" s="146" t="s">
        <v>441</v>
      </c>
      <c r="H43" s="146" t="s">
        <v>441</v>
      </c>
      <c r="I43" s="146" t="s">
        <v>441</v>
      </c>
      <c r="J43" s="146" t="s">
        <v>441</v>
      </c>
      <c r="K43" s="146" t="s">
        <v>441</v>
      </c>
      <c r="L43" s="146" t="s">
        <v>441</v>
      </c>
      <c r="M43" s="146" t="s">
        <v>441</v>
      </c>
      <c r="N43" s="150" t="s">
        <v>441</v>
      </c>
      <c r="O43" s="150" t="s">
        <v>441</v>
      </c>
      <c r="P43" s="370" t="s">
        <v>441</v>
      </c>
      <c r="Q43" s="149"/>
      <c r="R43" s="146">
        <v>1491.6556388595563</v>
      </c>
      <c r="S43" s="146">
        <v>1737.7324309109517</v>
      </c>
      <c r="T43" s="146">
        <v>1680.3901081081081</v>
      </c>
      <c r="U43" s="146">
        <v>2063.3487373979833</v>
      </c>
      <c r="V43" s="146">
        <v>2043.6462148351548</v>
      </c>
      <c r="W43" s="146">
        <v>2114.2419770514184</v>
      </c>
      <c r="X43" s="146">
        <v>2813.6617097302428</v>
      </c>
      <c r="Y43" s="146">
        <v>2783.3084471631801</v>
      </c>
      <c r="Z43" s="146">
        <v>2879.1004391018923</v>
      </c>
      <c r="AA43" s="146">
        <v>1969.9825984219192</v>
      </c>
      <c r="AB43" s="146">
        <v>2108.6517736009378</v>
      </c>
      <c r="AC43" s="146">
        <v>2128.0546795276109</v>
      </c>
      <c r="AD43" s="150">
        <v>2134.0386647367427</v>
      </c>
      <c r="AE43" s="147">
        <v>2.811950870764246E-3</v>
      </c>
      <c r="AF43" s="148">
        <v>-0.23327266623582088</v>
      </c>
    </row>
    <row r="44" spans="1:32">
      <c r="A44" s="145" t="s">
        <v>45</v>
      </c>
      <c r="B44" s="146">
        <v>2935.0294086589229</v>
      </c>
      <c r="C44" s="146">
        <v>3041.9554247697029</v>
      </c>
      <c r="D44" s="146">
        <v>3176.3038918918919</v>
      </c>
      <c r="E44" s="146">
        <v>3287.9566106577049</v>
      </c>
      <c r="F44" s="146">
        <v>3380.5496808568673</v>
      </c>
      <c r="G44" s="146">
        <v>3772.5586228993593</v>
      </c>
      <c r="H44" s="146">
        <v>4031.1857842035492</v>
      </c>
      <c r="I44" s="146">
        <v>3915.5919830738039</v>
      </c>
      <c r="J44" s="146">
        <v>4149.01376667365</v>
      </c>
      <c r="K44" s="146">
        <v>4069.2291391975891</v>
      </c>
      <c r="L44" s="146">
        <v>3989.7403987408188</v>
      </c>
      <c r="M44" s="146">
        <v>4301.6253739723616</v>
      </c>
      <c r="N44" s="150">
        <v>4266</v>
      </c>
      <c r="O44" s="147">
        <v>-8.2818402057786011E-3</v>
      </c>
      <c r="P44" s="148">
        <v>8.9490431699964734E-2</v>
      </c>
      <c r="Q44" s="149"/>
      <c r="R44" s="146">
        <v>7538.3244508975713</v>
      </c>
      <c r="S44" s="146">
        <v>7930.0206397134079</v>
      </c>
      <c r="T44" s="146">
        <v>8025.9026486486482</v>
      </c>
      <c r="U44" s="146">
        <v>8342.3523139702338</v>
      </c>
      <c r="V44" s="146">
        <v>8453.5622601880295</v>
      </c>
      <c r="W44" s="146">
        <v>9501.7967922136413</v>
      </c>
      <c r="X44" s="146">
        <v>10286.588259308017</v>
      </c>
      <c r="Y44" s="146">
        <v>10666.686104053611</v>
      </c>
      <c r="Z44" s="146">
        <v>11471.23527742859</v>
      </c>
      <c r="AA44" s="146">
        <v>11224.474898391714</v>
      </c>
      <c r="AB44" s="146">
        <v>11068.958458869221</v>
      </c>
      <c r="AC44" s="146">
        <v>11490.885164739106</v>
      </c>
      <c r="AD44" s="150">
        <v>11407.103825136612</v>
      </c>
      <c r="AE44" s="147">
        <v>-7.2911127734167636E-3</v>
      </c>
      <c r="AF44" s="148">
        <v>6.9414034861457363E-2</v>
      </c>
    </row>
    <row r="45" spans="1:32">
      <c r="A45" s="145" t="s">
        <v>46</v>
      </c>
      <c r="B45" s="146">
        <v>3593.1875184794085</v>
      </c>
      <c r="C45" s="146">
        <v>3622.0206090071647</v>
      </c>
      <c r="D45" s="146">
        <v>3695.4391891891892</v>
      </c>
      <c r="E45" s="146">
        <v>3737.364594335093</v>
      </c>
      <c r="F45" s="146">
        <v>3660.6211107272097</v>
      </c>
      <c r="G45" s="146">
        <v>3889.8923478414308</v>
      </c>
      <c r="H45" s="146">
        <v>4024.562806463894</v>
      </c>
      <c r="I45" s="146">
        <v>3959.2642549198395</v>
      </c>
      <c r="J45" s="146">
        <v>4462.0279698302948</v>
      </c>
      <c r="K45" s="146">
        <v>4626.8121088751795</v>
      </c>
      <c r="L45" s="146">
        <v>4689.0359233916752</v>
      </c>
      <c r="M45" s="146">
        <v>4811.5783197245</v>
      </c>
      <c r="N45" s="150">
        <v>4938.1775998544272</v>
      </c>
      <c r="O45" s="147">
        <v>2.6311383026012214E-2</v>
      </c>
      <c r="P45" s="148">
        <v>0.24724627655710929</v>
      </c>
      <c r="Q45" s="149"/>
      <c r="R45" s="146">
        <v>8399.7746409714891</v>
      </c>
      <c r="S45" s="146">
        <v>9095.0772517911973</v>
      </c>
      <c r="T45" s="146">
        <v>9357.4432972972972</v>
      </c>
      <c r="U45" s="146">
        <v>9670.9363274123843</v>
      </c>
      <c r="V45" s="146">
        <v>9990.6730374061208</v>
      </c>
      <c r="W45" s="146">
        <v>10638.257728081133</v>
      </c>
      <c r="X45" s="146">
        <v>11107.837499025278</v>
      </c>
      <c r="Y45" s="146">
        <v>11030.976761891272</v>
      </c>
      <c r="Z45" s="146">
        <v>11285.317445352328</v>
      </c>
      <c r="AA45" s="146">
        <v>11502.636714456674</v>
      </c>
      <c r="AB45" s="146">
        <v>11565.589933503727</v>
      </c>
      <c r="AC45" s="146">
        <v>11914.701362183094</v>
      </c>
      <c r="AD45" s="150">
        <v>12191.620840834756</v>
      </c>
      <c r="AE45" s="147">
        <v>2.3241831266589408E-2</v>
      </c>
      <c r="AF45" s="148">
        <v>0.10521680028854408</v>
      </c>
    </row>
    <row r="46" spans="1:32">
      <c r="A46" s="145" t="s">
        <v>49</v>
      </c>
      <c r="B46" s="146">
        <v>3856.1966473072862</v>
      </c>
      <c r="C46" s="146">
        <v>3936.0686386898669</v>
      </c>
      <c r="D46" s="146">
        <v>4078.582324324324</v>
      </c>
      <c r="E46" s="146">
        <v>4154.4244455112812</v>
      </c>
      <c r="F46" s="146">
        <v>4309.3803213253077</v>
      </c>
      <c r="G46" s="146">
        <v>4820.7398990485299</v>
      </c>
      <c r="H46" s="146">
        <v>5061.0588227199542</v>
      </c>
      <c r="I46" s="146">
        <v>5265.1717008525065</v>
      </c>
      <c r="J46" s="146">
        <v>5743.4955129548152</v>
      </c>
      <c r="K46" s="146">
        <v>5708.195936445778</v>
      </c>
      <c r="L46" s="146">
        <v>5762.0654849461662</v>
      </c>
      <c r="M46" s="146">
        <v>6189.239650817809</v>
      </c>
      <c r="N46" s="150">
        <v>6317.6323433774114</v>
      </c>
      <c r="O46" s="147">
        <v>2.0744501716400299E-2</v>
      </c>
      <c r="P46" s="148">
        <v>0.19989103913828621</v>
      </c>
      <c r="Q46" s="149"/>
      <c r="R46" s="146">
        <v>5524.4622808870117</v>
      </c>
      <c r="S46" s="146">
        <v>5656.5592169907877</v>
      </c>
      <c r="T46" s="146">
        <v>5876.0439459459458</v>
      </c>
      <c r="U46" s="146">
        <v>6172.7168554968785</v>
      </c>
      <c r="V46" s="146">
        <v>6233.7773726609803</v>
      </c>
      <c r="W46" s="146">
        <v>6739.4256678631627</v>
      </c>
      <c r="X46" s="146">
        <v>6973.9955598570714</v>
      </c>
      <c r="Y46" s="146">
        <v>7235.7498207345898</v>
      </c>
      <c r="Z46" s="146">
        <v>7760.2313185278299</v>
      </c>
      <c r="AA46" s="146">
        <v>7874.5267151311245</v>
      </c>
      <c r="AB46" s="146">
        <v>7777.703180963962</v>
      </c>
      <c r="AC46" s="146">
        <v>8122.1790129073161</v>
      </c>
      <c r="AD46" s="150">
        <v>8137.5790908663566</v>
      </c>
      <c r="AE46" s="147">
        <v>1.8960525167652786E-3</v>
      </c>
      <c r="AF46" s="148">
        <v>0.12463521991148818</v>
      </c>
    </row>
    <row r="47" spans="1:32">
      <c r="A47" s="145" t="s">
        <v>75</v>
      </c>
      <c r="B47" s="146">
        <v>2791.4543769799366</v>
      </c>
      <c r="C47" s="146">
        <v>2943.4305527123847</v>
      </c>
      <c r="D47" s="146">
        <v>2944.5259459459458</v>
      </c>
      <c r="E47" s="146">
        <v>3040.7244551128179</v>
      </c>
      <c r="F47" s="146">
        <v>3038.1185966794565</v>
      </c>
      <c r="G47" s="146">
        <v>3319.9856838370843</v>
      </c>
      <c r="H47" s="146">
        <v>3527.8394759897437</v>
      </c>
      <c r="I47" s="146">
        <v>3783.5099901735994</v>
      </c>
      <c r="J47" s="146">
        <v>3843.35224614149</v>
      </c>
      <c r="K47" s="146">
        <v>3876.5673166143019</v>
      </c>
      <c r="L47" s="146">
        <v>3986.4118933995042</v>
      </c>
      <c r="M47" s="146">
        <v>4193.295751387468</v>
      </c>
      <c r="N47" s="150">
        <v>4281.7527419898761</v>
      </c>
      <c r="O47" s="147">
        <v>2.1094860903416945E-2</v>
      </c>
      <c r="P47" s="148">
        <v>0.13168797045872638</v>
      </c>
      <c r="Q47" s="149"/>
      <c r="R47" s="146">
        <v>5471.0981098204857</v>
      </c>
      <c r="S47" s="146">
        <v>5865.9245701125892</v>
      </c>
      <c r="T47" s="146">
        <v>5880.7741081081076</v>
      </c>
      <c r="U47" s="146">
        <v>6198.1332453192508</v>
      </c>
      <c r="V47" s="146">
        <v>6220.6490243858079</v>
      </c>
      <c r="W47" s="146">
        <v>6814.2957590166743</v>
      </c>
      <c r="X47" s="146">
        <v>7199.1768030053527</v>
      </c>
      <c r="Y47" s="146">
        <v>7637.3216862456948</v>
      </c>
      <c r="Z47" s="146">
        <v>8062.7416893637819</v>
      </c>
      <c r="AA47" s="146">
        <v>8278.5633829346389</v>
      </c>
      <c r="AB47" s="146">
        <v>9015.265944732073</v>
      </c>
      <c r="AC47" s="146">
        <v>9340.8420763348549</v>
      </c>
      <c r="AD47" s="150">
        <v>9518.3470163912552</v>
      </c>
      <c r="AE47" s="147">
        <v>1.9003098286621389E-2</v>
      </c>
      <c r="AF47" s="148">
        <v>0.2462938458560886</v>
      </c>
    </row>
    <row r="48" spans="1:32">
      <c r="A48" s="145" t="s">
        <v>68</v>
      </c>
      <c r="B48" s="146">
        <v>1755.9353431890179</v>
      </c>
      <c r="C48" s="146">
        <v>1809.1629631525075</v>
      </c>
      <c r="D48" s="146">
        <v>1903.8902702702701</v>
      </c>
      <c r="E48" s="146">
        <v>1905.0739462313968</v>
      </c>
      <c r="F48" s="146">
        <v>1818.2762361113635</v>
      </c>
      <c r="G48" s="146">
        <v>1951.0922261795859</v>
      </c>
      <c r="H48" s="146">
        <v>2050.9154400466032</v>
      </c>
      <c r="I48" s="146">
        <v>2172.9618186807834</v>
      </c>
      <c r="J48" s="146">
        <v>2254.1224160206716</v>
      </c>
      <c r="K48" s="146">
        <v>2270.5891483162873</v>
      </c>
      <c r="L48" s="146">
        <v>2313.0900405571911</v>
      </c>
      <c r="M48" s="146">
        <v>2342.9793610489551</v>
      </c>
      <c r="N48" s="150">
        <v>2409.1448795312381</v>
      </c>
      <c r="O48" s="147">
        <v>2.8239906668516612E-2</v>
      </c>
      <c r="P48" s="148">
        <v>0.10869176753130549</v>
      </c>
      <c r="Q48" s="149"/>
      <c r="R48" s="146">
        <v>6448.1706705385423</v>
      </c>
      <c r="S48" s="146">
        <v>6631.9554503582394</v>
      </c>
      <c r="T48" s="146">
        <v>7077.5051351351349</v>
      </c>
      <c r="U48" s="146">
        <v>7451.6233797407576</v>
      </c>
      <c r="V48" s="146">
        <v>7569.5868096597624</v>
      </c>
      <c r="W48" s="146">
        <v>8188.7765369095105</v>
      </c>
      <c r="X48" s="146">
        <v>8548.0566026484903</v>
      </c>
      <c r="Y48" s="146">
        <v>8577.8732969786033</v>
      </c>
      <c r="Z48" s="146">
        <v>8764.3976883860596</v>
      </c>
      <c r="AA48" s="146">
        <v>8777.7159725944184</v>
      </c>
      <c r="AB48" s="146">
        <v>8925.9662103293558</v>
      </c>
      <c r="AC48" s="146">
        <v>9297.9802871041193</v>
      </c>
      <c r="AD48" s="150">
        <v>9566.0077392366675</v>
      </c>
      <c r="AE48" s="147">
        <v>2.8826416475015604E-2</v>
      </c>
      <c r="AF48" s="148">
        <v>0.11519573769014713</v>
      </c>
    </row>
    <row r="49" spans="1:32">
      <c r="A49" s="145" t="s">
        <v>54</v>
      </c>
      <c r="B49" s="146">
        <v>2562.7507866948258</v>
      </c>
      <c r="C49" s="146">
        <v>2654.013741044012</v>
      </c>
      <c r="D49" s="146">
        <v>2748.2242162162161</v>
      </c>
      <c r="E49" s="146">
        <v>2823.529851176188</v>
      </c>
      <c r="F49" s="146">
        <v>2795.2441535887688</v>
      </c>
      <c r="G49" s="146">
        <v>3028.3275675525069</v>
      </c>
      <c r="H49" s="146">
        <v>3164.679529931976</v>
      </c>
      <c r="I49" s="146">
        <v>3213.6401014509429</v>
      </c>
      <c r="J49" s="146">
        <v>3307.6567977861582</v>
      </c>
      <c r="K49" s="146">
        <v>3412.1685835516232</v>
      </c>
      <c r="L49" s="146">
        <v>3501.3381346568181</v>
      </c>
      <c r="M49" s="146">
        <v>3594.9583111397492</v>
      </c>
      <c r="N49" s="150">
        <v>3687.6621424515383</v>
      </c>
      <c r="O49" s="147">
        <v>2.5787178400519029E-2</v>
      </c>
      <c r="P49" s="148">
        <v>0.14750315095538435</v>
      </c>
      <c r="Q49" s="149"/>
      <c r="R49" s="146">
        <v>4159.8641921858498</v>
      </c>
      <c r="S49" s="146">
        <v>4412.682707267144</v>
      </c>
      <c r="T49" s="146">
        <v>4512.5747027027028</v>
      </c>
      <c r="U49" s="146">
        <v>4689.3239222275561</v>
      </c>
      <c r="V49" s="146">
        <v>4676.9740730301319</v>
      </c>
      <c r="W49" s="146">
        <v>5110.1630872389724</v>
      </c>
      <c r="X49" s="146">
        <v>5426.4264280242742</v>
      </c>
      <c r="Y49" s="146">
        <v>5645.4400191216437</v>
      </c>
      <c r="Z49" s="146">
        <v>5894.7506983727908</v>
      </c>
      <c r="AA49" s="146">
        <v>6092.3983020093356</v>
      </c>
      <c r="AB49" s="146">
        <v>6222.7940104909976</v>
      </c>
      <c r="AC49" s="146">
        <v>6415.8170624650083</v>
      </c>
      <c r="AD49" s="150">
        <v>6581.410154219373</v>
      </c>
      <c r="AE49" s="147">
        <v>2.5810133010672587E-2</v>
      </c>
      <c r="AF49" s="148">
        <v>0.16579223797038134</v>
      </c>
    </row>
    <row r="50" spans="1:32">
      <c r="A50" s="145" t="s">
        <v>40</v>
      </c>
      <c r="B50" s="146">
        <v>5997.1163674762402</v>
      </c>
      <c r="C50" s="146">
        <v>6145.48889457523</v>
      </c>
      <c r="D50" s="146">
        <v>6184.6870270270265</v>
      </c>
      <c r="E50" s="146">
        <v>6354.0974555928942</v>
      </c>
      <c r="F50" s="146">
        <v>6378.1892036878753</v>
      </c>
      <c r="G50" s="146">
        <v>6783.0067656987894</v>
      </c>
      <c r="H50" s="146">
        <v>6898.935145474311</v>
      </c>
      <c r="I50" s="146">
        <v>6944.9564008817197</v>
      </c>
      <c r="J50" s="146">
        <v>7132.1021457504012</v>
      </c>
      <c r="K50" s="146">
        <v>7304.0087587116213</v>
      </c>
      <c r="L50" s="146">
        <v>7393.6454984260226</v>
      </c>
      <c r="M50" s="146">
        <v>7592.8830440721713</v>
      </c>
      <c r="N50" s="150">
        <v>7740</v>
      </c>
      <c r="O50" s="147">
        <v>1.9375638354219626E-2</v>
      </c>
      <c r="P50" s="148">
        <v>0.11447783876905882</v>
      </c>
      <c r="Q50" s="149"/>
      <c r="R50" s="146">
        <v>11159.464630411827</v>
      </c>
      <c r="S50" s="146">
        <v>11389.475209825998</v>
      </c>
      <c r="T50" s="146">
        <v>11568.794108108108</v>
      </c>
      <c r="U50" s="146">
        <v>12113.220331253</v>
      </c>
      <c r="V50" s="146">
        <v>12407.383149060755</v>
      </c>
      <c r="W50" s="146">
        <v>13427.447989561228</v>
      </c>
      <c r="X50" s="146">
        <v>13769.170720743448</v>
      </c>
      <c r="Y50" s="146">
        <v>13948.497556678853</v>
      </c>
      <c r="Z50" s="146">
        <v>14206.433213736993</v>
      </c>
      <c r="AA50" s="146">
        <v>14386.032741388044</v>
      </c>
      <c r="AB50" s="146">
        <v>14622.120218383347</v>
      </c>
      <c r="AC50" s="146">
        <v>15118.234711691854</v>
      </c>
      <c r="AD50" s="150">
        <v>15446.093621116304</v>
      </c>
      <c r="AE50" s="147">
        <v>2.1686322224571564E-2</v>
      </c>
      <c r="AF50" s="148">
        <v>0.107366120139611</v>
      </c>
    </row>
    <row r="51" spans="1:32">
      <c r="A51" s="145" t="s">
        <v>50</v>
      </c>
      <c r="B51" s="146">
        <v>2644.0676187961985</v>
      </c>
      <c r="C51" s="146">
        <v>2698.3499334698054</v>
      </c>
      <c r="D51" s="146">
        <v>2804.9861621621621</v>
      </c>
      <c r="E51" s="146">
        <v>2958.6988334133457</v>
      </c>
      <c r="F51" s="146">
        <v>3128.9230055827315</v>
      </c>
      <c r="G51" s="146">
        <v>3449.6115132968966</v>
      </c>
      <c r="H51" s="146">
        <v>3957.2291994440648</v>
      </c>
      <c r="I51" s="146">
        <v>4242.60143323802</v>
      </c>
      <c r="J51" s="146">
        <v>4403.2065088344152</v>
      </c>
      <c r="K51" s="146">
        <v>4460.2738829425907</v>
      </c>
      <c r="L51" s="146">
        <v>4605.8583918573959</v>
      </c>
      <c r="M51" s="146">
        <v>4842.022630594508</v>
      </c>
      <c r="N51" s="150">
        <v>4948.0810682829815</v>
      </c>
      <c r="O51" s="147">
        <v>2.1903746797534485E-2</v>
      </c>
      <c r="P51" s="148">
        <v>0.16628468314699285</v>
      </c>
      <c r="Q51" s="149"/>
      <c r="R51" s="146">
        <v>7088.5407233368533</v>
      </c>
      <c r="S51" s="146">
        <v>7417.6913050153526</v>
      </c>
      <c r="T51" s="146">
        <v>7752.7357837837835</v>
      </c>
      <c r="U51" s="146">
        <v>8096.2754488718183</v>
      </c>
      <c r="V51" s="146">
        <v>8293.8340228401012</v>
      </c>
      <c r="W51" s="146">
        <v>8868.1946775264569</v>
      </c>
      <c r="X51" s="146">
        <v>9723.6351514373127</v>
      </c>
      <c r="Y51" s="146">
        <v>10156.466147608466</v>
      </c>
      <c r="Z51" s="146">
        <v>10399.844380717926</v>
      </c>
      <c r="AA51" s="146">
        <v>10678.893482765116</v>
      </c>
      <c r="AB51" s="146">
        <v>11295.951605608101</v>
      </c>
      <c r="AC51" s="146">
        <v>11916.708951702374</v>
      </c>
      <c r="AD51" s="150">
        <v>12322.628827483197</v>
      </c>
      <c r="AE51" s="147">
        <v>3.4063085489961065E-2</v>
      </c>
      <c r="AF51" s="148">
        <v>0.21327917096290383</v>
      </c>
    </row>
    <row r="52" spans="1:32">
      <c r="A52" s="145" t="s">
        <v>52</v>
      </c>
      <c r="B52" s="146">
        <v>3153.568394931362</v>
      </c>
      <c r="C52" s="146">
        <v>3242.6998515864889</v>
      </c>
      <c r="D52" s="146">
        <v>3237.7959999999998</v>
      </c>
      <c r="E52" s="146">
        <v>3326.0811953912621</v>
      </c>
      <c r="F52" s="146">
        <v>3240.5139659216961</v>
      </c>
      <c r="G52" s="146">
        <v>3523.3641404033415</v>
      </c>
      <c r="H52" s="146">
        <v>3708.8675342069896</v>
      </c>
      <c r="I52" s="146">
        <v>4062.5864590433866</v>
      </c>
      <c r="J52" s="146">
        <v>4456.7760536699489</v>
      </c>
      <c r="K52" s="146">
        <v>4435.6788752834973</v>
      </c>
      <c r="L52" s="146">
        <v>4338.5203857608076</v>
      </c>
      <c r="M52" s="146">
        <v>4206.7534062996765</v>
      </c>
      <c r="N52" s="150">
        <v>4200.0065262738162</v>
      </c>
      <c r="O52" s="147">
        <v>-1.6038211357377596E-3</v>
      </c>
      <c r="P52" s="148">
        <v>3.3825758200057621E-2</v>
      </c>
      <c r="Q52" s="149"/>
      <c r="R52" s="146">
        <v>6243.6080147835264</v>
      </c>
      <c r="S52" s="146">
        <v>6468.1578505629477</v>
      </c>
      <c r="T52" s="146">
        <v>6705.0048648648644</v>
      </c>
      <c r="U52" s="146">
        <v>6915.5686125780121</v>
      </c>
      <c r="V52" s="146">
        <v>7037.8887045152842</v>
      </c>
      <c r="W52" s="146">
        <v>8180.9542885800383</v>
      </c>
      <c r="X52" s="146">
        <v>9048.0914219924689</v>
      </c>
      <c r="Y52" s="146">
        <v>10112.793875762431</v>
      </c>
      <c r="Z52" s="146">
        <v>11128.810343774006</v>
      </c>
      <c r="AA52" s="146">
        <v>11137.325626294971</v>
      </c>
      <c r="AB52" s="146">
        <v>10792.755377653959</v>
      </c>
      <c r="AC52" s="146">
        <v>10372.574487496368</v>
      </c>
      <c r="AD52" s="150">
        <v>9265.0490994759784</v>
      </c>
      <c r="AE52" s="147">
        <v>-0.10677439717164305</v>
      </c>
      <c r="AF52" s="148">
        <v>-8.382893854073914E-2</v>
      </c>
    </row>
    <row r="53" spans="1:32">
      <c r="A53" s="145" t="s">
        <v>56</v>
      </c>
      <c r="B53" s="146">
        <v>2644.1868288503315</v>
      </c>
      <c r="C53" s="146">
        <v>2588.6237217916846</v>
      </c>
      <c r="D53" s="146">
        <v>2609.8669729729727</v>
      </c>
      <c r="E53" s="146">
        <v>2709.156096975516</v>
      </c>
      <c r="F53" s="146">
        <v>2712.0979478460108</v>
      </c>
      <c r="G53" s="146">
        <v>2941.165371881254</v>
      </c>
      <c r="H53" s="146">
        <v>2786.0659691483456</v>
      </c>
      <c r="I53" s="146">
        <v>2883.4351192004319</v>
      </c>
      <c r="J53" s="146">
        <v>3070.2701873385013</v>
      </c>
      <c r="K53" s="146">
        <v>3377.1318894830315</v>
      </c>
      <c r="L53" s="146">
        <v>3768.869012240018</v>
      </c>
      <c r="M53" s="146">
        <v>3861.2864976961087</v>
      </c>
      <c r="N53" s="150">
        <v>3947.7841201330816</v>
      </c>
      <c r="O53" s="147">
        <v>2.2401244375050311E-2</v>
      </c>
      <c r="P53" s="148">
        <v>0.36912535116371559</v>
      </c>
      <c r="Q53" s="149"/>
      <c r="R53" s="146">
        <v>4613.45964625132</v>
      </c>
      <c r="S53" s="146">
        <v>4767.3722466734898</v>
      </c>
      <c r="T53" s="146">
        <v>4926.4638918918918</v>
      </c>
      <c r="U53" s="146">
        <v>5090.2097071531443</v>
      </c>
      <c r="V53" s="146">
        <v>5149.5946109363349</v>
      </c>
      <c r="W53" s="146">
        <v>5564.9709543953823</v>
      </c>
      <c r="X53" s="146">
        <v>5768.6136112397999</v>
      </c>
      <c r="Y53" s="146">
        <v>5896.8218765768715</v>
      </c>
      <c r="Z53" s="146">
        <v>6181.5053207277042</v>
      </c>
      <c r="AA53" s="146">
        <v>6441.6735384435606</v>
      </c>
      <c r="AB53" s="146">
        <v>6753.8899191148894</v>
      </c>
      <c r="AC53" s="146">
        <v>7202.7185230877158</v>
      </c>
      <c r="AD53" s="150">
        <v>7488.3324748617115</v>
      </c>
      <c r="AE53" s="147">
        <v>3.9653632285988172E-2</v>
      </c>
      <c r="AF53" s="148">
        <v>0.26989294090882709</v>
      </c>
    </row>
    <row r="54" spans="1:32">
      <c r="A54" s="145" t="s">
        <v>42</v>
      </c>
      <c r="B54" s="146">
        <v>3692.2924076029567</v>
      </c>
      <c r="C54" s="146">
        <v>3857.2487410440121</v>
      </c>
      <c r="D54" s="146">
        <v>3719.0899999999997</v>
      </c>
      <c r="E54" s="146">
        <v>3777.7997599615933</v>
      </c>
      <c r="F54" s="146">
        <v>3743.7673164699677</v>
      </c>
      <c r="G54" s="146">
        <v>3918.9464130651818</v>
      </c>
      <c r="H54" s="146">
        <v>3999.1747251285487</v>
      </c>
      <c r="I54" s="146">
        <v>4078.5641194748628</v>
      </c>
      <c r="J54" s="146">
        <v>4233.0444252391926</v>
      </c>
      <c r="K54" s="146">
        <v>4304.7709747203844</v>
      </c>
      <c r="L54" s="146">
        <v>4355.1112038680822</v>
      </c>
      <c r="M54" s="146">
        <v>4503.7697191642646</v>
      </c>
      <c r="N54" s="150">
        <v>4293.7989061212256</v>
      </c>
      <c r="O54" s="147">
        <v>-4.6621125442888323E-2</v>
      </c>
      <c r="P54" s="148">
        <v>5.2772196376325464E-2</v>
      </c>
      <c r="Q54" s="149"/>
      <c r="R54" s="146">
        <v>6629.8629672650477</v>
      </c>
      <c r="S54" s="146">
        <v>6928.7616274309103</v>
      </c>
      <c r="T54" s="146">
        <v>7144.9099459459458</v>
      </c>
      <c r="U54" s="146">
        <v>7408.8776332213147</v>
      </c>
      <c r="V54" s="146">
        <v>7435.0212398392459</v>
      </c>
      <c r="W54" s="146">
        <v>8011.0997534258022</v>
      </c>
      <c r="X54" s="146">
        <v>8511.6302250803856</v>
      </c>
      <c r="Y54" s="146">
        <v>8731.2588371207748</v>
      </c>
      <c r="Z54" s="146">
        <v>9127.8302866820304</v>
      </c>
      <c r="AA54" s="146">
        <v>9005.3145426606352</v>
      </c>
      <c r="AB54" s="146">
        <v>8858.4673252042412</v>
      </c>
      <c r="AC54" s="146">
        <v>8882.6805927693567</v>
      </c>
      <c r="AD54" s="150">
        <v>8927.912733561996</v>
      </c>
      <c r="AE54" s="147">
        <v>5.0921723820012144E-3</v>
      </c>
      <c r="AF54" s="148">
        <v>2.2522971785597701E-2</v>
      </c>
    </row>
    <row r="55" spans="1:32">
      <c r="A55" s="151" t="s">
        <v>83</v>
      </c>
      <c r="B55" s="152">
        <v>2142.1902956705385</v>
      </c>
      <c r="C55" s="153">
        <v>2179.8627942681678</v>
      </c>
      <c r="D55" s="153">
        <v>2164.0491891891893</v>
      </c>
      <c r="E55" s="153">
        <v>2220.4682381180987</v>
      </c>
      <c r="F55" s="153">
        <v>2207.7505682748083</v>
      </c>
      <c r="G55" s="153">
        <v>2418.1921978537362</v>
      </c>
      <c r="H55" s="153">
        <v>2453.813252542303</v>
      </c>
      <c r="I55" s="153">
        <v>2478.6677216030312</v>
      </c>
      <c r="J55" s="153">
        <v>2562.9350862490396</v>
      </c>
      <c r="K55" s="153">
        <v>2683.8983040439944</v>
      </c>
      <c r="L55" s="153">
        <v>2733.4927778622286</v>
      </c>
      <c r="M55" s="153">
        <v>2803.975184680135</v>
      </c>
      <c r="N55" s="154">
        <v>2992.1261172277464</v>
      </c>
      <c r="O55" s="372">
        <v>6.7101497037348024E-2</v>
      </c>
      <c r="P55" s="155">
        <v>0.20715095902110092</v>
      </c>
      <c r="Q55" s="153"/>
      <c r="R55" s="146">
        <v>4120.4763516367475</v>
      </c>
      <c r="S55" s="146">
        <v>4223.0223285568063</v>
      </c>
      <c r="T55" s="146">
        <v>4156.63</v>
      </c>
      <c r="U55" s="146">
        <v>4105.9022467594814</v>
      </c>
      <c r="V55" s="146">
        <v>3961.4790920332416</v>
      </c>
      <c r="W55" s="146">
        <v>4163.6710393729309</v>
      </c>
      <c r="X55" s="146">
        <v>4334.7389306044188</v>
      </c>
      <c r="Y55" s="146">
        <v>4393.8566186559965</v>
      </c>
      <c r="Z55" s="146">
        <v>4493.5394667923738</v>
      </c>
      <c r="AA55" s="146">
        <v>4536.932944057261</v>
      </c>
      <c r="AB55" s="146">
        <v>4692.7425133955485</v>
      </c>
      <c r="AC55" s="146">
        <v>4931.8447501403707</v>
      </c>
      <c r="AD55" s="154">
        <v>5055</v>
      </c>
      <c r="AE55" s="147">
        <v>2.4971436875851349E-2</v>
      </c>
      <c r="AF55" s="148">
        <v>0.15046994900489841</v>
      </c>
    </row>
    <row r="56" spans="1:32">
      <c r="A56" s="156"/>
      <c r="B56" s="692" t="s">
        <v>438</v>
      </c>
      <c r="C56" s="692"/>
      <c r="D56" s="692"/>
      <c r="E56" s="692"/>
      <c r="F56" s="692"/>
      <c r="G56" s="692"/>
      <c r="H56" s="692"/>
      <c r="I56" s="692"/>
      <c r="J56" s="692"/>
      <c r="K56" s="692"/>
      <c r="L56" s="692"/>
      <c r="M56" s="692"/>
      <c r="N56" s="692"/>
      <c r="O56" s="692"/>
      <c r="P56" s="692"/>
      <c r="Q56" s="692" t="s">
        <v>439</v>
      </c>
      <c r="R56" s="692"/>
      <c r="S56" s="692"/>
      <c r="T56" s="692"/>
      <c r="U56" s="692"/>
      <c r="V56" s="692"/>
      <c r="W56" s="692"/>
      <c r="X56" s="692"/>
      <c r="Y56" s="692"/>
      <c r="Z56" s="692"/>
      <c r="AA56" s="692"/>
      <c r="AB56" s="692"/>
      <c r="AC56" s="692"/>
      <c r="AD56" s="692"/>
      <c r="AE56" s="692"/>
      <c r="AF56" s="693"/>
    </row>
    <row r="57" spans="1:32" ht="27">
      <c r="A57" s="157" t="s">
        <v>427</v>
      </c>
      <c r="B57" s="134" t="s">
        <v>22</v>
      </c>
      <c r="C57" s="134" t="s">
        <v>23</v>
      </c>
      <c r="D57" s="134" t="s">
        <v>24</v>
      </c>
      <c r="E57" s="134" t="s">
        <v>440</v>
      </c>
      <c r="F57" s="134" t="s">
        <v>26</v>
      </c>
      <c r="G57" s="134" t="s">
        <v>27</v>
      </c>
      <c r="H57" s="135" t="s">
        <v>28</v>
      </c>
      <c r="I57" s="136" t="s">
        <v>29</v>
      </c>
      <c r="J57" s="136" t="s">
        <v>30</v>
      </c>
      <c r="K57" s="136" t="s">
        <v>31</v>
      </c>
      <c r="L57" s="525" t="s">
        <v>156</v>
      </c>
      <c r="M57" s="522" t="s">
        <v>469</v>
      </c>
      <c r="N57" s="371" t="s">
        <v>638</v>
      </c>
      <c r="O57" s="138" t="s">
        <v>424</v>
      </c>
      <c r="P57" s="158" t="s">
        <v>335</v>
      </c>
      <c r="Q57" s="526"/>
      <c r="R57" s="141" t="s">
        <v>22</v>
      </c>
      <c r="S57" s="141" t="s">
        <v>23</v>
      </c>
      <c r="T57" s="141" t="s">
        <v>24</v>
      </c>
      <c r="U57" s="141" t="s">
        <v>440</v>
      </c>
      <c r="V57" s="141" t="s">
        <v>26</v>
      </c>
      <c r="W57" s="141" t="s">
        <v>27</v>
      </c>
      <c r="X57" s="142" t="s">
        <v>28</v>
      </c>
      <c r="Y57" s="143" t="s">
        <v>29</v>
      </c>
      <c r="Z57" s="523" t="s">
        <v>30</v>
      </c>
      <c r="AA57" s="143" t="s">
        <v>31</v>
      </c>
      <c r="AB57" s="137" t="s">
        <v>156</v>
      </c>
      <c r="AC57" s="522" t="s">
        <v>469</v>
      </c>
      <c r="AD57" s="371" t="s">
        <v>638</v>
      </c>
      <c r="AE57" s="144" t="s">
        <v>424</v>
      </c>
      <c r="AF57" s="144" t="s">
        <v>335</v>
      </c>
    </row>
    <row r="58" spans="1:32">
      <c r="A58" s="145" t="s">
        <v>69</v>
      </c>
      <c r="B58" s="159">
        <v>2728</v>
      </c>
      <c r="C58" s="159">
        <v>2730</v>
      </c>
      <c r="D58" s="159">
        <v>2786</v>
      </c>
      <c r="E58" s="159">
        <v>2809</v>
      </c>
      <c r="F58" s="159">
        <v>2835</v>
      </c>
      <c r="G58" s="159">
        <v>2839</v>
      </c>
      <c r="H58" s="159">
        <v>3417</v>
      </c>
      <c r="I58" s="159">
        <v>4010</v>
      </c>
      <c r="J58" s="149">
        <v>4088</v>
      </c>
      <c r="K58" s="149">
        <v>4151.1547388781428</v>
      </c>
      <c r="L58" s="146">
        <v>4256.5137781745543</v>
      </c>
      <c r="M58" s="146">
        <v>4314.229968346338</v>
      </c>
      <c r="N58" s="524">
        <v>4388.3981616958381</v>
      </c>
      <c r="O58" s="147">
        <v>1.7191525230151106E-2</v>
      </c>
      <c r="P58" s="148">
        <v>9.4363631345595556E-2</v>
      </c>
      <c r="Q58" s="159"/>
      <c r="R58" s="159">
        <v>4510</v>
      </c>
      <c r="S58" s="159">
        <v>4782</v>
      </c>
      <c r="T58" s="159">
        <v>4906</v>
      </c>
      <c r="U58" s="159">
        <v>5244</v>
      </c>
      <c r="V58" s="159">
        <v>5968</v>
      </c>
      <c r="W58" s="159">
        <v>6487</v>
      </c>
      <c r="X58" s="159">
        <v>7373</v>
      </c>
      <c r="Y58" s="159">
        <v>8001</v>
      </c>
      <c r="Z58" s="160">
        <v>8734</v>
      </c>
      <c r="AA58" s="160">
        <v>9160.5769932928524</v>
      </c>
      <c r="AB58" s="160">
        <v>9480.0088760065282</v>
      </c>
      <c r="AC58" s="160">
        <v>9745.6880796007772</v>
      </c>
      <c r="AD58" s="524">
        <v>10040.350558609231</v>
      </c>
      <c r="AE58" s="527">
        <v>3.023516416713834E-2</v>
      </c>
      <c r="AF58" s="527">
        <v>0.25488695895628433</v>
      </c>
    </row>
    <row r="59" spans="1:32">
      <c r="A59" s="145" t="s">
        <v>84</v>
      </c>
      <c r="B59" s="146" t="s">
        <v>441</v>
      </c>
      <c r="C59" s="146" t="s">
        <v>441</v>
      </c>
      <c r="D59" s="146" t="s">
        <v>441</v>
      </c>
      <c r="E59" s="146" t="s">
        <v>441</v>
      </c>
      <c r="F59" s="146" t="s">
        <v>441</v>
      </c>
      <c r="G59" s="146" t="s">
        <v>441</v>
      </c>
      <c r="H59" s="146" t="s">
        <v>441</v>
      </c>
      <c r="I59" s="146" t="s">
        <v>441</v>
      </c>
      <c r="J59" s="146" t="s">
        <v>441</v>
      </c>
      <c r="K59" s="146" t="s">
        <v>441</v>
      </c>
      <c r="L59" s="146" t="s">
        <v>441</v>
      </c>
      <c r="M59" s="146" t="s">
        <v>441</v>
      </c>
      <c r="N59" s="150" t="s">
        <v>441</v>
      </c>
      <c r="O59" s="370" t="s">
        <v>441</v>
      </c>
      <c r="P59" s="370" t="s">
        <v>441</v>
      </c>
      <c r="Q59" s="159"/>
      <c r="R59" s="159">
        <v>3435</v>
      </c>
      <c r="S59" s="159">
        <v>3793</v>
      </c>
      <c r="T59" s="159">
        <v>4194</v>
      </c>
      <c r="U59" s="159">
        <v>4425</v>
      </c>
      <c r="V59" s="159">
        <v>4678</v>
      </c>
      <c r="W59" s="159">
        <v>4922</v>
      </c>
      <c r="X59" s="159">
        <v>5261</v>
      </c>
      <c r="Y59" s="159">
        <v>5455</v>
      </c>
      <c r="Z59" s="160">
        <v>5785</v>
      </c>
      <c r="AA59" s="160">
        <v>5885.0178090522095</v>
      </c>
      <c r="AB59" s="160">
        <v>6138.3991404781091</v>
      </c>
      <c r="AC59" s="160">
        <v>6703.4246575342468</v>
      </c>
      <c r="AD59" s="150">
        <v>7130.1710985764166</v>
      </c>
      <c r="AE59" s="161">
        <v>6.3660958814914403E-2</v>
      </c>
      <c r="AF59" s="161">
        <v>0.30708911064645594</v>
      </c>
    </row>
    <row r="60" spans="1:32">
      <c r="A60" s="145" t="s">
        <v>37</v>
      </c>
      <c r="B60" s="159">
        <v>1393</v>
      </c>
      <c r="C60" s="159">
        <v>1522</v>
      </c>
      <c r="D60" s="159">
        <v>1660</v>
      </c>
      <c r="E60" s="159">
        <v>1686</v>
      </c>
      <c r="F60" s="159">
        <v>1821</v>
      </c>
      <c r="G60" s="159">
        <v>1918</v>
      </c>
      <c r="H60" s="159">
        <v>1979</v>
      </c>
      <c r="I60" s="159">
        <v>2151</v>
      </c>
      <c r="J60" s="149">
        <v>2204</v>
      </c>
      <c r="K60" s="149">
        <v>2333.702542548061</v>
      </c>
      <c r="L60" s="146">
        <v>2430.3546511462682</v>
      </c>
      <c r="M60" s="146">
        <v>2474.5744263791489</v>
      </c>
      <c r="N60" s="150">
        <v>2548.9608772512411</v>
      </c>
      <c r="O60" s="147">
        <v>3.006030050223063E-2</v>
      </c>
      <c r="P60" s="148">
        <v>0.18501203033530511</v>
      </c>
      <c r="Q60" s="159"/>
      <c r="R60" s="159">
        <v>4078</v>
      </c>
      <c r="S60" s="159">
        <v>4434</v>
      </c>
      <c r="T60" s="159">
        <v>4674</v>
      </c>
      <c r="U60" s="159">
        <v>4959</v>
      </c>
      <c r="V60" s="159">
        <v>5584</v>
      </c>
      <c r="W60" s="159">
        <v>6554</v>
      </c>
      <c r="X60" s="159">
        <v>8075</v>
      </c>
      <c r="Y60" s="159">
        <v>9435</v>
      </c>
      <c r="Z60" s="160">
        <v>9728</v>
      </c>
      <c r="AA60" s="160">
        <v>10077.983471174748</v>
      </c>
      <c r="AB60" s="160">
        <v>10396.215043009101</v>
      </c>
      <c r="AC60" s="160">
        <v>10633.738493923798</v>
      </c>
      <c r="AD60" s="150">
        <v>10956.941634520681</v>
      </c>
      <c r="AE60" s="161">
        <v>3.0394121576486244E-2</v>
      </c>
      <c r="AF60" s="161">
        <v>0.16130806937156139</v>
      </c>
    </row>
    <row r="61" spans="1:32">
      <c r="A61" s="145" t="s">
        <v>65</v>
      </c>
      <c r="B61" s="159">
        <v>1874</v>
      </c>
      <c r="C61" s="159">
        <v>1980</v>
      </c>
      <c r="D61" s="159">
        <v>2095</v>
      </c>
      <c r="E61" s="159">
        <v>2138</v>
      </c>
      <c r="F61" s="159">
        <v>2296</v>
      </c>
      <c r="G61" s="159">
        <v>2378</v>
      </c>
      <c r="H61" s="159">
        <v>2525</v>
      </c>
      <c r="I61" s="159">
        <v>2663</v>
      </c>
      <c r="J61" s="149">
        <v>2794</v>
      </c>
      <c r="K61" s="149">
        <v>3006.0742683067906</v>
      </c>
      <c r="L61" s="146">
        <v>3176.6291530877952</v>
      </c>
      <c r="M61" s="146">
        <v>3402.6409433702675</v>
      </c>
      <c r="N61" s="150">
        <v>3597.2115059619191</v>
      </c>
      <c r="O61" s="147">
        <v>5.71822198785783E-2</v>
      </c>
      <c r="P61" s="148">
        <v>0.35081168079681535</v>
      </c>
      <c r="Q61" s="159"/>
      <c r="R61" s="159">
        <v>4581</v>
      </c>
      <c r="S61" s="159">
        <v>4980</v>
      </c>
      <c r="T61" s="159">
        <v>5314</v>
      </c>
      <c r="U61" s="159">
        <v>5599</v>
      </c>
      <c r="V61" s="159">
        <v>5914</v>
      </c>
      <c r="W61" s="159">
        <v>5980</v>
      </c>
      <c r="X61" s="159">
        <v>6304</v>
      </c>
      <c r="Y61" s="159">
        <v>6654</v>
      </c>
      <c r="Z61" s="160">
        <v>6995</v>
      </c>
      <c r="AA61" s="160">
        <v>7251.4804387923505</v>
      </c>
      <c r="AB61" s="160">
        <v>7593.5336693264881</v>
      </c>
      <c r="AC61" s="160">
        <v>7882.4142677741484</v>
      </c>
      <c r="AD61" s="150">
        <v>8246.6891579680596</v>
      </c>
      <c r="AE61" s="161">
        <v>4.6213619053642629E-2</v>
      </c>
      <c r="AF61" s="161">
        <v>0.23935815418816642</v>
      </c>
    </row>
    <row r="62" spans="1:32">
      <c r="A62" s="145" t="s">
        <v>72</v>
      </c>
      <c r="B62" s="159">
        <v>808</v>
      </c>
      <c r="C62" s="159">
        <v>810</v>
      </c>
      <c r="D62" s="159">
        <v>724</v>
      </c>
      <c r="E62" s="159">
        <v>633</v>
      </c>
      <c r="F62" s="159">
        <v>634</v>
      </c>
      <c r="G62" s="159">
        <v>817</v>
      </c>
      <c r="H62" s="159">
        <v>819</v>
      </c>
      <c r="I62" s="159">
        <v>1119</v>
      </c>
      <c r="J62" s="149">
        <v>1419</v>
      </c>
      <c r="K62" s="149">
        <v>1424.9106914050344</v>
      </c>
      <c r="L62" s="146">
        <v>1428.0738359652605</v>
      </c>
      <c r="M62" s="146">
        <v>1422.4336454253585</v>
      </c>
      <c r="N62" s="150">
        <v>1428.5414600527811</v>
      </c>
      <c r="O62" s="147">
        <v>4.2939188390724858E-3</v>
      </c>
      <c r="P62" s="148">
        <v>0.27662328869774888</v>
      </c>
      <c r="Q62" s="159"/>
      <c r="R62" s="159">
        <v>4195</v>
      </c>
      <c r="S62" s="159">
        <v>4526</v>
      </c>
      <c r="T62" s="159">
        <v>4549</v>
      </c>
      <c r="U62" s="159">
        <v>4951</v>
      </c>
      <c r="V62" s="159">
        <v>5436</v>
      </c>
      <c r="W62" s="159">
        <v>6550</v>
      </c>
      <c r="X62" s="159">
        <v>7485</v>
      </c>
      <c r="Y62" s="159">
        <v>8933</v>
      </c>
      <c r="Z62" s="160">
        <v>8986</v>
      </c>
      <c r="AA62" s="160">
        <v>9077.6372918879933</v>
      </c>
      <c r="AB62" s="160">
        <v>9171.2726232266032</v>
      </c>
      <c r="AC62" s="160">
        <v>9267.3668609970591</v>
      </c>
      <c r="AD62" s="150">
        <v>9346.0063970237952</v>
      </c>
      <c r="AE62" s="161">
        <v>8.4856396866839212E-3</v>
      </c>
      <c r="AF62" s="161">
        <v>4.6233784509548403E-2</v>
      </c>
    </row>
    <row r="63" spans="1:32">
      <c r="A63" s="145" t="s">
        <v>36</v>
      </c>
      <c r="B63" s="159">
        <v>2218</v>
      </c>
      <c r="C63" s="159">
        <v>2388</v>
      </c>
      <c r="D63" s="159">
        <v>2376</v>
      </c>
      <c r="E63" s="159">
        <v>2459</v>
      </c>
      <c r="F63" s="159">
        <v>2550</v>
      </c>
      <c r="G63" s="159">
        <v>2768</v>
      </c>
      <c r="H63" s="159">
        <v>3122</v>
      </c>
      <c r="I63" s="159">
        <v>3394</v>
      </c>
      <c r="J63" s="149">
        <v>3577</v>
      </c>
      <c r="K63" s="149">
        <v>3744.8684059815459</v>
      </c>
      <c r="L63" s="146">
        <v>3900.0608476710026</v>
      </c>
      <c r="M63" s="146">
        <v>4076.8510805707092</v>
      </c>
      <c r="N63" s="150">
        <v>4283.907994125052</v>
      </c>
      <c r="O63" s="147">
        <v>5.0788441731689948E-2</v>
      </c>
      <c r="P63" s="148">
        <v>0.26220035183413426</v>
      </c>
      <c r="Q63" s="159"/>
      <c r="R63" s="159">
        <v>3733</v>
      </c>
      <c r="S63" s="159">
        <v>4427</v>
      </c>
      <c r="T63" s="159">
        <v>4772</v>
      </c>
      <c r="U63" s="159">
        <v>5435</v>
      </c>
      <c r="V63" s="159">
        <v>5792</v>
      </c>
      <c r="W63" s="159">
        <v>6270</v>
      </c>
      <c r="X63" s="159">
        <v>7078</v>
      </c>
      <c r="Y63" s="159">
        <v>7872</v>
      </c>
      <c r="Z63" s="160">
        <v>8441</v>
      </c>
      <c r="AA63" s="160">
        <v>9096</v>
      </c>
      <c r="AB63" s="160">
        <v>9282.8578107650046</v>
      </c>
      <c r="AC63" s="160">
        <v>9748.1881830401489</v>
      </c>
      <c r="AD63" s="150">
        <v>10257.190929811233</v>
      </c>
      <c r="AE63" s="161">
        <v>5.2215112922896267E-2</v>
      </c>
      <c r="AF63" s="161">
        <v>0.30299681527073585</v>
      </c>
    </row>
    <row r="64" spans="1:32">
      <c r="A64" s="145" t="s">
        <v>81</v>
      </c>
      <c r="B64" s="159">
        <v>2406</v>
      </c>
      <c r="C64" s="159">
        <v>2536</v>
      </c>
      <c r="D64" s="159">
        <v>2672</v>
      </c>
      <c r="E64" s="159">
        <v>2828</v>
      </c>
      <c r="F64" s="159">
        <v>2984</v>
      </c>
      <c r="G64" s="159">
        <v>3200</v>
      </c>
      <c r="H64" s="159">
        <v>3408</v>
      </c>
      <c r="I64" s="159">
        <v>3490</v>
      </c>
      <c r="J64" s="149">
        <v>3598</v>
      </c>
      <c r="K64" s="149">
        <v>3785.9999999999991</v>
      </c>
      <c r="L64" s="146">
        <v>3866.000740553488</v>
      </c>
      <c r="M64" s="146">
        <v>4048.190881649874</v>
      </c>
      <c r="N64" s="150">
        <v>4187.4277803735285</v>
      </c>
      <c r="O64" s="147">
        <v>3.4394845202286417E-2</v>
      </c>
      <c r="P64" s="148">
        <v>0.19983604022164148</v>
      </c>
      <c r="Q64" s="159"/>
      <c r="R64" s="159">
        <v>6336</v>
      </c>
      <c r="S64" s="159">
        <v>6754</v>
      </c>
      <c r="T64" s="159">
        <v>7135</v>
      </c>
      <c r="U64" s="159">
        <v>7574</v>
      </c>
      <c r="V64" s="159">
        <v>8038</v>
      </c>
      <c r="W64" s="159">
        <v>8456</v>
      </c>
      <c r="X64" s="159">
        <v>8977</v>
      </c>
      <c r="Y64" s="159">
        <v>9217</v>
      </c>
      <c r="Z64" s="160">
        <v>9635</v>
      </c>
      <c r="AA64" s="160">
        <v>10231.568671685343</v>
      </c>
      <c r="AB64" s="160">
        <v>10645.943105855498</v>
      </c>
      <c r="AC64" s="160">
        <v>11173.927647557777</v>
      </c>
      <c r="AD64" s="150">
        <v>11733.986076824349</v>
      </c>
      <c r="AE64" s="161">
        <v>5.012189508753262E-2</v>
      </c>
      <c r="AF64" s="161">
        <v>0.27308083723818477</v>
      </c>
    </row>
    <row r="65" spans="1:32">
      <c r="A65" s="145" t="s">
        <v>59</v>
      </c>
      <c r="B65" s="159">
        <v>2028</v>
      </c>
      <c r="C65" s="159">
        <v>2166</v>
      </c>
      <c r="D65" s="159">
        <v>2310</v>
      </c>
      <c r="E65" s="159">
        <v>2422</v>
      </c>
      <c r="F65" s="159">
        <v>2631</v>
      </c>
      <c r="G65" s="159">
        <v>2763</v>
      </c>
      <c r="H65" s="159">
        <v>2889</v>
      </c>
      <c r="I65" s="159">
        <v>3086</v>
      </c>
      <c r="J65" s="149">
        <v>3113</v>
      </c>
      <c r="K65" s="149">
        <v>3274</v>
      </c>
      <c r="L65" s="146">
        <v>3471.0006667308235</v>
      </c>
      <c r="M65" s="146">
        <v>3568.0000493276998</v>
      </c>
      <c r="N65" s="150">
        <v>3664.0000511717258</v>
      </c>
      <c r="O65" s="147">
        <v>2.6905829741262099E-2</v>
      </c>
      <c r="P65" s="148">
        <v>0.18729748903814825</v>
      </c>
      <c r="Q65" s="159"/>
      <c r="R65" s="159">
        <v>6629</v>
      </c>
      <c r="S65" s="159">
        <v>7050</v>
      </c>
      <c r="T65" s="159">
        <v>7403</v>
      </c>
      <c r="U65" s="159">
        <v>7808</v>
      </c>
      <c r="V65" s="159">
        <v>8291</v>
      </c>
      <c r="W65" s="159">
        <v>9012</v>
      </c>
      <c r="X65" s="159">
        <v>9623</v>
      </c>
      <c r="Y65" s="159">
        <v>10438</v>
      </c>
      <c r="Z65" s="160">
        <v>10908</v>
      </c>
      <c r="AA65" s="160">
        <v>11258.740854595757</v>
      </c>
      <c r="AB65" s="160">
        <v>11495.167471258646</v>
      </c>
      <c r="AC65" s="160">
        <v>11675.707957995322</v>
      </c>
      <c r="AD65" s="150">
        <v>11934.504553824716</v>
      </c>
      <c r="AE65" s="161">
        <v>2.2165387894288235E-2</v>
      </c>
      <c r="AF65" s="161">
        <v>0.14337081374063199</v>
      </c>
    </row>
    <row r="66" spans="1:32">
      <c r="A66" s="145" t="s">
        <v>96</v>
      </c>
      <c r="B66" s="146" t="s">
        <v>441</v>
      </c>
      <c r="C66" s="146" t="s">
        <v>441</v>
      </c>
      <c r="D66" s="146" t="s">
        <v>441</v>
      </c>
      <c r="E66" s="146" t="s">
        <v>441</v>
      </c>
      <c r="F66" s="146" t="s">
        <v>441</v>
      </c>
      <c r="G66" s="146" t="s">
        <v>441</v>
      </c>
      <c r="H66" s="146" t="s">
        <v>441</v>
      </c>
      <c r="I66" s="146" t="s">
        <v>441</v>
      </c>
      <c r="J66" s="146" t="s">
        <v>441</v>
      </c>
      <c r="K66" s="146" t="s">
        <v>441</v>
      </c>
      <c r="L66" s="146" t="s">
        <v>441</v>
      </c>
      <c r="M66" s="146" t="s">
        <v>441</v>
      </c>
      <c r="N66" s="150" t="s">
        <v>441</v>
      </c>
      <c r="O66" s="370" t="s">
        <v>441</v>
      </c>
      <c r="P66" s="370" t="s">
        <v>441</v>
      </c>
      <c r="Q66" s="159"/>
      <c r="R66" s="159">
        <v>2520</v>
      </c>
      <c r="S66" s="159">
        <v>2520</v>
      </c>
      <c r="T66" s="159">
        <v>3210</v>
      </c>
      <c r="U66" s="159">
        <v>3770</v>
      </c>
      <c r="V66" s="159">
        <v>3770</v>
      </c>
      <c r="W66" s="159">
        <v>5370</v>
      </c>
      <c r="X66" s="159">
        <v>7000</v>
      </c>
      <c r="Y66" s="159">
        <v>7000</v>
      </c>
      <c r="Z66" s="160">
        <v>7244</v>
      </c>
      <c r="AA66" s="160">
        <v>7255</v>
      </c>
      <c r="AB66" s="160">
        <v>7338.0010576414597</v>
      </c>
      <c r="AC66" s="160">
        <v>7421</v>
      </c>
      <c r="AD66" s="150">
        <v>7844</v>
      </c>
      <c r="AE66" s="161">
        <v>5.7000404258186199E-2</v>
      </c>
      <c r="AF66" s="161">
        <v>0.12057142857142855</v>
      </c>
    </row>
    <row r="67" spans="1:32">
      <c r="A67" s="145" t="s">
        <v>60</v>
      </c>
      <c r="B67" s="159">
        <v>1780</v>
      </c>
      <c r="C67" s="159">
        <v>1919</v>
      </c>
      <c r="D67" s="159">
        <v>2031</v>
      </c>
      <c r="E67" s="159">
        <v>2031</v>
      </c>
      <c r="F67" s="159">
        <v>2292</v>
      </c>
      <c r="G67" s="159">
        <v>2553</v>
      </c>
      <c r="H67" s="159">
        <v>2773</v>
      </c>
      <c r="I67" s="159">
        <v>2985</v>
      </c>
      <c r="J67" s="149">
        <v>3091</v>
      </c>
      <c r="K67" s="149">
        <v>3141.3231719045712</v>
      </c>
      <c r="L67" s="146">
        <v>3175.7342944929183</v>
      </c>
      <c r="M67" s="146">
        <v>3234.3616706501152</v>
      </c>
      <c r="N67" s="150">
        <v>3242.2094147959169</v>
      </c>
      <c r="O67" s="147">
        <v>2.4263656773499953E-3</v>
      </c>
      <c r="P67" s="148">
        <v>8.6167308139335708E-2</v>
      </c>
      <c r="Q67" s="159"/>
      <c r="R67" s="159">
        <v>3054</v>
      </c>
      <c r="S67" s="159">
        <v>3213</v>
      </c>
      <c r="T67" s="159">
        <v>3315</v>
      </c>
      <c r="U67" s="159">
        <v>3386</v>
      </c>
      <c r="V67" s="159">
        <v>3825</v>
      </c>
      <c r="W67" s="159">
        <v>4316</v>
      </c>
      <c r="X67" s="159">
        <v>5034</v>
      </c>
      <c r="Y67" s="159">
        <v>5624</v>
      </c>
      <c r="Z67" s="160">
        <v>6235</v>
      </c>
      <c r="AA67" s="160">
        <v>6314.9287417447485</v>
      </c>
      <c r="AB67" s="160">
        <v>6334.2587666327063</v>
      </c>
      <c r="AC67" s="160">
        <v>6360.1600125117193</v>
      </c>
      <c r="AD67" s="150">
        <v>6355.9299595599587</v>
      </c>
      <c r="AE67" s="161">
        <v>-6.6508593234115843E-4</v>
      </c>
      <c r="AF67" s="161">
        <v>0.13014401841393286</v>
      </c>
    </row>
    <row r="68" spans="1:32">
      <c r="A68" s="145" t="s">
        <v>74</v>
      </c>
      <c r="B68" s="159">
        <v>2075</v>
      </c>
      <c r="C68" s="159">
        <v>2208</v>
      </c>
      <c r="D68" s="159">
        <v>2236</v>
      </c>
      <c r="E68" s="159">
        <v>2120</v>
      </c>
      <c r="F68" s="159">
        <v>2104</v>
      </c>
      <c r="G68" s="159">
        <v>2596</v>
      </c>
      <c r="H68" s="159">
        <v>2800</v>
      </c>
      <c r="I68" s="159">
        <v>3125</v>
      </c>
      <c r="J68" s="149">
        <v>3315</v>
      </c>
      <c r="K68" s="149">
        <v>3426.8584514260601</v>
      </c>
      <c r="L68" s="146">
        <v>3599.4128782031034</v>
      </c>
      <c r="M68" s="146">
        <v>3678.4524705949866</v>
      </c>
      <c r="N68" s="150">
        <v>3702.3032937909693</v>
      </c>
      <c r="O68" s="147">
        <v>6.4839286049345191E-3</v>
      </c>
      <c r="P68" s="148">
        <v>0.18473705401311014</v>
      </c>
      <c r="Q68" s="159"/>
      <c r="R68" s="159">
        <v>3411</v>
      </c>
      <c r="S68" s="159">
        <v>3678</v>
      </c>
      <c r="T68" s="159">
        <v>3909</v>
      </c>
      <c r="U68" s="159">
        <v>4181</v>
      </c>
      <c r="V68" s="159">
        <v>4453</v>
      </c>
      <c r="W68" s="159">
        <v>5008</v>
      </c>
      <c r="X68" s="159">
        <v>5872</v>
      </c>
      <c r="Y68" s="159">
        <v>7298</v>
      </c>
      <c r="Z68" s="160">
        <v>7539</v>
      </c>
      <c r="AA68" s="160">
        <v>7823</v>
      </c>
      <c r="AB68" s="160">
        <v>8049.3649048439947</v>
      </c>
      <c r="AC68" s="160">
        <v>8446.9623601302283</v>
      </c>
      <c r="AD68" s="150">
        <v>8453.2301237115425</v>
      </c>
      <c r="AE68" s="161">
        <v>7.4201391152151075E-4</v>
      </c>
      <c r="AF68" s="161">
        <v>0.15829407011668173</v>
      </c>
    </row>
    <row r="69" spans="1:32">
      <c r="A69" s="145" t="s">
        <v>82</v>
      </c>
      <c r="B69" s="159">
        <v>1458</v>
      </c>
      <c r="C69" s="159">
        <v>1525</v>
      </c>
      <c r="D69" s="159">
        <v>1732</v>
      </c>
      <c r="E69" s="159">
        <v>1946</v>
      </c>
      <c r="F69" s="159">
        <v>2192</v>
      </c>
      <c r="G69" s="159">
        <v>2443</v>
      </c>
      <c r="H69" s="159">
        <v>2710</v>
      </c>
      <c r="I69" s="159">
        <v>2965</v>
      </c>
      <c r="J69" s="149">
        <v>3097</v>
      </c>
      <c r="K69" s="149">
        <v>3252.1779598525195</v>
      </c>
      <c r="L69" s="146">
        <v>3492.2277428454918</v>
      </c>
      <c r="M69" s="146">
        <v>3663.8079434260908</v>
      </c>
      <c r="N69" s="150">
        <v>3845.0630072205877</v>
      </c>
      <c r="O69" s="147">
        <v>4.9471769970835799E-2</v>
      </c>
      <c r="P69" s="148">
        <v>0.29681720310981041</v>
      </c>
      <c r="Q69" s="159"/>
      <c r="R69" s="159">
        <v>3386</v>
      </c>
      <c r="S69" s="159">
        <v>3491</v>
      </c>
      <c r="T69" s="159">
        <v>4227</v>
      </c>
      <c r="U69" s="159">
        <v>5017</v>
      </c>
      <c r="V69" s="159">
        <v>5823</v>
      </c>
      <c r="W69" s="159">
        <v>6638</v>
      </c>
      <c r="X69" s="159">
        <v>7458</v>
      </c>
      <c r="Y69" s="159">
        <v>8368</v>
      </c>
      <c r="Z69" s="160">
        <v>8613</v>
      </c>
      <c r="AA69" s="160">
        <v>9073.1314373558798</v>
      </c>
      <c r="AB69" s="160">
        <v>9696.3372063685401</v>
      </c>
      <c r="AC69" s="160">
        <v>10174.734509840664</v>
      </c>
      <c r="AD69" s="150">
        <v>10671.470836008113</v>
      </c>
      <c r="AE69" s="161">
        <v>4.882056880079011E-2</v>
      </c>
      <c r="AF69" s="161">
        <v>0.27527137141588343</v>
      </c>
    </row>
    <row r="70" spans="1:32">
      <c r="A70" s="145" t="s">
        <v>53</v>
      </c>
      <c r="B70" s="159">
        <v>1798</v>
      </c>
      <c r="C70" s="159">
        <v>1876</v>
      </c>
      <c r="D70" s="159">
        <v>1979</v>
      </c>
      <c r="E70" s="159">
        <v>2092</v>
      </c>
      <c r="F70" s="159">
        <v>2232</v>
      </c>
      <c r="G70" s="159">
        <v>2418</v>
      </c>
      <c r="H70" s="159">
        <v>2554</v>
      </c>
      <c r="I70" s="159">
        <v>2791</v>
      </c>
      <c r="J70" s="149">
        <v>3114</v>
      </c>
      <c r="K70" s="149">
        <v>3697.1747582112421</v>
      </c>
      <c r="L70" s="146">
        <v>3749.166369266296</v>
      </c>
      <c r="M70" s="146">
        <v>3871.6231762359607</v>
      </c>
      <c r="N70" s="150">
        <v>4025.0764353941431</v>
      </c>
      <c r="O70" s="147">
        <v>3.9635380865596481E-2</v>
      </c>
      <c r="P70" s="148">
        <v>0.44216282171054933</v>
      </c>
      <c r="Q70" s="159"/>
      <c r="R70" s="159">
        <v>3591</v>
      </c>
      <c r="S70" s="159">
        <v>3922</v>
      </c>
      <c r="T70" s="159">
        <v>4156</v>
      </c>
      <c r="U70" s="159">
        <v>4382</v>
      </c>
      <c r="V70" s="159">
        <v>4612</v>
      </c>
      <c r="W70" s="159">
        <v>4886</v>
      </c>
      <c r="X70" s="159">
        <v>5330</v>
      </c>
      <c r="Y70" s="159">
        <v>5682</v>
      </c>
      <c r="Z70" s="160">
        <v>5989</v>
      </c>
      <c r="AA70" s="160">
        <v>6325.2977448670481</v>
      </c>
      <c r="AB70" s="160">
        <v>6598.5200831260863</v>
      </c>
      <c r="AC70" s="160">
        <v>6818.4704800190784</v>
      </c>
      <c r="AD70" s="150">
        <v>7009.7633631996732</v>
      </c>
      <c r="AE70" s="161">
        <v>2.8055101762361812E-2</v>
      </c>
      <c r="AF70" s="161">
        <v>0.23367887419916822</v>
      </c>
    </row>
    <row r="71" spans="1:32">
      <c r="A71" s="145" t="s">
        <v>97</v>
      </c>
      <c r="B71" s="159">
        <v>1990</v>
      </c>
      <c r="C71" s="159">
        <v>2147</v>
      </c>
      <c r="D71" s="159">
        <v>2301</v>
      </c>
      <c r="E71" s="159">
        <v>2440</v>
      </c>
      <c r="F71" s="159">
        <v>2597</v>
      </c>
      <c r="G71" s="159">
        <v>2729</v>
      </c>
      <c r="H71" s="159">
        <v>3010</v>
      </c>
      <c r="I71" s="159">
        <v>3152</v>
      </c>
      <c r="J71" s="149">
        <v>3249</v>
      </c>
      <c r="K71" s="149">
        <v>3393.4140102222673</v>
      </c>
      <c r="L71" s="146">
        <v>3543.7381972194771</v>
      </c>
      <c r="M71" s="146">
        <v>3748.4011405903852</v>
      </c>
      <c r="N71" s="150">
        <v>3889.9522481266899</v>
      </c>
      <c r="O71" s="147">
        <v>3.776306276387742E-2</v>
      </c>
      <c r="P71" s="148">
        <v>0.23412190613156403</v>
      </c>
      <c r="Q71" s="159"/>
      <c r="R71" s="159">
        <v>6494</v>
      </c>
      <c r="S71" s="159">
        <v>6914</v>
      </c>
      <c r="T71" s="159">
        <v>8058</v>
      </c>
      <c r="U71" s="159">
        <v>9099</v>
      </c>
      <c r="V71" s="159">
        <v>10021</v>
      </c>
      <c r="W71" s="159">
        <v>10410</v>
      </c>
      <c r="X71" s="159">
        <v>10969</v>
      </c>
      <c r="Y71" s="159">
        <v>11630</v>
      </c>
      <c r="Z71" s="160">
        <v>12168</v>
      </c>
      <c r="AA71" s="160">
        <v>12580.43192843904</v>
      </c>
      <c r="AB71" s="160">
        <v>12790.8631634419</v>
      </c>
      <c r="AC71" s="160">
        <v>13027.02311790372</v>
      </c>
      <c r="AD71" s="150">
        <v>13277.728226020297</v>
      </c>
      <c r="AE71" s="161">
        <v>1.924500370096216E-2</v>
      </c>
      <c r="AF71" s="161">
        <v>0.14167912519521053</v>
      </c>
    </row>
    <row r="72" spans="1:32">
      <c r="A72" s="145" t="s">
        <v>58</v>
      </c>
      <c r="B72" s="159">
        <v>2584</v>
      </c>
      <c r="C72" s="159">
        <v>2728</v>
      </c>
      <c r="D72" s="159">
        <v>2882</v>
      </c>
      <c r="E72" s="159">
        <v>3003</v>
      </c>
      <c r="F72" s="159">
        <v>3137</v>
      </c>
      <c r="G72" s="159">
        <v>3279</v>
      </c>
      <c r="H72" s="159">
        <v>3441</v>
      </c>
      <c r="I72" s="159">
        <v>3538</v>
      </c>
      <c r="J72" s="149">
        <v>3660</v>
      </c>
      <c r="K72" s="149">
        <v>3808.9867644428546</v>
      </c>
      <c r="L72" s="146">
        <v>4178.0881057268725</v>
      </c>
      <c r="M72" s="146">
        <v>4323.8719823788551</v>
      </c>
      <c r="N72" s="150">
        <v>4407.0982378854624</v>
      </c>
      <c r="O72" s="147">
        <v>1.9248085014029304E-2</v>
      </c>
      <c r="P72" s="148">
        <v>0.24564676028418941</v>
      </c>
      <c r="Q72" s="159"/>
      <c r="R72" s="159">
        <v>5847</v>
      </c>
      <c r="S72" s="159">
        <v>6155</v>
      </c>
      <c r="T72" s="159">
        <v>6555</v>
      </c>
      <c r="U72" s="159">
        <v>6875</v>
      </c>
      <c r="V72" s="159">
        <v>7222</v>
      </c>
      <c r="W72" s="159">
        <v>7643</v>
      </c>
      <c r="X72" s="159">
        <v>7988</v>
      </c>
      <c r="Y72" s="159">
        <v>8343</v>
      </c>
      <c r="Z72" s="160">
        <v>8715</v>
      </c>
      <c r="AA72" s="160">
        <v>8925.5162842474529</v>
      </c>
      <c r="AB72" s="160">
        <v>9033.3429246737232</v>
      </c>
      <c r="AC72" s="160">
        <v>9119.6482375912037</v>
      </c>
      <c r="AD72" s="150">
        <v>9200.7401089302239</v>
      </c>
      <c r="AE72" s="161">
        <v>8.8919955272790396E-3</v>
      </c>
      <c r="AF72" s="161">
        <v>0.10280955398899971</v>
      </c>
    </row>
    <row r="73" spans="1:32">
      <c r="A73" s="145" t="s">
        <v>51</v>
      </c>
      <c r="B73" s="159">
        <v>2920</v>
      </c>
      <c r="C73" s="159">
        <v>3090</v>
      </c>
      <c r="D73" s="159">
        <v>3202</v>
      </c>
      <c r="E73" s="159">
        <v>3331</v>
      </c>
      <c r="F73" s="159">
        <v>3512</v>
      </c>
      <c r="G73" s="159">
        <v>3701</v>
      </c>
      <c r="H73" s="159">
        <v>3912</v>
      </c>
      <c r="I73" s="159">
        <v>4111</v>
      </c>
      <c r="J73" s="149">
        <v>4251</v>
      </c>
      <c r="K73" s="149">
        <v>4387.4454586716429</v>
      </c>
      <c r="L73" s="146">
        <v>4523.3676956026538</v>
      </c>
      <c r="M73" s="146">
        <v>4736.3720449186421</v>
      </c>
      <c r="N73" s="150">
        <v>4916.192341947939</v>
      </c>
      <c r="O73" s="147">
        <v>3.7965830243892107E-2</v>
      </c>
      <c r="P73" s="148">
        <v>0.19586289028166837</v>
      </c>
      <c r="Q73" s="159"/>
      <c r="R73" s="159">
        <v>5407</v>
      </c>
      <c r="S73" s="159">
        <v>5619</v>
      </c>
      <c r="T73" s="159">
        <v>5900</v>
      </c>
      <c r="U73" s="159">
        <v>6218</v>
      </c>
      <c r="V73" s="159">
        <v>6433</v>
      </c>
      <c r="W73" s="159">
        <v>6712</v>
      </c>
      <c r="X73" s="159">
        <v>7155</v>
      </c>
      <c r="Y73" s="159">
        <v>7562</v>
      </c>
      <c r="Z73" s="160">
        <v>7831</v>
      </c>
      <c r="AA73" s="160">
        <v>7837.4909207512601</v>
      </c>
      <c r="AB73" s="160">
        <v>7855.1136133872014</v>
      </c>
      <c r="AC73" s="160">
        <v>7877.4261704272785</v>
      </c>
      <c r="AD73" s="150">
        <v>8271.0278887306267</v>
      </c>
      <c r="AE73" s="161">
        <v>4.9965776865160905E-2</v>
      </c>
      <c r="AF73" s="161">
        <v>9.3761953019125377E-2</v>
      </c>
    </row>
    <row r="74" spans="1:32">
      <c r="A74" s="145" t="s">
        <v>47</v>
      </c>
      <c r="B74" s="159">
        <v>1767</v>
      </c>
      <c r="C74" s="159">
        <v>1848</v>
      </c>
      <c r="D74" s="159">
        <v>1887</v>
      </c>
      <c r="E74" s="159">
        <v>1928</v>
      </c>
      <c r="F74" s="159">
        <v>1984</v>
      </c>
      <c r="G74" s="159">
        <v>2121</v>
      </c>
      <c r="H74" s="159">
        <v>2281</v>
      </c>
      <c r="I74" s="159">
        <v>2362</v>
      </c>
      <c r="J74" s="149">
        <v>2517</v>
      </c>
      <c r="K74" s="149">
        <v>2543.5973798320883</v>
      </c>
      <c r="L74" s="146">
        <v>2678.8598567990953</v>
      </c>
      <c r="M74" s="146">
        <v>2779.0308236388619</v>
      </c>
      <c r="N74" s="150">
        <v>2885.3815443525227</v>
      </c>
      <c r="O74" s="147">
        <v>3.8268996446180203E-2</v>
      </c>
      <c r="P74" s="148">
        <v>0.22158405772757095</v>
      </c>
      <c r="Q74" s="159"/>
      <c r="R74" s="159">
        <v>4242</v>
      </c>
      <c r="S74" s="159">
        <v>4699</v>
      </c>
      <c r="T74" s="159">
        <v>5213</v>
      </c>
      <c r="U74" s="159">
        <v>5746</v>
      </c>
      <c r="V74" s="159">
        <v>6010</v>
      </c>
      <c r="W74" s="159">
        <v>6312</v>
      </c>
      <c r="X74" s="159">
        <v>6627</v>
      </c>
      <c r="Y74" s="159">
        <v>6920</v>
      </c>
      <c r="Z74" s="160">
        <v>7280</v>
      </c>
      <c r="AA74" s="160">
        <v>7729</v>
      </c>
      <c r="AB74" s="160">
        <v>8256.3896544042364</v>
      </c>
      <c r="AC74" s="160">
        <v>8442.9791536276534</v>
      </c>
      <c r="AD74" s="150">
        <v>8917.436682554202</v>
      </c>
      <c r="AE74" s="161">
        <v>5.6195511121532427E-2</v>
      </c>
      <c r="AF74" s="161">
        <v>0.28864691944424892</v>
      </c>
    </row>
    <row r="75" spans="1:32">
      <c r="A75" s="145" t="s">
        <v>64</v>
      </c>
      <c r="B75" s="159">
        <v>2770</v>
      </c>
      <c r="C75" s="159">
        <v>3008</v>
      </c>
      <c r="D75" s="159">
        <v>3270</v>
      </c>
      <c r="E75" s="159">
        <v>3450</v>
      </c>
      <c r="F75" s="159">
        <v>3684</v>
      </c>
      <c r="G75" s="159">
        <v>3759</v>
      </c>
      <c r="H75" s="159">
        <v>3900</v>
      </c>
      <c r="I75" s="159">
        <v>4051</v>
      </c>
      <c r="J75" s="149">
        <v>4201</v>
      </c>
      <c r="K75" s="149">
        <v>4321.5772470637967</v>
      </c>
      <c r="L75" s="146">
        <v>4460.9785278864529</v>
      </c>
      <c r="M75" s="146">
        <v>4653.088435993086</v>
      </c>
      <c r="N75" s="150">
        <v>4912.8182149031027</v>
      </c>
      <c r="O75" s="147">
        <v>5.5818792718600907E-2</v>
      </c>
      <c r="P75" s="148">
        <v>0.21274209205211125</v>
      </c>
      <c r="Q75" s="159"/>
      <c r="R75" s="159">
        <v>4476</v>
      </c>
      <c r="S75" s="159">
        <v>5029</v>
      </c>
      <c r="T75" s="159">
        <v>5764</v>
      </c>
      <c r="U75" s="159">
        <v>6279</v>
      </c>
      <c r="V75" s="159">
        <v>6809</v>
      </c>
      <c r="W75" s="159">
        <v>7116</v>
      </c>
      <c r="X75" s="159">
        <v>7519</v>
      </c>
      <c r="Y75" s="159">
        <v>7974</v>
      </c>
      <c r="Z75" s="160">
        <v>8462</v>
      </c>
      <c r="AA75" s="160">
        <v>8700.512294174112</v>
      </c>
      <c r="AB75" s="160">
        <v>9207.7278991927542</v>
      </c>
      <c r="AC75" s="160">
        <v>9566.6725733412095</v>
      </c>
      <c r="AD75" s="150">
        <v>9952.746603662139</v>
      </c>
      <c r="AE75" s="161">
        <v>4.0356145500032747E-2</v>
      </c>
      <c r="AF75" s="161">
        <v>0.24814981234789801</v>
      </c>
    </row>
    <row r="76" spans="1:32">
      <c r="A76" s="145" t="s">
        <v>55</v>
      </c>
      <c r="B76" s="159">
        <v>1738</v>
      </c>
      <c r="C76" s="159">
        <v>1841</v>
      </c>
      <c r="D76" s="159">
        <v>1875</v>
      </c>
      <c r="E76" s="159">
        <v>1915</v>
      </c>
      <c r="F76" s="159">
        <v>1947</v>
      </c>
      <c r="G76" s="159">
        <v>2049</v>
      </c>
      <c r="H76" s="159">
        <v>2212</v>
      </c>
      <c r="I76" s="159">
        <v>2701</v>
      </c>
      <c r="J76" s="149">
        <v>3001</v>
      </c>
      <c r="K76" s="149">
        <v>3380.6563052706038</v>
      </c>
      <c r="L76" s="146">
        <v>3624.6104928457871</v>
      </c>
      <c r="M76" s="146">
        <v>3969.6744038155803</v>
      </c>
      <c r="N76" s="150">
        <v>4092.7367249602544</v>
      </c>
      <c r="O76" s="147">
        <v>3.1000608268121121E-2</v>
      </c>
      <c r="P76" s="148">
        <v>0.51526720657543668</v>
      </c>
      <c r="Q76" s="159"/>
      <c r="R76" s="159">
        <v>3534</v>
      </c>
      <c r="S76" s="159">
        <v>3695</v>
      </c>
      <c r="T76" s="159">
        <v>3770</v>
      </c>
      <c r="U76" s="159">
        <v>3830</v>
      </c>
      <c r="V76" s="159">
        <v>4073</v>
      </c>
      <c r="W76" s="159">
        <v>4282</v>
      </c>
      <c r="X76" s="159">
        <v>4733</v>
      </c>
      <c r="Y76" s="159">
        <v>5246</v>
      </c>
      <c r="Z76" s="160">
        <v>5875</v>
      </c>
      <c r="AA76" s="160">
        <v>6605.4078859804795</v>
      </c>
      <c r="AB76" s="160">
        <v>7324.2834617419257</v>
      </c>
      <c r="AC76" s="160">
        <v>8130.0635030920876</v>
      </c>
      <c r="AD76" s="150">
        <v>8899.6330295530843</v>
      </c>
      <c r="AE76" s="161">
        <v>9.4657258970770375E-2</v>
      </c>
      <c r="AF76" s="161">
        <v>0.69646073761972627</v>
      </c>
    </row>
    <row r="77" spans="1:32">
      <c r="A77" s="145" t="s">
        <v>70</v>
      </c>
      <c r="B77" s="159">
        <v>2595</v>
      </c>
      <c r="C77" s="159">
        <v>2812</v>
      </c>
      <c r="D77" s="159">
        <v>2926</v>
      </c>
      <c r="E77" s="159">
        <v>3120</v>
      </c>
      <c r="F77" s="159">
        <v>3156</v>
      </c>
      <c r="G77" s="159">
        <v>3236</v>
      </c>
      <c r="H77" s="159">
        <v>3260</v>
      </c>
      <c r="I77" s="159">
        <v>3329</v>
      </c>
      <c r="J77" s="149">
        <v>3333</v>
      </c>
      <c r="K77" s="149">
        <v>3397.9762776025236</v>
      </c>
      <c r="L77" s="146">
        <v>3490.1712111604315</v>
      </c>
      <c r="M77" s="146">
        <v>3490.8706680697005</v>
      </c>
      <c r="N77" s="150">
        <v>3642.5191058162427</v>
      </c>
      <c r="O77" s="147">
        <v>4.344143686950086E-2</v>
      </c>
      <c r="P77" s="148">
        <v>9.4178163357237166E-2</v>
      </c>
      <c r="Q77" s="159"/>
      <c r="R77" s="159">
        <v>5601</v>
      </c>
      <c r="S77" s="159">
        <v>6065</v>
      </c>
      <c r="T77" s="159">
        <v>6616</v>
      </c>
      <c r="U77" s="159">
        <v>7334</v>
      </c>
      <c r="V77" s="159">
        <v>8078</v>
      </c>
      <c r="W77" s="159">
        <v>8544</v>
      </c>
      <c r="X77" s="159">
        <v>8945</v>
      </c>
      <c r="Y77" s="159">
        <v>9366</v>
      </c>
      <c r="Z77" s="160">
        <v>9363</v>
      </c>
      <c r="AA77" s="160">
        <v>9391</v>
      </c>
      <c r="AB77" s="160">
        <v>9544.0603183468302</v>
      </c>
      <c r="AC77" s="160">
        <v>9572.9697849762633</v>
      </c>
      <c r="AD77" s="150">
        <v>9687.2994135716272</v>
      </c>
      <c r="AE77" s="161">
        <v>1.1942963486084812E-2</v>
      </c>
      <c r="AF77" s="161">
        <v>3.4304870122958242E-2</v>
      </c>
    </row>
    <row r="78" spans="1:32">
      <c r="A78" s="145" t="s">
        <v>73</v>
      </c>
      <c r="B78" s="159">
        <v>2978</v>
      </c>
      <c r="C78" s="159">
        <v>3093</v>
      </c>
      <c r="D78" s="159">
        <v>3122</v>
      </c>
      <c r="E78" s="159">
        <v>3252</v>
      </c>
      <c r="F78" s="159">
        <v>3329</v>
      </c>
      <c r="G78" s="159">
        <v>3394</v>
      </c>
      <c r="H78" s="159">
        <v>3567</v>
      </c>
      <c r="I78" s="159">
        <v>3708</v>
      </c>
      <c r="J78" s="149">
        <v>3886</v>
      </c>
      <c r="K78" s="149">
        <v>3991.8618655632345</v>
      </c>
      <c r="L78" s="146">
        <v>4134.5300405455218</v>
      </c>
      <c r="M78" s="146">
        <v>4274.2797640987837</v>
      </c>
      <c r="N78" s="150">
        <v>4416.5123479542945</v>
      </c>
      <c r="O78" s="147">
        <v>3.3276386129465152E-2</v>
      </c>
      <c r="P78" s="148">
        <v>0.19107668499306762</v>
      </c>
      <c r="Q78" s="159"/>
      <c r="R78" s="159">
        <v>6770</v>
      </c>
      <c r="S78" s="159">
        <v>7137</v>
      </c>
      <c r="T78" s="159">
        <v>7216</v>
      </c>
      <c r="U78" s="159">
        <v>7314</v>
      </c>
      <c r="V78" s="159">
        <v>7392</v>
      </c>
      <c r="W78" s="159">
        <v>7476</v>
      </c>
      <c r="X78" s="159">
        <v>7737</v>
      </c>
      <c r="Y78" s="159">
        <v>7961</v>
      </c>
      <c r="Z78" s="160">
        <v>8210</v>
      </c>
      <c r="AA78" s="160">
        <v>8479.6794999883805</v>
      </c>
      <c r="AB78" s="160">
        <v>8682.0848395903104</v>
      </c>
      <c r="AC78" s="160">
        <v>9163.2915483053366</v>
      </c>
      <c r="AD78" s="150">
        <v>9366.3679397232572</v>
      </c>
      <c r="AE78" s="161">
        <v>2.216194806717442E-2</v>
      </c>
      <c r="AF78" s="161">
        <v>0.17653158393710044</v>
      </c>
    </row>
    <row r="79" spans="1:32">
      <c r="A79" s="145" t="s">
        <v>57</v>
      </c>
      <c r="B79" s="159">
        <v>3361</v>
      </c>
      <c r="C79" s="159">
        <v>3498</v>
      </c>
      <c r="D79" s="159">
        <v>3579</v>
      </c>
      <c r="E79" s="159">
        <v>3694</v>
      </c>
      <c r="F79" s="159">
        <v>3925</v>
      </c>
      <c r="G79" s="159">
        <v>4291</v>
      </c>
      <c r="H79" s="159">
        <v>4594</v>
      </c>
      <c r="I79" s="159">
        <v>4817</v>
      </c>
      <c r="J79" s="149">
        <v>5114</v>
      </c>
      <c r="K79" s="149">
        <v>5142.2156740902765</v>
      </c>
      <c r="L79" s="146">
        <v>5308.643211969591</v>
      </c>
      <c r="M79" s="146">
        <v>5696.8163818964395</v>
      </c>
      <c r="N79" s="150">
        <v>5873.3335072388154</v>
      </c>
      <c r="O79" s="147">
        <v>3.098522288752692E-2</v>
      </c>
      <c r="P79" s="148">
        <v>0.21929281860884697</v>
      </c>
      <c r="Q79" s="159"/>
      <c r="R79" s="159">
        <v>7034</v>
      </c>
      <c r="S79" s="159">
        <v>7335</v>
      </c>
      <c r="T79" s="159">
        <v>7583</v>
      </c>
      <c r="U79" s="159">
        <v>7887</v>
      </c>
      <c r="V79" s="159">
        <v>8239</v>
      </c>
      <c r="W79" s="159">
        <v>9239</v>
      </c>
      <c r="X79" s="159">
        <v>9488</v>
      </c>
      <c r="Y79" s="159">
        <v>10165</v>
      </c>
      <c r="Z79" s="160">
        <v>10649</v>
      </c>
      <c r="AA79" s="160">
        <v>10747.837767039675</v>
      </c>
      <c r="AB79" s="160">
        <v>10968.32490289799</v>
      </c>
      <c r="AC79" s="160">
        <v>11614.519158622898</v>
      </c>
      <c r="AD79" s="150">
        <v>12275.504875310537</v>
      </c>
      <c r="AE79" s="161">
        <v>5.6910295438008518E-2</v>
      </c>
      <c r="AF79" s="161">
        <v>0.20762468030600467</v>
      </c>
    </row>
    <row r="80" spans="1:32">
      <c r="A80" s="145" t="s">
        <v>39</v>
      </c>
      <c r="B80" s="159">
        <v>1995</v>
      </c>
      <c r="C80" s="159">
        <v>2126</v>
      </c>
      <c r="D80" s="159">
        <v>2231</v>
      </c>
      <c r="E80" s="159">
        <v>2329</v>
      </c>
      <c r="F80" s="159">
        <v>2455</v>
      </c>
      <c r="G80" s="159">
        <v>2527</v>
      </c>
      <c r="H80" s="159">
        <v>2694</v>
      </c>
      <c r="I80" s="159">
        <v>2861</v>
      </c>
      <c r="J80" s="149">
        <v>3042</v>
      </c>
      <c r="K80" s="149">
        <v>3224.8119354791793</v>
      </c>
      <c r="L80" s="146">
        <v>3377.6370910802543</v>
      </c>
      <c r="M80" s="146">
        <v>3475.6</v>
      </c>
      <c r="N80" s="150">
        <v>3596.2597787714758</v>
      </c>
      <c r="O80" s="147">
        <v>3.4716244323707013E-2</v>
      </c>
      <c r="P80" s="148">
        <v>0.25699398069607682</v>
      </c>
      <c r="Q80" s="159"/>
      <c r="R80" s="159">
        <v>6294</v>
      </c>
      <c r="S80" s="159">
        <v>7097</v>
      </c>
      <c r="T80" s="159">
        <v>7673</v>
      </c>
      <c r="U80" s="159">
        <v>8499</v>
      </c>
      <c r="V80" s="159">
        <v>9130</v>
      </c>
      <c r="W80" s="159">
        <v>9761</v>
      </c>
      <c r="X80" s="159">
        <v>10135</v>
      </c>
      <c r="Y80" s="159">
        <v>10841</v>
      </c>
      <c r="Z80" s="160">
        <v>11193</v>
      </c>
      <c r="AA80" s="160">
        <v>11600</v>
      </c>
      <c r="AB80" s="160">
        <v>11598.544103690363</v>
      </c>
      <c r="AC80" s="160">
        <v>11994.241825040081</v>
      </c>
      <c r="AD80" s="150">
        <v>12463.683775139496</v>
      </c>
      <c r="AE80" s="161">
        <v>3.9138943248532287E-2</v>
      </c>
      <c r="AF80" s="161">
        <v>0.14968026705465332</v>
      </c>
    </row>
    <row r="81" spans="1:32">
      <c r="A81" s="145" t="s">
        <v>63</v>
      </c>
      <c r="B81" s="159">
        <v>3795</v>
      </c>
      <c r="C81" s="159">
        <v>4013</v>
      </c>
      <c r="D81" s="159">
        <v>4264</v>
      </c>
      <c r="E81" s="159">
        <v>4446</v>
      </c>
      <c r="F81" s="159">
        <v>4562</v>
      </c>
      <c r="G81" s="159">
        <v>4739</v>
      </c>
      <c r="H81" s="159">
        <v>4939</v>
      </c>
      <c r="I81" s="159">
        <v>5161</v>
      </c>
      <c r="J81" s="149">
        <v>5369</v>
      </c>
      <c r="K81" s="149">
        <v>5373.110729696039</v>
      </c>
      <c r="L81" s="146">
        <v>5382.2809257623348</v>
      </c>
      <c r="M81" s="146">
        <v>5390.5788978164273</v>
      </c>
      <c r="N81" s="150">
        <v>5377.1678146624281</v>
      </c>
      <c r="O81" s="147">
        <v>-2.4878743838498973E-3</v>
      </c>
      <c r="P81" s="148">
        <v>4.1884870114789363E-2</v>
      </c>
      <c r="Q81" s="159"/>
      <c r="R81" s="159">
        <v>6463</v>
      </c>
      <c r="S81" s="159">
        <v>6944</v>
      </c>
      <c r="T81" s="159">
        <v>7518</v>
      </c>
      <c r="U81" s="159">
        <v>7798</v>
      </c>
      <c r="V81" s="159">
        <v>8317</v>
      </c>
      <c r="W81" s="159">
        <v>8788</v>
      </c>
      <c r="X81" s="159">
        <v>9387</v>
      </c>
      <c r="Y81" s="159">
        <v>10018</v>
      </c>
      <c r="Z81" s="160">
        <v>10361</v>
      </c>
      <c r="AA81" s="160">
        <v>10464.324453902791</v>
      </c>
      <c r="AB81" s="160">
        <v>10564.176071962122</v>
      </c>
      <c r="AC81" s="160">
        <v>10831.361254364048</v>
      </c>
      <c r="AD81" s="150">
        <v>10952.12947325507</v>
      </c>
      <c r="AE81" s="161">
        <v>1.1149865289772576E-2</v>
      </c>
      <c r="AF81" s="161">
        <v>9.3245106134465017E-2</v>
      </c>
    </row>
    <row r="82" spans="1:32">
      <c r="A82" s="145" t="s">
        <v>67</v>
      </c>
      <c r="B82" s="159">
        <v>1546</v>
      </c>
      <c r="C82" s="159">
        <v>1668</v>
      </c>
      <c r="D82" s="159">
        <v>1693</v>
      </c>
      <c r="E82" s="159">
        <v>1709</v>
      </c>
      <c r="F82" s="159">
        <v>1770</v>
      </c>
      <c r="G82" s="159">
        <v>1855</v>
      </c>
      <c r="H82" s="159">
        <v>2119</v>
      </c>
      <c r="I82" s="159">
        <v>2205</v>
      </c>
      <c r="J82" s="149">
        <v>2265</v>
      </c>
      <c r="K82" s="149">
        <v>2392.8306830122579</v>
      </c>
      <c r="L82" s="146">
        <v>2529.281624716431</v>
      </c>
      <c r="M82" s="146">
        <v>2585.0739710489361</v>
      </c>
      <c r="N82" s="150">
        <v>2772.7900507723884</v>
      </c>
      <c r="O82" s="147">
        <v>7.2615361040242687E-2</v>
      </c>
      <c r="P82" s="148">
        <v>0.25750115681287467</v>
      </c>
      <c r="Q82" s="159"/>
      <c r="R82" s="159">
        <v>3991</v>
      </c>
      <c r="S82" s="159">
        <v>4184</v>
      </c>
      <c r="T82" s="159">
        <v>4450</v>
      </c>
      <c r="U82" s="159">
        <v>4757</v>
      </c>
      <c r="V82" s="159">
        <v>4947</v>
      </c>
      <c r="W82" s="159">
        <v>4952</v>
      </c>
      <c r="X82" s="159">
        <v>5294</v>
      </c>
      <c r="Y82" s="159">
        <v>5673</v>
      </c>
      <c r="Z82" s="160">
        <v>6159</v>
      </c>
      <c r="AA82" s="160">
        <v>6564.9618287054</v>
      </c>
      <c r="AB82" s="160">
        <v>6858.7339783640973</v>
      </c>
      <c r="AC82" s="160">
        <v>7147.2713770573746</v>
      </c>
      <c r="AD82" s="150">
        <v>7408.6923488878574</v>
      </c>
      <c r="AE82" s="161">
        <v>3.6576332146788237E-2</v>
      </c>
      <c r="AF82" s="161">
        <v>0.30595669819986915</v>
      </c>
    </row>
    <row r="83" spans="1:32">
      <c r="A83" s="145" t="s">
        <v>41</v>
      </c>
      <c r="B83" s="159">
        <v>2152</v>
      </c>
      <c r="C83" s="159">
        <v>2279</v>
      </c>
      <c r="D83" s="159">
        <v>2391</v>
      </c>
      <c r="E83" s="159">
        <v>2505</v>
      </c>
      <c r="F83" s="159">
        <v>2586</v>
      </c>
      <c r="G83" s="159">
        <v>2580</v>
      </c>
      <c r="H83" s="159">
        <v>2580</v>
      </c>
      <c r="I83" s="159">
        <v>2736</v>
      </c>
      <c r="J83" s="149">
        <v>2888</v>
      </c>
      <c r="K83" s="149">
        <v>2985.9050373407517</v>
      </c>
      <c r="L83" s="146">
        <v>3077.8569087064434</v>
      </c>
      <c r="M83" s="146">
        <v>3194.3716767669189</v>
      </c>
      <c r="N83" s="150">
        <v>3246.3459351957822</v>
      </c>
      <c r="O83" s="147">
        <v>1.6270573273260203E-2</v>
      </c>
      <c r="P83" s="148">
        <v>0.18652994707448189</v>
      </c>
      <c r="Q83" s="159"/>
      <c r="R83" s="159">
        <v>5934</v>
      </c>
      <c r="S83" s="159">
        <v>6271</v>
      </c>
      <c r="T83" s="159">
        <v>6526</v>
      </c>
      <c r="U83" s="159">
        <v>6845</v>
      </c>
      <c r="V83" s="159">
        <v>7228</v>
      </c>
      <c r="W83" s="159">
        <v>7215</v>
      </c>
      <c r="X83" s="159">
        <v>7271</v>
      </c>
      <c r="Y83" s="159">
        <v>7685</v>
      </c>
      <c r="Z83" s="160">
        <v>7945</v>
      </c>
      <c r="AA83" s="160">
        <v>8093</v>
      </c>
      <c r="AB83" s="160">
        <v>8394.7804388784116</v>
      </c>
      <c r="AC83" s="160">
        <v>8553.492667510649</v>
      </c>
      <c r="AD83" s="150">
        <v>8631.6604726875757</v>
      </c>
      <c r="AE83" s="161">
        <v>9.138700202998562E-3</v>
      </c>
      <c r="AF83" s="161">
        <v>0.12318288519031562</v>
      </c>
    </row>
    <row r="84" spans="1:32">
      <c r="A84" s="145" t="s">
        <v>48</v>
      </c>
      <c r="B84" s="159">
        <v>2366</v>
      </c>
      <c r="C84" s="159">
        <v>2470</v>
      </c>
      <c r="D84" s="159">
        <v>2572</v>
      </c>
      <c r="E84" s="159">
        <v>2770</v>
      </c>
      <c r="F84" s="159">
        <v>2904</v>
      </c>
      <c r="G84" s="159">
        <v>2978</v>
      </c>
      <c r="H84" s="159">
        <v>3029</v>
      </c>
      <c r="I84" s="159">
        <v>3054</v>
      </c>
      <c r="J84" s="149">
        <v>3094</v>
      </c>
      <c r="K84" s="149">
        <v>3169.5749550263963</v>
      </c>
      <c r="L84" s="146">
        <v>3173.6715911843062</v>
      </c>
      <c r="M84" s="146">
        <v>3249.8684911600872</v>
      </c>
      <c r="N84" s="150">
        <v>3304.789053039477</v>
      </c>
      <c r="O84" s="147">
        <v>1.6899318242808326E-2</v>
      </c>
      <c r="P84" s="148">
        <v>8.2118222999173929E-2</v>
      </c>
      <c r="Q84" s="159"/>
      <c r="R84" s="159">
        <v>4468</v>
      </c>
      <c r="S84" s="159">
        <v>4918</v>
      </c>
      <c r="T84" s="159">
        <v>5258</v>
      </c>
      <c r="U84" s="159">
        <v>5302</v>
      </c>
      <c r="V84" s="159">
        <v>5336</v>
      </c>
      <c r="W84" s="159">
        <v>5485</v>
      </c>
      <c r="X84" s="159">
        <v>5612</v>
      </c>
      <c r="Y84" s="159">
        <v>5881</v>
      </c>
      <c r="Z84" s="160">
        <v>6155</v>
      </c>
      <c r="AA84" s="160">
        <v>6225.3499280575543</v>
      </c>
      <c r="AB84" s="160">
        <v>6290.740902157333</v>
      </c>
      <c r="AC84" s="160">
        <v>6351.0758335149267</v>
      </c>
      <c r="AD84" s="150">
        <v>6409.0076269339725</v>
      </c>
      <c r="AE84" s="161">
        <v>9.1215716734693864E-3</v>
      </c>
      <c r="AF84" s="161">
        <v>8.9781946426453318E-2</v>
      </c>
    </row>
    <row r="85" spans="1:32">
      <c r="A85" s="145" t="s">
        <v>77</v>
      </c>
      <c r="B85" s="159">
        <v>1763</v>
      </c>
      <c r="C85" s="159">
        <v>1866</v>
      </c>
      <c r="D85" s="159">
        <v>2013</v>
      </c>
      <c r="E85" s="159">
        <v>2155</v>
      </c>
      <c r="F85" s="159">
        <v>2240</v>
      </c>
      <c r="G85" s="159">
        <v>2294</v>
      </c>
      <c r="H85" s="159">
        <v>2412</v>
      </c>
      <c r="I85" s="159">
        <v>2491</v>
      </c>
      <c r="J85" s="149">
        <v>2601</v>
      </c>
      <c r="K85" s="149">
        <v>2675.9305956845151</v>
      </c>
      <c r="L85" s="146">
        <v>2763.5125893795403</v>
      </c>
      <c r="M85" s="146">
        <v>2893.9837909761704</v>
      </c>
      <c r="N85" s="150">
        <v>2979.1817104149027</v>
      </c>
      <c r="O85" s="147">
        <v>2.9439667113682733E-2</v>
      </c>
      <c r="P85" s="148">
        <v>0.19597820570650448</v>
      </c>
      <c r="Q85" s="159"/>
      <c r="R85" s="159">
        <v>4720</v>
      </c>
      <c r="S85" s="159">
        <v>5302</v>
      </c>
      <c r="T85" s="159">
        <v>5229</v>
      </c>
      <c r="U85" s="159">
        <v>5581</v>
      </c>
      <c r="V85" s="159">
        <v>5956</v>
      </c>
      <c r="W85" s="159">
        <v>6234</v>
      </c>
      <c r="X85" s="159">
        <v>6600</v>
      </c>
      <c r="Y85" s="159">
        <v>6906</v>
      </c>
      <c r="Z85" s="160">
        <v>7184</v>
      </c>
      <c r="AA85" s="160">
        <v>7315</v>
      </c>
      <c r="AB85" s="160">
        <v>7335.4222281450484</v>
      </c>
      <c r="AC85" s="160">
        <v>7607.9655074321281</v>
      </c>
      <c r="AD85" s="150">
        <v>7882.9337757118838</v>
      </c>
      <c r="AE85" s="161">
        <v>3.6142154957345962E-2</v>
      </c>
      <c r="AF85" s="161">
        <v>0.14146159509294587</v>
      </c>
    </row>
    <row r="86" spans="1:32">
      <c r="A86" s="145" t="s">
        <v>61</v>
      </c>
      <c r="B86" s="159">
        <v>1590</v>
      </c>
      <c r="C86" s="159">
        <v>1643</v>
      </c>
      <c r="D86" s="159">
        <v>1695</v>
      </c>
      <c r="E86" s="159">
        <v>1763</v>
      </c>
      <c r="F86" s="159">
        <v>1921</v>
      </c>
      <c r="G86" s="159">
        <v>2022</v>
      </c>
      <c r="H86" s="159">
        <v>2243</v>
      </c>
      <c r="I86" s="159">
        <v>2513</v>
      </c>
      <c r="J86" s="149">
        <v>2700</v>
      </c>
      <c r="K86" s="149">
        <v>2700</v>
      </c>
      <c r="L86" s="146">
        <v>2700.0002314021453</v>
      </c>
      <c r="M86" s="146">
        <v>2805.00002404011</v>
      </c>
      <c r="N86" s="150">
        <v>2910.0000249400073</v>
      </c>
      <c r="O86" s="147">
        <v>3.7433155080213831E-2</v>
      </c>
      <c r="P86" s="148">
        <v>0.15797852166335358</v>
      </c>
      <c r="Q86" s="159"/>
      <c r="R86" s="159">
        <v>2874</v>
      </c>
      <c r="S86" s="159">
        <v>3019</v>
      </c>
      <c r="T86" s="159">
        <v>3645</v>
      </c>
      <c r="U86" s="159">
        <v>3948</v>
      </c>
      <c r="V86" s="159">
        <v>4397</v>
      </c>
      <c r="W86" s="159">
        <v>4543</v>
      </c>
      <c r="X86" s="159">
        <v>5318</v>
      </c>
      <c r="Y86" s="159">
        <v>6043</v>
      </c>
      <c r="Z86" s="160">
        <v>6390</v>
      </c>
      <c r="AA86" s="160">
        <v>6387</v>
      </c>
      <c r="AB86" s="160">
        <v>6426.7277737838485</v>
      </c>
      <c r="AC86" s="160">
        <v>6661.0827941528878</v>
      </c>
      <c r="AD86" s="150">
        <v>6906.8431583992333</v>
      </c>
      <c r="AE86" s="161">
        <v>3.6894957147518781E-2</v>
      </c>
      <c r="AF86" s="161">
        <v>0.14294938911124166</v>
      </c>
    </row>
    <row r="87" spans="1:32">
      <c r="A87" s="145" t="s">
        <v>35</v>
      </c>
      <c r="B87" s="159">
        <v>4680</v>
      </c>
      <c r="C87" s="159">
        <v>5184</v>
      </c>
      <c r="D87" s="159">
        <v>5234</v>
      </c>
      <c r="E87" s="159">
        <v>5609</v>
      </c>
      <c r="F87" s="159">
        <v>5607</v>
      </c>
      <c r="G87" s="159">
        <v>5892</v>
      </c>
      <c r="H87" s="159">
        <v>6271</v>
      </c>
      <c r="I87" s="159">
        <v>6724</v>
      </c>
      <c r="J87" s="149">
        <v>6736</v>
      </c>
      <c r="K87" s="149">
        <v>6734.6810891458408</v>
      </c>
      <c r="L87" s="146">
        <v>6512.0752685597517</v>
      </c>
      <c r="M87" s="146">
        <v>6512.0753968333502</v>
      </c>
      <c r="N87" s="150">
        <v>6525.2190940146402</v>
      </c>
      <c r="O87" s="147">
        <v>2.0183576479599896E-3</v>
      </c>
      <c r="P87" s="148">
        <v>-2.9562895000797118E-2</v>
      </c>
      <c r="Q87" s="159"/>
      <c r="R87" s="159">
        <v>8085</v>
      </c>
      <c r="S87" s="159">
        <v>8584</v>
      </c>
      <c r="T87" s="159">
        <v>9127</v>
      </c>
      <c r="U87" s="159">
        <v>9698</v>
      </c>
      <c r="V87" s="159">
        <v>10293</v>
      </c>
      <c r="W87" s="159">
        <v>11075</v>
      </c>
      <c r="X87" s="159">
        <v>11946</v>
      </c>
      <c r="Y87" s="159">
        <v>13502</v>
      </c>
      <c r="Z87" s="160">
        <v>14615</v>
      </c>
      <c r="AA87" s="160">
        <v>14651.603355027959</v>
      </c>
      <c r="AB87" s="160">
        <v>14730.931238615665</v>
      </c>
      <c r="AC87" s="160">
        <v>15159.895036429873</v>
      </c>
      <c r="AD87" s="150">
        <v>15650.182832422586</v>
      </c>
      <c r="AE87" s="161">
        <v>3.2341107561400184E-2</v>
      </c>
      <c r="AF87" s="161">
        <v>0.15910108372260301</v>
      </c>
    </row>
    <row r="88" spans="1:32">
      <c r="A88" s="145" t="s">
        <v>71</v>
      </c>
      <c r="B88" s="159">
        <v>2802</v>
      </c>
      <c r="C88" s="159">
        <v>2947</v>
      </c>
      <c r="D88" s="159">
        <v>3188</v>
      </c>
      <c r="E88" s="159">
        <v>3387</v>
      </c>
      <c r="F88" s="159">
        <v>3550</v>
      </c>
      <c r="G88" s="159">
        <v>3794</v>
      </c>
      <c r="H88" s="159">
        <v>3922</v>
      </c>
      <c r="I88" s="159">
        <v>4111</v>
      </c>
      <c r="J88" s="149">
        <v>4160</v>
      </c>
      <c r="K88" s="149">
        <v>4265.9674963975267</v>
      </c>
      <c r="L88" s="146">
        <v>4440.5112648903823</v>
      </c>
      <c r="M88" s="146">
        <v>4600.0135836529716</v>
      </c>
      <c r="N88" s="150">
        <v>4724.4020057011494</v>
      </c>
      <c r="O88" s="147">
        <v>2.7040881463962663E-2</v>
      </c>
      <c r="P88" s="148">
        <v>0.14920992597936</v>
      </c>
      <c r="Q88" s="159"/>
      <c r="R88" s="159">
        <v>7979</v>
      </c>
      <c r="S88" s="159">
        <v>8601</v>
      </c>
      <c r="T88" s="159">
        <v>9331</v>
      </c>
      <c r="U88" s="159">
        <v>9974</v>
      </c>
      <c r="V88" s="159">
        <v>10748</v>
      </c>
      <c r="W88" s="159">
        <v>11133</v>
      </c>
      <c r="X88" s="159">
        <v>11649</v>
      </c>
      <c r="Y88" s="159">
        <v>12030</v>
      </c>
      <c r="Z88" s="160">
        <v>12417</v>
      </c>
      <c r="AA88" s="160">
        <v>12722.729334049114</v>
      </c>
      <c r="AB88" s="160">
        <v>13005.118961605136</v>
      </c>
      <c r="AC88" s="160">
        <v>13306.487437274875</v>
      </c>
      <c r="AD88" s="150">
        <v>13560.163974207324</v>
      </c>
      <c r="AE88" s="161">
        <v>1.906412478336228E-2</v>
      </c>
      <c r="AF88" s="161">
        <v>0.1271956753289547</v>
      </c>
    </row>
    <row r="89" spans="1:32">
      <c r="A89" s="145" t="s">
        <v>76</v>
      </c>
      <c r="B89" s="159">
        <v>1040</v>
      </c>
      <c r="C89" s="159">
        <v>1118</v>
      </c>
      <c r="D89" s="159">
        <v>1102</v>
      </c>
      <c r="E89" s="159">
        <v>1143</v>
      </c>
      <c r="F89" s="159">
        <v>1146</v>
      </c>
      <c r="G89" s="159">
        <v>1208</v>
      </c>
      <c r="H89" s="159">
        <v>1325</v>
      </c>
      <c r="I89" s="159">
        <v>1499</v>
      </c>
      <c r="J89" s="149">
        <v>1593</v>
      </c>
      <c r="K89" s="149">
        <v>1614.8488107386768</v>
      </c>
      <c r="L89" s="146">
        <v>1654.2916841385556</v>
      </c>
      <c r="M89" s="146">
        <v>1655.9255594178808</v>
      </c>
      <c r="N89" s="150">
        <v>1663.6364783784591</v>
      </c>
      <c r="O89" s="147">
        <v>4.6565613512776771E-3</v>
      </c>
      <c r="P89" s="148">
        <v>0.10983087283419546</v>
      </c>
      <c r="Q89" s="159"/>
      <c r="R89" s="159">
        <v>3909</v>
      </c>
      <c r="S89" s="159">
        <v>4247</v>
      </c>
      <c r="T89" s="159">
        <v>4056</v>
      </c>
      <c r="U89" s="159">
        <v>4248</v>
      </c>
      <c r="V89" s="159">
        <v>4520</v>
      </c>
      <c r="W89" s="159">
        <v>4786</v>
      </c>
      <c r="X89" s="159">
        <v>5128</v>
      </c>
      <c r="Y89" s="159">
        <v>5435</v>
      </c>
      <c r="Z89" s="160">
        <v>5678</v>
      </c>
      <c r="AA89" s="160">
        <v>5960.3639037942967</v>
      </c>
      <c r="AB89" s="160">
        <v>6155.1456366074226</v>
      </c>
      <c r="AC89" s="160">
        <v>6405.6513279890451</v>
      </c>
      <c r="AD89" s="150">
        <v>6617.7386243688134</v>
      </c>
      <c r="AE89" s="161">
        <v>3.3109403793657677E-2</v>
      </c>
      <c r="AF89" s="161">
        <v>0.21761520227577069</v>
      </c>
    </row>
    <row r="90" spans="1:32">
      <c r="A90" s="145" t="s">
        <v>78</v>
      </c>
      <c r="B90" s="159">
        <v>3272</v>
      </c>
      <c r="C90" s="159">
        <v>3383</v>
      </c>
      <c r="D90" s="159">
        <v>3460</v>
      </c>
      <c r="E90" s="159">
        <v>3547</v>
      </c>
      <c r="F90" s="159">
        <v>3653</v>
      </c>
      <c r="G90" s="159">
        <v>3871</v>
      </c>
      <c r="H90" s="159">
        <v>3961</v>
      </c>
      <c r="I90" s="159">
        <v>4253</v>
      </c>
      <c r="J90" s="149">
        <v>4453</v>
      </c>
      <c r="K90" s="149">
        <v>4618.7249611541583</v>
      </c>
      <c r="L90" s="146">
        <v>4851.1872167550637</v>
      </c>
      <c r="M90" s="146">
        <v>5102.7668173829607</v>
      </c>
      <c r="N90" s="150">
        <v>5260.8706082367244</v>
      </c>
      <c r="O90" s="147">
        <v>3.098393411103384E-2</v>
      </c>
      <c r="P90" s="148">
        <v>0.23697874635239224</v>
      </c>
      <c r="Q90" s="159"/>
      <c r="R90" s="159">
        <v>4948</v>
      </c>
      <c r="S90" s="159">
        <v>5006</v>
      </c>
      <c r="T90" s="159">
        <v>5041</v>
      </c>
      <c r="U90" s="159">
        <v>5076</v>
      </c>
      <c r="V90" s="159">
        <v>5121</v>
      </c>
      <c r="W90" s="159">
        <v>5740</v>
      </c>
      <c r="X90" s="159">
        <v>5793</v>
      </c>
      <c r="Y90" s="159">
        <v>6204</v>
      </c>
      <c r="Z90" s="160">
        <v>6562</v>
      </c>
      <c r="AA90" s="160">
        <v>6926.3191263175977</v>
      </c>
      <c r="AB90" s="160">
        <v>7293.454558430255</v>
      </c>
      <c r="AC90" s="160">
        <v>7645.1499615359407</v>
      </c>
      <c r="AD90" s="150">
        <v>7707.2350625385307</v>
      </c>
      <c r="AE90" s="161">
        <v>8.1208480297902952E-3</v>
      </c>
      <c r="AF90" s="161">
        <v>0.24230094496107846</v>
      </c>
    </row>
    <row r="91" spans="1:32">
      <c r="A91" s="145" t="s">
        <v>80</v>
      </c>
      <c r="B91" s="159">
        <v>1195</v>
      </c>
      <c r="C91" s="159">
        <v>1245</v>
      </c>
      <c r="D91" s="159">
        <v>1257</v>
      </c>
      <c r="E91" s="159">
        <v>1341</v>
      </c>
      <c r="F91" s="159">
        <v>1350</v>
      </c>
      <c r="G91" s="159">
        <v>1600</v>
      </c>
      <c r="H91" s="159">
        <v>1776</v>
      </c>
      <c r="I91" s="159">
        <v>2070</v>
      </c>
      <c r="J91" s="149">
        <v>2162</v>
      </c>
      <c r="K91" s="149">
        <v>2253.3378811041566</v>
      </c>
      <c r="L91" s="146">
        <v>2300.1247549456421</v>
      </c>
      <c r="M91" s="146">
        <v>2327.0746058347686</v>
      </c>
      <c r="N91" s="150">
        <v>2424.5019990081919</v>
      </c>
      <c r="O91" s="147">
        <v>4.1866897145944382E-2</v>
      </c>
      <c r="P91" s="148">
        <v>0.17125700435178359</v>
      </c>
      <c r="Q91" s="159"/>
      <c r="R91" s="159">
        <v>3566</v>
      </c>
      <c r="S91" s="159">
        <v>3655</v>
      </c>
      <c r="T91" s="159">
        <v>4067</v>
      </c>
      <c r="U91" s="159">
        <v>4306</v>
      </c>
      <c r="V91" s="159">
        <v>4391</v>
      </c>
      <c r="W91" s="159">
        <v>4539</v>
      </c>
      <c r="X91" s="159">
        <v>5323</v>
      </c>
      <c r="Y91" s="159">
        <v>5689</v>
      </c>
      <c r="Z91" s="160">
        <v>6201</v>
      </c>
      <c r="AA91" s="160">
        <v>6516.133481646274</v>
      </c>
      <c r="AB91" s="160">
        <v>6673.2067679361926</v>
      </c>
      <c r="AC91" s="160">
        <v>6969.4274098834585</v>
      </c>
      <c r="AD91" s="150">
        <v>7202.917904572616</v>
      </c>
      <c r="AE91" s="161">
        <v>3.3502105834123608E-2</v>
      </c>
      <c r="AF91" s="161">
        <v>0.26611318414002749</v>
      </c>
    </row>
    <row r="92" spans="1:32">
      <c r="A92" s="145" t="s">
        <v>79</v>
      </c>
      <c r="B92" s="159">
        <v>3000</v>
      </c>
      <c r="C92" s="159">
        <v>3240</v>
      </c>
      <c r="D92" s="159">
        <v>3304</v>
      </c>
      <c r="E92" s="159">
        <v>3455</v>
      </c>
      <c r="F92" s="159">
        <v>3837</v>
      </c>
      <c r="G92" s="159">
        <v>3878</v>
      </c>
      <c r="H92" s="159">
        <v>3880</v>
      </c>
      <c r="I92" s="159">
        <v>3926</v>
      </c>
      <c r="J92" s="149">
        <v>3969</v>
      </c>
      <c r="K92" s="149">
        <v>4105.2833768494347</v>
      </c>
      <c r="L92" s="146">
        <v>4192.124352331607</v>
      </c>
      <c r="M92" s="146">
        <v>4406.4268048359236</v>
      </c>
      <c r="N92" s="150">
        <v>4399.1461139896373</v>
      </c>
      <c r="O92" s="147">
        <v>-1.6522890697505677E-3</v>
      </c>
      <c r="P92" s="148">
        <v>0.12051607590158864</v>
      </c>
      <c r="Q92" s="159"/>
      <c r="R92" s="159">
        <v>4606</v>
      </c>
      <c r="S92" s="159">
        <v>5074</v>
      </c>
      <c r="T92" s="159">
        <v>5512</v>
      </c>
      <c r="U92" s="159">
        <v>5803</v>
      </c>
      <c r="V92" s="159">
        <v>6107</v>
      </c>
      <c r="W92" s="159">
        <v>6335</v>
      </c>
      <c r="X92" s="159">
        <v>6569</v>
      </c>
      <c r="Y92" s="159">
        <v>6861</v>
      </c>
      <c r="Z92" s="160">
        <v>7006</v>
      </c>
      <c r="AA92" s="160">
        <v>7273.6531154239019</v>
      </c>
      <c r="AB92" s="160">
        <v>7513.8731713989291</v>
      </c>
      <c r="AC92" s="160">
        <v>7687.6995317774872</v>
      </c>
      <c r="AD92" s="150">
        <v>7884.4486835347425</v>
      </c>
      <c r="AE92" s="161">
        <v>2.5592721326319179E-2</v>
      </c>
      <c r="AF92" s="161">
        <v>0.14916902543867394</v>
      </c>
    </row>
    <row r="93" spans="1:32">
      <c r="A93" s="145" t="s">
        <v>44</v>
      </c>
      <c r="B93" s="159">
        <v>3200.5874015748036</v>
      </c>
      <c r="C93" s="159">
        <v>3381.0425196850397</v>
      </c>
      <c r="D93" s="159">
        <v>3435.2897637795277</v>
      </c>
      <c r="E93" s="159">
        <v>3515</v>
      </c>
      <c r="F93" s="159">
        <v>3516</v>
      </c>
      <c r="G93" s="159">
        <v>3495</v>
      </c>
      <c r="H93" s="159">
        <v>3732</v>
      </c>
      <c r="I93" s="159">
        <v>3953</v>
      </c>
      <c r="J93" s="149">
        <v>4208</v>
      </c>
      <c r="K93" s="149">
        <v>4373.5917603496919</v>
      </c>
      <c r="L93" s="146">
        <v>4531.1533038579564</v>
      </c>
      <c r="M93" s="146">
        <v>4533.7668794256597</v>
      </c>
      <c r="N93" s="150">
        <v>4534.5718698666305</v>
      </c>
      <c r="O93" s="147">
        <v>1.7755444035372214E-4</v>
      </c>
      <c r="P93" s="148">
        <v>0.14712164681675444</v>
      </c>
      <c r="Q93" s="159"/>
      <c r="R93" s="159">
        <v>8236.1107147250605</v>
      </c>
      <c r="S93" s="159">
        <v>8340.2071595522229</v>
      </c>
      <c r="T93" s="159">
        <v>8444.3036043793836</v>
      </c>
      <c r="U93" s="159">
        <v>8462</v>
      </c>
      <c r="V93" s="159">
        <v>8474</v>
      </c>
      <c r="W93" s="159">
        <v>8505</v>
      </c>
      <c r="X93" s="159">
        <v>9056</v>
      </c>
      <c r="Y93" s="159">
        <v>9448</v>
      </c>
      <c r="Z93" s="160">
        <v>9768</v>
      </c>
      <c r="AA93" s="160">
        <v>9941.5586589328796</v>
      </c>
      <c r="AB93" s="160">
        <v>10086.709566568928</v>
      </c>
      <c r="AC93" s="160">
        <v>10204.648074266313</v>
      </c>
      <c r="AD93" s="150">
        <v>10265.820796776645</v>
      </c>
      <c r="AE93" s="161">
        <v>5.9945940384356078E-3</v>
      </c>
      <c r="AF93" s="161">
        <v>8.6560202876444281E-2</v>
      </c>
    </row>
    <row r="94" spans="1:32">
      <c r="A94" s="145" t="s">
        <v>66</v>
      </c>
      <c r="B94" s="159">
        <v>2106</v>
      </c>
      <c r="C94" s="159">
        <v>2237</v>
      </c>
      <c r="D94" s="159">
        <v>2306</v>
      </c>
      <c r="E94" s="159">
        <v>2486</v>
      </c>
      <c r="F94" s="159">
        <v>2693</v>
      </c>
      <c r="G94" s="159">
        <v>2704</v>
      </c>
      <c r="H94" s="159">
        <v>2832</v>
      </c>
      <c r="I94" s="159">
        <v>3024</v>
      </c>
      <c r="J94" s="149">
        <v>3163</v>
      </c>
      <c r="K94" s="149">
        <v>3288.1486477349549</v>
      </c>
      <c r="L94" s="146">
        <v>3496.5011259100734</v>
      </c>
      <c r="M94" s="146">
        <v>3647.0847772458364</v>
      </c>
      <c r="N94" s="150">
        <v>3787.8564781257624</v>
      </c>
      <c r="O94" s="147">
        <v>3.8598417497229809E-2</v>
      </c>
      <c r="P94" s="148">
        <v>0.25259804170825473</v>
      </c>
      <c r="Q94" s="159"/>
      <c r="R94" s="159">
        <v>3535</v>
      </c>
      <c r="S94" s="159">
        <v>3798</v>
      </c>
      <c r="T94" s="159">
        <v>4432</v>
      </c>
      <c r="U94" s="159">
        <v>4993</v>
      </c>
      <c r="V94" s="159">
        <v>5641</v>
      </c>
      <c r="W94" s="159">
        <v>5421</v>
      </c>
      <c r="X94" s="159">
        <v>5750</v>
      </c>
      <c r="Y94" s="159">
        <v>6071</v>
      </c>
      <c r="Z94" s="160">
        <v>6403</v>
      </c>
      <c r="AA94" s="160">
        <v>6583</v>
      </c>
      <c r="AB94" s="160">
        <v>7081.6272600183538</v>
      </c>
      <c r="AC94" s="160">
        <v>7449.6981523715867</v>
      </c>
      <c r="AD94" s="150">
        <v>8025.6732045834624</v>
      </c>
      <c r="AE94" s="161">
        <v>7.7315220084254843E-2</v>
      </c>
      <c r="AF94" s="161">
        <v>0.32196890208918827</v>
      </c>
    </row>
    <row r="95" spans="1:32">
      <c r="A95" s="145" t="s">
        <v>38</v>
      </c>
      <c r="B95" s="159">
        <v>2863</v>
      </c>
      <c r="C95" s="159">
        <v>2966</v>
      </c>
      <c r="D95" s="159">
        <v>3161</v>
      </c>
      <c r="E95" s="159">
        <v>3222</v>
      </c>
      <c r="F95" s="159">
        <v>3336</v>
      </c>
      <c r="G95" s="159">
        <v>3611</v>
      </c>
      <c r="H95" s="159">
        <v>3745</v>
      </c>
      <c r="I95" s="159">
        <v>4021</v>
      </c>
      <c r="J95" s="149">
        <v>4222</v>
      </c>
      <c r="K95" s="149">
        <v>4429.0943216419118</v>
      </c>
      <c r="L95" s="146">
        <v>4558.7377147229454</v>
      </c>
      <c r="M95" s="146">
        <v>4657.4128925057203</v>
      </c>
      <c r="N95" s="150">
        <v>4758.6196934611316</v>
      </c>
      <c r="O95" s="147">
        <v>2.1730261690618757E-2</v>
      </c>
      <c r="P95" s="148">
        <v>0.18344185363370591</v>
      </c>
      <c r="Q95" s="159"/>
      <c r="R95" s="159">
        <v>5221</v>
      </c>
      <c r="S95" s="159">
        <v>5430</v>
      </c>
      <c r="T95" s="159">
        <v>5576</v>
      </c>
      <c r="U95" s="159">
        <v>5946</v>
      </c>
      <c r="V95" s="159">
        <v>6239</v>
      </c>
      <c r="W95" s="159">
        <v>6906</v>
      </c>
      <c r="X95" s="159">
        <v>7434</v>
      </c>
      <c r="Y95" s="159">
        <v>7994</v>
      </c>
      <c r="Z95" s="160">
        <v>8312</v>
      </c>
      <c r="AA95" s="160">
        <v>8600.2667621956971</v>
      </c>
      <c r="AB95" s="160">
        <v>8934.1948899946856</v>
      </c>
      <c r="AC95" s="160">
        <v>9371.2522767090049</v>
      </c>
      <c r="AD95" s="150">
        <v>9692.5920136797395</v>
      </c>
      <c r="AE95" s="161">
        <v>3.4289946261438553E-2</v>
      </c>
      <c r="AF95" s="161">
        <v>0.21248336423314229</v>
      </c>
    </row>
    <row r="96" spans="1:32">
      <c r="A96" s="145" t="s">
        <v>43</v>
      </c>
      <c r="B96" s="159">
        <v>2868.0773799827566</v>
      </c>
      <c r="C96" s="159">
        <v>3051.6343323016531</v>
      </c>
      <c r="D96" s="159">
        <v>3109.6153846153843</v>
      </c>
      <c r="E96" s="159">
        <v>3234</v>
      </c>
      <c r="F96" s="159">
        <v>3345</v>
      </c>
      <c r="G96" s="159">
        <v>3448</v>
      </c>
      <c r="H96" s="159">
        <v>3470</v>
      </c>
      <c r="I96" s="159">
        <v>3927</v>
      </c>
      <c r="J96" s="149">
        <v>4200</v>
      </c>
      <c r="K96" s="149">
        <v>4449.9208338662229</v>
      </c>
      <c r="L96" s="146">
        <v>4698.0123322451936</v>
      </c>
      <c r="M96" s="146">
        <v>4927.4417845484222</v>
      </c>
      <c r="N96" s="150">
        <v>5163.663039535727</v>
      </c>
      <c r="O96" s="147">
        <v>4.7939938271427618E-2</v>
      </c>
      <c r="P96" s="148">
        <v>0.3149129206864596</v>
      </c>
      <c r="Q96" s="159"/>
      <c r="R96" s="159">
        <v>8249</v>
      </c>
      <c r="S96" s="159">
        <v>8643</v>
      </c>
      <c r="T96" s="159">
        <v>9051</v>
      </c>
      <c r="U96" s="159">
        <v>9792</v>
      </c>
      <c r="V96" s="159">
        <v>10353</v>
      </c>
      <c r="W96" s="159">
        <v>10764</v>
      </c>
      <c r="X96" s="159">
        <v>11331</v>
      </c>
      <c r="Y96" s="159">
        <v>12085</v>
      </c>
      <c r="Z96" s="160">
        <v>12377</v>
      </c>
      <c r="AA96" s="160">
        <v>12802</v>
      </c>
      <c r="AB96" s="160">
        <v>13134.784770903665</v>
      </c>
      <c r="AC96" s="160">
        <v>13392.826303056028</v>
      </c>
      <c r="AD96" s="150">
        <v>13883.50791839147</v>
      </c>
      <c r="AE96" s="161">
        <v>3.6637644977406625E-2</v>
      </c>
      <c r="AF96" s="161">
        <v>0.14882150752101531</v>
      </c>
    </row>
    <row r="97" spans="1:32">
      <c r="A97" s="145" t="s">
        <v>442</v>
      </c>
      <c r="B97" s="146" t="s">
        <v>441</v>
      </c>
      <c r="C97" s="146" t="s">
        <v>441</v>
      </c>
      <c r="D97" s="146" t="s">
        <v>441</v>
      </c>
      <c r="E97" s="146" t="s">
        <v>441</v>
      </c>
      <c r="F97" s="146" t="s">
        <v>441</v>
      </c>
      <c r="G97" s="146" t="s">
        <v>441</v>
      </c>
      <c r="H97" s="146" t="s">
        <v>441</v>
      </c>
      <c r="I97" s="146" t="s">
        <v>441</v>
      </c>
      <c r="J97" s="146" t="s">
        <v>441</v>
      </c>
      <c r="K97" s="146" t="s">
        <v>441</v>
      </c>
      <c r="L97" s="146" t="s">
        <v>441</v>
      </c>
      <c r="M97" s="146" t="s">
        <v>441</v>
      </c>
      <c r="N97" s="150" t="s">
        <v>441</v>
      </c>
      <c r="O97" s="370" t="s">
        <v>441</v>
      </c>
      <c r="P97" s="370" t="s">
        <v>441</v>
      </c>
      <c r="Q97" s="159"/>
      <c r="R97" s="159">
        <v>1174</v>
      </c>
      <c r="S97" s="159">
        <v>1411</v>
      </c>
      <c r="T97" s="159">
        <v>1421</v>
      </c>
      <c r="U97" s="159">
        <v>1786</v>
      </c>
      <c r="V97" s="159">
        <v>1868</v>
      </c>
      <c r="W97" s="159">
        <v>1892</v>
      </c>
      <c r="X97" s="159">
        <v>2549</v>
      </c>
      <c r="Y97" s="159">
        <v>2613</v>
      </c>
      <c r="Z97" s="160">
        <v>2741</v>
      </c>
      <c r="AA97" s="160">
        <v>1912.2617571005107</v>
      </c>
      <c r="AB97" s="160">
        <v>2087.6482360487494</v>
      </c>
      <c r="AC97" s="160">
        <v>2110.4304707226038</v>
      </c>
      <c r="AD97" s="150">
        <v>2134.0386647367427</v>
      </c>
      <c r="AE97" s="161">
        <v>1.118643534655539E-2</v>
      </c>
      <c r="AF97" s="161">
        <v>-0.18329940117231436</v>
      </c>
    </row>
    <row r="98" spans="1:32">
      <c r="A98" s="145" t="s">
        <v>45</v>
      </c>
      <c r="B98" s="159">
        <v>2310</v>
      </c>
      <c r="C98" s="159">
        <v>2470</v>
      </c>
      <c r="D98" s="159">
        <v>2686</v>
      </c>
      <c r="E98" s="159">
        <v>2846</v>
      </c>
      <c r="F98" s="159">
        <v>3090</v>
      </c>
      <c r="G98" s="159">
        <v>3376</v>
      </c>
      <c r="H98" s="159">
        <v>3652</v>
      </c>
      <c r="I98" s="159">
        <v>3676</v>
      </c>
      <c r="J98" s="149">
        <v>3950</v>
      </c>
      <c r="K98" s="149">
        <v>3950</v>
      </c>
      <c r="L98" s="146">
        <v>3950.0000000000005</v>
      </c>
      <c r="M98" s="146">
        <v>4266</v>
      </c>
      <c r="N98" s="150">
        <v>4266</v>
      </c>
      <c r="O98" s="147">
        <v>0</v>
      </c>
      <c r="P98" s="148">
        <v>0.16050054406964098</v>
      </c>
      <c r="Q98" s="159"/>
      <c r="R98" s="159">
        <v>5933</v>
      </c>
      <c r="S98" s="159">
        <v>6439</v>
      </c>
      <c r="T98" s="159">
        <v>6787</v>
      </c>
      <c r="U98" s="159">
        <v>7221</v>
      </c>
      <c r="V98" s="159">
        <v>7727</v>
      </c>
      <c r="W98" s="159">
        <v>8503</v>
      </c>
      <c r="X98" s="159">
        <v>9319</v>
      </c>
      <c r="Y98" s="159">
        <v>10014</v>
      </c>
      <c r="Z98" s="160">
        <v>10921</v>
      </c>
      <c r="AA98" s="160">
        <v>10895.595782888258</v>
      </c>
      <c r="AB98" s="160">
        <v>10958.704462659382</v>
      </c>
      <c r="AC98" s="160">
        <v>11395.719489981786</v>
      </c>
      <c r="AD98" s="150">
        <v>11407.103825136612</v>
      </c>
      <c r="AE98" s="161">
        <v>9.9900099900085415E-4</v>
      </c>
      <c r="AF98" s="161">
        <v>0.13911562064475858</v>
      </c>
    </row>
    <row r="99" spans="1:32">
      <c r="A99" s="145" t="s">
        <v>46</v>
      </c>
      <c r="B99" s="159">
        <v>2828</v>
      </c>
      <c r="C99" s="159">
        <v>2941</v>
      </c>
      <c r="D99" s="159">
        <v>3125</v>
      </c>
      <c r="E99" s="159">
        <v>3235</v>
      </c>
      <c r="F99" s="159">
        <v>3346</v>
      </c>
      <c r="G99" s="159">
        <v>3481</v>
      </c>
      <c r="H99" s="159">
        <v>3646</v>
      </c>
      <c r="I99" s="159">
        <v>3717</v>
      </c>
      <c r="J99" s="149">
        <v>4248</v>
      </c>
      <c r="K99" s="149">
        <v>4491.2456892660475</v>
      </c>
      <c r="L99" s="146">
        <v>4642.3300882540261</v>
      </c>
      <c r="M99" s="146">
        <v>4771.7295969429533</v>
      </c>
      <c r="N99" s="150">
        <v>4938.1775998544272</v>
      </c>
      <c r="O99" s="147">
        <v>3.4882111303647712E-2</v>
      </c>
      <c r="P99" s="148">
        <v>0.32853849875018226</v>
      </c>
      <c r="Q99" s="159"/>
      <c r="R99" s="159">
        <v>6611</v>
      </c>
      <c r="S99" s="159">
        <v>7385</v>
      </c>
      <c r="T99" s="159">
        <v>7913</v>
      </c>
      <c r="U99" s="159">
        <v>8371</v>
      </c>
      <c r="V99" s="159">
        <v>9132</v>
      </c>
      <c r="W99" s="159">
        <v>9520</v>
      </c>
      <c r="X99" s="159">
        <v>10063</v>
      </c>
      <c r="Y99" s="159">
        <v>10356</v>
      </c>
      <c r="Z99" s="160">
        <v>10744</v>
      </c>
      <c r="AA99" s="160">
        <v>11165.60740815477</v>
      </c>
      <c r="AB99" s="160">
        <v>11450.389166111619</v>
      </c>
      <c r="AC99" s="160">
        <v>11816.025709401922</v>
      </c>
      <c r="AD99" s="150">
        <v>12191.620840834756</v>
      </c>
      <c r="AE99" s="161">
        <v>3.1786925711745573E-2</v>
      </c>
      <c r="AF99" s="161">
        <v>0.17725191587821132</v>
      </c>
    </row>
    <row r="100" spans="1:32">
      <c r="A100" s="145" t="s">
        <v>49</v>
      </c>
      <c r="B100" s="159">
        <v>3035</v>
      </c>
      <c r="C100" s="159">
        <v>3196</v>
      </c>
      <c r="D100" s="159">
        <v>3449</v>
      </c>
      <c r="E100" s="159">
        <v>3596</v>
      </c>
      <c r="F100" s="159">
        <v>3939</v>
      </c>
      <c r="G100" s="159">
        <v>4314</v>
      </c>
      <c r="H100" s="159">
        <v>4585</v>
      </c>
      <c r="I100" s="159">
        <v>4943</v>
      </c>
      <c r="J100" s="149">
        <v>5468</v>
      </c>
      <c r="K100" s="149">
        <v>5540.9447779111642</v>
      </c>
      <c r="L100" s="146">
        <v>5704.6715803164971</v>
      </c>
      <c r="M100" s="146">
        <v>6137.9813570344677</v>
      </c>
      <c r="N100" s="150">
        <v>6317.6323433774114</v>
      </c>
      <c r="O100" s="147">
        <v>2.926874095781562E-2</v>
      </c>
      <c r="P100" s="148">
        <v>0.27809677187485571</v>
      </c>
      <c r="Q100" s="159"/>
      <c r="R100" s="159">
        <v>4348</v>
      </c>
      <c r="S100" s="159">
        <v>4593</v>
      </c>
      <c r="T100" s="159">
        <v>4969</v>
      </c>
      <c r="U100" s="159">
        <v>5343</v>
      </c>
      <c r="V100" s="159">
        <v>5698</v>
      </c>
      <c r="W100" s="159">
        <v>6031</v>
      </c>
      <c r="X100" s="159">
        <v>6318</v>
      </c>
      <c r="Y100" s="159">
        <v>6793</v>
      </c>
      <c r="Z100" s="160">
        <v>7388</v>
      </c>
      <c r="AA100" s="160">
        <v>7643.8016785905083</v>
      </c>
      <c r="AB100" s="160">
        <v>7700.232219245052</v>
      </c>
      <c r="AC100" s="160">
        <v>8054.9124241996897</v>
      </c>
      <c r="AD100" s="150">
        <v>8137.5790908663566</v>
      </c>
      <c r="AE100" s="161">
        <v>1.0262888323690378E-2</v>
      </c>
      <c r="AF100" s="161">
        <v>0.19793597686829933</v>
      </c>
    </row>
    <row r="101" spans="1:32">
      <c r="A101" s="145" t="s">
        <v>75</v>
      </c>
      <c r="B101" s="159">
        <v>2197</v>
      </c>
      <c r="C101" s="159">
        <v>2390</v>
      </c>
      <c r="D101" s="159">
        <v>2490</v>
      </c>
      <c r="E101" s="159">
        <v>2632</v>
      </c>
      <c r="F101" s="159">
        <v>2777</v>
      </c>
      <c r="G101" s="159">
        <v>2971</v>
      </c>
      <c r="H101" s="159">
        <v>3196</v>
      </c>
      <c r="I101" s="159">
        <v>3552</v>
      </c>
      <c r="J101" s="149">
        <v>3659</v>
      </c>
      <c r="K101" s="149">
        <v>3762.9832031641135</v>
      </c>
      <c r="L101" s="146">
        <v>3946.7046487279372</v>
      </c>
      <c r="M101" s="146">
        <v>4158.5675460389066</v>
      </c>
      <c r="N101" s="150">
        <v>4281.7527419898761</v>
      </c>
      <c r="O101" s="147">
        <v>2.9622025995058143E-2</v>
      </c>
      <c r="P101" s="148">
        <v>0.20544840709174439</v>
      </c>
      <c r="Q101" s="159"/>
      <c r="R101" s="159">
        <v>4306</v>
      </c>
      <c r="S101" s="159">
        <v>4763</v>
      </c>
      <c r="T101" s="159">
        <v>4973</v>
      </c>
      <c r="U101" s="159">
        <v>5365</v>
      </c>
      <c r="V101" s="159">
        <v>5686</v>
      </c>
      <c r="W101" s="159">
        <v>6098</v>
      </c>
      <c r="X101" s="159">
        <v>6522</v>
      </c>
      <c r="Y101" s="159">
        <v>7170</v>
      </c>
      <c r="Z101" s="160">
        <v>7676</v>
      </c>
      <c r="AA101" s="160">
        <v>8036</v>
      </c>
      <c r="AB101" s="160">
        <v>8925.4680562500944</v>
      </c>
      <c r="AC101" s="160">
        <v>9263.4827148712375</v>
      </c>
      <c r="AD101" s="150">
        <v>9518.3470163912552</v>
      </c>
      <c r="AE101" s="161">
        <v>2.751279506474047E-2</v>
      </c>
      <c r="AF101" s="161">
        <v>0.32752399112848751</v>
      </c>
    </row>
    <row r="102" spans="1:32">
      <c r="A102" s="145" t="s">
        <v>68</v>
      </c>
      <c r="B102" s="159">
        <v>1382</v>
      </c>
      <c r="C102" s="159">
        <v>1469</v>
      </c>
      <c r="D102" s="159">
        <v>1610</v>
      </c>
      <c r="E102" s="159">
        <v>1649</v>
      </c>
      <c r="F102" s="159">
        <v>1662</v>
      </c>
      <c r="G102" s="159">
        <v>1746</v>
      </c>
      <c r="H102" s="159">
        <v>1858</v>
      </c>
      <c r="I102" s="159">
        <v>2040</v>
      </c>
      <c r="J102" s="149">
        <v>2146</v>
      </c>
      <c r="K102" s="149">
        <v>2204.0604814940202</v>
      </c>
      <c r="L102" s="146">
        <v>2290.0501654404616</v>
      </c>
      <c r="M102" s="146">
        <v>2323.5751803753105</v>
      </c>
      <c r="N102" s="150">
        <v>2409.1448795312381</v>
      </c>
      <c r="O102" s="147">
        <v>3.6826740050694751E-2</v>
      </c>
      <c r="P102" s="148">
        <v>0.18095337231923425</v>
      </c>
      <c r="Q102" s="159"/>
      <c r="R102" s="159">
        <v>5075</v>
      </c>
      <c r="S102" s="159">
        <v>5385</v>
      </c>
      <c r="T102" s="159">
        <v>5985</v>
      </c>
      <c r="U102" s="159">
        <v>6450</v>
      </c>
      <c r="V102" s="159">
        <v>6919</v>
      </c>
      <c r="W102" s="159">
        <v>7328</v>
      </c>
      <c r="X102" s="159">
        <v>7744</v>
      </c>
      <c r="Y102" s="159">
        <v>8053</v>
      </c>
      <c r="Z102" s="160">
        <v>8344</v>
      </c>
      <c r="AA102" s="160">
        <v>8520.527329799108</v>
      </c>
      <c r="AB102" s="160">
        <v>8837.0578050462664</v>
      </c>
      <c r="AC102" s="160">
        <v>9220.9759001298444</v>
      </c>
      <c r="AD102" s="150">
        <v>9566.0077392366675</v>
      </c>
      <c r="AE102" s="161">
        <v>3.7418147801683732E-2</v>
      </c>
      <c r="AF102" s="161">
        <v>0.18788125409619605</v>
      </c>
    </row>
    <row r="103" spans="1:32">
      <c r="A103" s="145" t="s">
        <v>54</v>
      </c>
      <c r="B103" s="159">
        <v>2017</v>
      </c>
      <c r="C103" s="159">
        <v>2155</v>
      </c>
      <c r="D103" s="159">
        <v>2324</v>
      </c>
      <c r="E103" s="159">
        <v>2444</v>
      </c>
      <c r="F103" s="159">
        <v>2555</v>
      </c>
      <c r="G103" s="159">
        <v>2710</v>
      </c>
      <c r="H103" s="159">
        <v>2867</v>
      </c>
      <c r="I103" s="159">
        <v>3017</v>
      </c>
      <c r="J103" s="149">
        <v>3149</v>
      </c>
      <c r="K103" s="149">
        <v>3312.1914357682622</v>
      </c>
      <c r="L103" s="146">
        <v>3466.4625388306813</v>
      </c>
      <c r="M103" s="146">
        <v>3565.1854408604545</v>
      </c>
      <c r="N103" s="150">
        <v>3687.6621424515383</v>
      </c>
      <c r="O103" s="147">
        <v>3.4353529044347297E-2</v>
      </c>
      <c r="P103" s="148">
        <v>0.22229437933428509</v>
      </c>
      <c r="Q103" s="159"/>
      <c r="R103" s="159">
        <v>3274</v>
      </c>
      <c r="S103" s="159">
        <v>3583</v>
      </c>
      <c r="T103" s="159">
        <v>3816</v>
      </c>
      <c r="U103" s="159">
        <v>4059</v>
      </c>
      <c r="V103" s="159">
        <v>4275</v>
      </c>
      <c r="W103" s="159">
        <v>4573</v>
      </c>
      <c r="X103" s="159">
        <v>4916</v>
      </c>
      <c r="Y103" s="159">
        <v>5300</v>
      </c>
      <c r="Z103" s="160">
        <v>5612</v>
      </c>
      <c r="AA103" s="160">
        <v>5913.8899456721783</v>
      </c>
      <c r="AB103" s="160">
        <v>6160.8109513082654</v>
      </c>
      <c r="AC103" s="160">
        <v>6362.6822907641654</v>
      </c>
      <c r="AD103" s="150">
        <v>6581.410154219373</v>
      </c>
      <c r="AE103" s="161">
        <v>3.4376675348493313E-2</v>
      </c>
      <c r="AF103" s="161">
        <v>0.24177550079610821</v>
      </c>
    </row>
    <row r="104" spans="1:32">
      <c r="A104" s="145" t="s">
        <v>40</v>
      </c>
      <c r="B104" s="159">
        <v>4720</v>
      </c>
      <c r="C104" s="159">
        <v>4990</v>
      </c>
      <c r="D104" s="159">
        <v>5230</v>
      </c>
      <c r="E104" s="159">
        <v>5500</v>
      </c>
      <c r="F104" s="159">
        <v>5830</v>
      </c>
      <c r="G104" s="159">
        <v>6070</v>
      </c>
      <c r="H104" s="159">
        <v>6250</v>
      </c>
      <c r="I104" s="159">
        <v>6520</v>
      </c>
      <c r="J104" s="149">
        <v>6790</v>
      </c>
      <c r="K104" s="149">
        <v>7090</v>
      </c>
      <c r="L104" s="146">
        <v>7320</v>
      </c>
      <c r="M104" s="146">
        <v>7530</v>
      </c>
      <c r="N104" s="150">
        <v>7740</v>
      </c>
      <c r="O104" s="147">
        <v>2.7888446215139417E-2</v>
      </c>
      <c r="P104" s="148">
        <v>0.18711656441717794</v>
      </c>
      <c r="Q104" s="159"/>
      <c r="R104" s="159">
        <v>8783</v>
      </c>
      <c r="S104" s="159">
        <v>9248</v>
      </c>
      <c r="T104" s="159">
        <v>9783</v>
      </c>
      <c r="U104" s="159">
        <v>10485</v>
      </c>
      <c r="V104" s="159">
        <v>11341</v>
      </c>
      <c r="W104" s="159">
        <v>12016</v>
      </c>
      <c r="X104" s="159">
        <v>12474</v>
      </c>
      <c r="Y104" s="159">
        <v>13095</v>
      </c>
      <c r="Z104" s="160">
        <v>13525</v>
      </c>
      <c r="AA104" s="160">
        <v>13964.519417475729</v>
      </c>
      <c r="AB104" s="160">
        <v>14476.474429474842</v>
      </c>
      <c r="AC104" s="160">
        <v>14993.027907616168</v>
      </c>
      <c r="AD104" s="150">
        <v>15446.093621116304</v>
      </c>
      <c r="AE104" s="161">
        <v>3.0218426610810756E-2</v>
      </c>
      <c r="AF104" s="161">
        <v>0.17954132272747647</v>
      </c>
    </row>
    <row r="105" spans="1:32">
      <c r="A105" s="145" t="s">
        <v>50</v>
      </c>
      <c r="B105" s="159">
        <v>2081</v>
      </c>
      <c r="C105" s="159">
        <v>2191</v>
      </c>
      <c r="D105" s="159">
        <v>2372</v>
      </c>
      <c r="E105" s="159">
        <v>2561</v>
      </c>
      <c r="F105" s="159">
        <v>2860</v>
      </c>
      <c r="G105" s="159">
        <v>3087</v>
      </c>
      <c r="H105" s="159">
        <v>3585</v>
      </c>
      <c r="I105" s="159">
        <v>3983</v>
      </c>
      <c r="J105" s="149">
        <v>4192</v>
      </c>
      <c r="K105" s="149">
        <v>4329.5870630419549</v>
      </c>
      <c r="L105" s="146">
        <v>4559.9810588123873</v>
      </c>
      <c r="M105" s="146">
        <v>4801.9217728951608</v>
      </c>
      <c r="N105" s="150">
        <v>4948.0810682829815</v>
      </c>
      <c r="O105" s="147">
        <v>3.0437666896788951E-2</v>
      </c>
      <c r="P105" s="148">
        <v>0.24230004225030921</v>
      </c>
      <c r="Q105" s="159"/>
      <c r="R105" s="159">
        <v>5579</v>
      </c>
      <c r="S105" s="159">
        <v>6023</v>
      </c>
      <c r="T105" s="159">
        <v>6556</v>
      </c>
      <c r="U105" s="159">
        <v>7008</v>
      </c>
      <c r="V105" s="159">
        <v>7581</v>
      </c>
      <c r="W105" s="159">
        <v>7936</v>
      </c>
      <c r="X105" s="159">
        <v>8809</v>
      </c>
      <c r="Y105" s="159">
        <v>9535</v>
      </c>
      <c r="Z105" s="160">
        <v>9901</v>
      </c>
      <c r="AA105" s="160">
        <v>10366</v>
      </c>
      <c r="AB105" s="160">
        <v>11183.436610621076</v>
      </c>
      <c r="AC105" s="160">
        <v>11818.016672385604</v>
      </c>
      <c r="AD105" s="150">
        <v>12322.628827483197</v>
      </c>
      <c r="AE105" s="161">
        <v>4.2698548249359591E-2</v>
      </c>
      <c r="AF105" s="161">
        <v>0.29235750681522776</v>
      </c>
    </row>
    <row r="106" spans="1:32">
      <c r="A106" s="145" t="s">
        <v>52</v>
      </c>
      <c r="B106" s="159">
        <v>2482</v>
      </c>
      <c r="C106" s="159">
        <v>2633</v>
      </c>
      <c r="D106" s="159">
        <v>2738</v>
      </c>
      <c r="E106" s="159">
        <v>2879</v>
      </c>
      <c r="F106" s="159">
        <v>2962</v>
      </c>
      <c r="G106" s="159">
        <v>3153</v>
      </c>
      <c r="H106" s="159">
        <v>3360</v>
      </c>
      <c r="I106" s="159">
        <v>3814</v>
      </c>
      <c r="J106" s="149">
        <v>4243</v>
      </c>
      <c r="K106" s="149">
        <v>4305.7126934918106</v>
      </c>
      <c r="L106" s="146">
        <v>4295.3059124257206</v>
      </c>
      <c r="M106" s="146">
        <v>4171.9137468035879</v>
      </c>
      <c r="N106" s="150">
        <v>4200.0065262738162</v>
      </c>
      <c r="O106" s="147">
        <v>6.7337872197748005E-3</v>
      </c>
      <c r="P106" s="148">
        <v>0.10120779398893975</v>
      </c>
      <c r="Q106" s="159"/>
      <c r="R106" s="159">
        <v>4914</v>
      </c>
      <c r="S106" s="159">
        <v>5252</v>
      </c>
      <c r="T106" s="159">
        <v>5670</v>
      </c>
      <c r="U106" s="159">
        <v>5986</v>
      </c>
      <c r="V106" s="159">
        <v>6433</v>
      </c>
      <c r="W106" s="159">
        <v>7321</v>
      </c>
      <c r="X106" s="159">
        <v>8197</v>
      </c>
      <c r="Y106" s="159">
        <v>9494</v>
      </c>
      <c r="Z106" s="160">
        <v>10595</v>
      </c>
      <c r="AA106" s="160">
        <v>10811</v>
      </c>
      <c r="AB106" s="160">
        <v>10685.252543044608</v>
      </c>
      <c r="AC106" s="160">
        <v>10286.670483068387</v>
      </c>
      <c r="AD106" s="150">
        <v>9265.0490994759784</v>
      </c>
      <c r="AE106" s="161">
        <v>-9.9315068493150638E-2</v>
      </c>
      <c r="AF106" s="161">
        <v>-2.4115325523912157E-2</v>
      </c>
    </row>
    <row r="107" spans="1:32">
      <c r="A107" s="145" t="s">
        <v>56</v>
      </c>
      <c r="B107" s="159">
        <v>2081.0938236680813</v>
      </c>
      <c r="C107" s="159">
        <v>2101.9047619047619</v>
      </c>
      <c r="D107" s="159">
        <v>2207</v>
      </c>
      <c r="E107" s="159">
        <v>2345</v>
      </c>
      <c r="F107" s="159">
        <v>2479</v>
      </c>
      <c r="G107" s="159">
        <v>2632</v>
      </c>
      <c r="H107" s="159">
        <v>2524</v>
      </c>
      <c r="I107" s="159">
        <v>2707</v>
      </c>
      <c r="J107" s="149">
        <v>2923</v>
      </c>
      <c r="K107" s="149">
        <v>3278.1813230818511</v>
      </c>
      <c r="L107" s="146">
        <v>3731.3286355790196</v>
      </c>
      <c r="M107" s="146">
        <v>3829.3079399334592</v>
      </c>
      <c r="N107" s="150">
        <v>3947.7841201330816</v>
      </c>
      <c r="O107" s="147">
        <v>3.0939319077504468E-2</v>
      </c>
      <c r="P107" s="148">
        <v>0.45836132993464407</v>
      </c>
      <c r="Q107" s="159"/>
      <c r="R107" s="159">
        <v>3631</v>
      </c>
      <c r="S107" s="159">
        <v>3871</v>
      </c>
      <c r="T107" s="159">
        <v>4166</v>
      </c>
      <c r="U107" s="159">
        <v>4406</v>
      </c>
      <c r="V107" s="159">
        <v>4707</v>
      </c>
      <c r="W107" s="159">
        <v>4980</v>
      </c>
      <c r="X107" s="159">
        <v>5226</v>
      </c>
      <c r="Y107" s="159">
        <v>5536</v>
      </c>
      <c r="Z107" s="160">
        <v>5885</v>
      </c>
      <c r="AA107" s="160">
        <v>6252.9313554137889</v>
      </c>
      <c r="AB107" s="160">
        <v>6686.6168006628895</v>
      </c>
      <c r="AC107" s="160">
        <v>7143.0667592323025</v>
      </c>
      <c r="AD107" s="150">
        <v>7488.3324748617115</v>
      </c>
      <c r="AE107" s="161">
        <v>4.8335781712127934E-2</v>
      </c>
      <c r="AF107" s="161">
        <v>0.35266121294467334</v>
      </c>
    </row>
    <row r="108" spans="1:32">
      <c r="A108" s="145" t="s">
        <v>42</v>
      </c>
      <c r="B108" s="159">
        <v>2906</v>
      </c>
      <c r="C108" s="159">
        <v>3132</v>
      </c>
      <c r="D108" s="159">
        <v>3145</v>
      </c>
      <c r="E108" s="159">
        <v>3270</v>
      </c>
      <c r="F108" s="159">
        <v>3422</v>
      </c>
      <c r="G108" s="159">
        <v>3507</v>
      </c>
      <c r="H108" s="159">
        <v>3623</v>
      </c>
      <c r="I108" s="159">
        <v>3829</v>
      </c>
      <c r="J108" s="149">
        <v>4030</v>
      </c>
      <c r="K108" s="149">
        <v>4178.6404177520726</v>
      </c>
      <c r="L108" s="146">
        <v>4311.7314752378816</v>
      </c>
      <c r="M108" s="146">
        <v>4466.4702180265222</v>
      </c>
      <c r="N108" s="150">
        <v>4293.7989061212256</v>
      </c>
      <c r="O108" s="147">
        <v>-3.8659456679773885E-2</v>
      </c>
      <c r="P108" s="148">
        <v>0.1213891110266978</v>
      </c>
      <c r="Q108" s="159"/>
      <c r="R108" s="159">
        <v>5218</v>
      </c>
      <c r="S108" s="159">
        <v>5626</v>
      </c>
      <c r="T108" s="159">
        <v>6042</v>
      </c>
      <c r="U108" s="159">
        <v>6413</v>
      </c>
      <c r="V108" s="159">
        <v>6796</v>
      </c>
      <c r="W108" s="159">
        <v>7169</v>
      </c>
      <c r="X108" s="159">
        <v>7711</v>
      </c>
      <c r="Y108" s="159">
        <v>8197</v>
      </c>
      <c r="Z108" s="160">
        <v>8690</v>
      </c>
      <c r="AA108" s="160">
        <v>8741.4572211885206</v>
      </c>
      <c r="AB108" s="160">
        <v>8770.2312525396555</v>
      </c>
      <c r="AC108" s="160">
        <v>8809.1156515010716</v>
      </c>
      <c r="AD108" s="150">
        <v>8927.912733561996</v>
      </c>
      <c r="AE108" s="161">
        <v>1.3485698991893891E-2</v>
      </c>
      <c r="AF108" s="161">
        <v>8.916832177162326E-2</v>
      </c>
    </row>
    <row r="109" spans="1:32">
      <c r="A109" s="151" t="s">
        <v>83</v>
      </c>
      <c r="B109" s="162">
        <v>1686</v>
      </c>
      <c r="C109" s="162">
        <v>1770</v>
      </c>
      <c r="D109" s="162">
        <v>1830</v>
      </c>
      <c r="E109" s="162">
        <v>1922</v>
      </c>
      <c r="F109" s="162">
        <v>2018</v>
      </c>
      <c r="G109" s="162">
        <v>2164</v>
      </c>
      <c r="H109" s="162">
        <v>2223</v>
      </c>
      <c r="I109" s="162">
        <v>2327</v>
      </c>
      <c r="J109" s="153">
        <v>2440</v>
      </c>
      <c r="K109" s="153">
        <v>2605.2596052785238</v>
      </c>
      <c r="L109" s="153">
        <v>2706.2654191644856</v>
      </c>
      <c r="M109" s="153">
        <v>2780.7531102596458</v>
      </c>
      <c r="N109" s="154">
        <v>2992.1261172277464</v>
      </c>
      <c r="O109" s="155">
        <v>7.601286363332127E-2</v>
      </c>
      <c r="P109" s="155">
        <v>0.28582987418467831</v>
      </c>
      <c r="Q109" s="162"/>
      <c r="R109" s="162">
        <v>3243</v>
      </c>
      <c r="S109" s="162">
        <v>3429</v>
      </c>
      <c r="T109" s="162">
        <v>3515</v>
      </c>
      <c r="U109" s="162">
        <v>3554</v>
      </c>
      <c r="V109" s="162">
        <v>3621</v>
      </c>
      <c r="W109" s="162">
        <v>3726</v>
      </c>
      <c r="X109" s="162">
        <v>3927</v>
      </c>
      <c r="Y109" s="162">
        <v>4125</v>
      </c>
      <c r="Z109" s="162">
        <v>4278</v>
      </c>
      <c r="AA109" s="162">
        <v>4404</v>
      </c>
      <c r="AB109" s="162">
        <v>4645.9997582205033</v>
      </c>
      <c r="AC109" s="162">
        <v>4891</v>
      </c>
      <c r="AD109" s="154">
        <v>5055</v>
      </c>
      <c r="AE109" s="163">
        <v>3.3530975260682938E-2</v>
      </c>
      <c r="AF109" s="163">
        <v>0.22545454545454535</v>
      </c>
    </row>
    <row r="110" spans="1:32" ht="22.5" customHeight="1">
      <c r="A110" s="164" t="s">
        <v>162</v>
      </c>
      <c r="B110" s="149"/>
      <c r="C110" s="149"/>
      <c r="D110" s="149"/>
      <c r="E110" s="149"/>
      <c r="F110" s="149"/>
      <c r="G110" s="149"/>
      <c r="H110" s="149"/>
      <c r="I110" s="149"/>
      <c r="J110" s="149"/>
      <c r="K110" s="149"/>
      <c r="L110" s="149"/>
      <c r="M110" s="149"/>
      <c r="N110" s="149"/>
      <c r="O110" s="166"/>
      <c r="P110" s="166"/>
      <c r="Q110" s="166"/>
      <c r="R110" s="166"/>
      <c r="S110" s="166"/>
      <c r="T110" s="166"/>
      <c r="U110" s="166"/>
      <c r="V110" s="166"/>
      <c r="X110" s="166"/>
      <c r="Y110" s="166"/>
      <c r="Z110" s="166"/>
      <c r="AA110" s="166"/>
      <c r="AB110" s="167"/>
      <c r="AC110" s="167"/>
      <c r="AD110" s="167"/>
      <c r="AE110" s="401"/>
      <c r="AF110" s="401"/>
    </row>
    <row r="111" spans="1:32" ht="18" customHeight="1">
      <c r="A111" s="164" t="s">
        <v>443</v>
      </c>
      <c r="B111" s="149"/>
      <c r="C111" s="149"/>
      <c r="D111" s="149"/>
      <c r="E111" s="149"/>
      <c r="F111" s="149"/>
      <c r="G111" s="149"/>
      <c r="H111" s="149"/>
      <c r="I111" s="149"/>
      <c r="J111" s="149"/>
      <c r="K111" s="149"/>
      <c r="L111" s="149"/>
      <c r="M111" s="149"/>
      <c r="N111" s="149"/>
      <c r="O111" s="165"/>
      <c r="P111" s="166"/>
      <c r="Q111" s="166"/>
      <c r="R111" s="166"/>
      <c r="S111" s="166"/>
      <c r="T111" s="166"/>
      <c r="U111" s="166"/>
      <c r="V111" s="166"/>
      <c r="X111" s="166"/>
      <c r="Y111" s="166"/>
      <c r="Z111" s="166"/>
      <c r="AA111" s="166"/>
      <c r="AB111" s="166"/>
      <c r="AC111" s="166"/>
      <c r="AD111" s="165"/>
    </row>
    <row r="112" spans="1:32" ht="17.25" customHeight="1">
      <c r="A112" s="168" t="s">
        <v>444</v>
      </c>
      <c r="B112" s="149"/>
      <c r="C112" s="149"/>
      <c r="D112" s="149"/>
      <c r="E112" s="149"/>
      <c r="F112" s="149"/>
      <c r="G112" s="149"/>
      <c r="H112" s="149"/>
      <c r="I112" s="149"/>
      <c r="J112" s="149"/>
      <c r="K112" s="149"/>
      <c r="L112" s="149"/>
      <c r="M112" s="149"/>
      <c r="N112" s="149"/>
      <c r="O112" s="165"/>
      <c r="P112" s="166"/>
      <c r="Q112" s="166"/>
      <c r="R112" s="166"/>
      <c r="S112" s="166"/>
      <c r="T112" s="166"/>
      <c r="U112" s="166"/>
      <c r="V112" s="166"/>
      <c r="X112" s="166"/>
      <c r="Y112" s="166"/>
      <c r="Z112" s="166"/>
      <c r="AA112" s="166"/>
      <c r="AB112" s="166"/>
      <c r="AC112" s="166"/>
      <c r="AD112" s="165"/>
    </row>
    <row r="113" spans="1:30" ht="19.5" customHeight="1">
      <c r="A113" s="688" t="s">
        <v>642</v>
      </c>
      <c r="B113" s="688"/>
      <c r="C113" s="688"/>
      <c r="D113" s="688"/>
      <c r="E113" s="688"/>
      <c r="F113" s="688"/>
      <c r="G113" s="688"/>
      <c r="H113" s="688"/>
      <c r="I113" s="688"/>
      <c r="J113" s="688"/>
      <c r="K113" s="688"/>
      <c r="L113" s="149"/>
      <c r="M113" s="149"/>
      <c r="N113" s="149"/>
      <c r="O113" s="165"/>
      <c r="P113" s="166"/>
      <c r="Q113" s="166"/>
      <c r="R113" s="166"/>
      <c r="S113" s="166"/>
      <c r="T113" s="166"/>
      <c r="U113" s="166"/>
      <c r="V113" s="166"/>
      <c r="X113" s="166"/>
      <c r="Y113" s="166"/>
      <c r="Z113" s="166"/>
      <c r="AA113" s="166"/>
      <c r="AB113" s="166"/>
      <c r="AC113" s="166"/>
      <c r="AD113" s="165"/>
    </row>
  </sheetData>
  <mergeCells count="5">
    <mergeCell ref="B2:P2"/>
    <mergeCell ref="Q2:AF2"/>
    <mergeCell ref="B56:P56"/>
    <mergeCell ref="Q56:AF56"/>
    <mergeCell ref="A113:K1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2016 Figures and Tables</vt:lpstr>
      <vt:lpstr>Table 1A</vt:lpstr>
      <vt:lpstr>Table 1B</vt:lpstr>
      <vt:lpstr>Table 2</vt:lpstr>
      <vt:lpstr>Table 2A</vt:lpstr>
      <vt:lpstr>Table 2B</vt:lpstr>
      <vt:lpstr>Table 3</vt:lpstr>
      <vt:lpstr>Table 4</vt:lpstr>
      <vt:lpstr>Table 5</vt:lpstr>
      <vt:lpstr>Table 6</vt:lpstr>
      <vt:lpstr>Table 7</vt:lpstr>
      <vt:lpstr>Table A1</vt:lpstr>
      <vt:lpstr>Fig 1</vt:lpstr>
      <vt:lpstr>Fig 2</vt:lpstr>
      <vt:lpstr>Fig 3</vt:lpstr>
      <vt:lpstr>Fig 4</vt:lpstr>
      <vt:lpstr>Fig 5</vt:lpstr>
      <vt:lpstr>Fig 6</vt:lpstr>
      <vt:lpstr>Fig 7</vt:lpstr>
      <vt:lpstr>Fig 8</vt:lpstr>
      <vt:lpstr>Fig 9</vt:lpstr>
      <vt:lpstr>Fig 10</vt:lpstr>
      <vt:lpstr>Fig 11</vt:lpstr>
      <vt:lpstr>Fig 12</vt:lpstr>
      <vt:lpstr>Fig 13</vt:lpstr>
      <vt:lpstr>Fig 14A</vt:lpstr>
      <vt:lpstr>Fig 14B</vt:lpstr>
      <vt:lpstr>Fig 15A</vt:lpstr>
      <vt:lpstr>Fig 15B</vt:lpstr>
      <vt:lpstr>Fig 16</vt:lpstr>
      <vt:lpstr>Fig 17A</vt:lpstr>
      <vt:lpstr>Fig 17B</vt:lpstr>
      <vt:lpstr>Fig 18A</vt:lpstr>
      <vt:lpstr>Fig 18B</vt:lpstr>
      <vt:lpstr>Fig 19A</vt:lpstr>
      <vt:lpstr>Fig 19B</vt:lpstr>
      <vt:lpstr>Fig 20</vt:lpstr>
      <vt:lpstr>Fig 21A</vt:lpstr>
      <vt:lpstr>Fig 21B</vt:lpstr>
      <vt:lpstr>Fig 22</vt:lpstr>
      <vt:lpstr>Fig 23A</vt:lpstr>
      <vt:lpstr>Fig 23B</vt:lpstr>
      <vt:lpstr>Fig 2013_12</vt:lpstr>
      <vt:lpstr>Fig 2013_13</vt:lpstr>
      <vt:lpstr>Fig 2014_14A</vt:lpstr>
      <vt:lpstr>Fig 2014_14B</vt:lpstr>
      <vt:lpstr>Fig 2014_15A</vt:lpstr>
      <vt:lpstr>Fig 2014_15B</vt:lpstr>
      <vt:lpstr>Fig 2014_30A</vt:lpstr>
      <vt:lpstr>Fig 2014_30B</vt:lpstr>
      <vt:lpstr>Fig 2015_14</vt:lpstr>
      <vt:lpstr>Fig 2015_15</vt:lpstr>
      <vt:lpstr>Fig 2015_30B</vt:lpstr>
    </vt:vector>
  </TitlesOfParts>
  <Company>The College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build</dc:creator>
  <cp:lastModifiedBy>Meredith</cp:lastModifiedBy>
  <cp:lastPrinted>2015-10-16T20:38:53Z</cp:lastPrinted>
  <dcterms:created xsi:type="dcterms:W3CDTF">2014-10-14T12:24:32Z</dcterms:created>
  <dcterms:modified xsi:type="dcterms:W3CDTF">2016-10-20T20:08:09Z</dcterms:modified>
</cp:coreProperties>
</file>