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OneDrive - University of North Florida\Other Projects\Belize Florida Mangroves Exp\Physiology Data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AN233" i="1" l="1"/>
  <c r="AM233" i="1"/>
  <c r="AK233" i="1"/>
  <c r="AL233" i="1" s="1"/>
  <c r="Q233" i="1" s="1"/>
  <c r="AJ233" i="1"/>
  <c r="AH233" i="1" s="1"/>
  <c r="W233" i="1"/>
  <c r="V233" i="1"/>
  <c r="N233" i="1"/>
  <c r="L233" i="1"/>
  <c r="AN232" i="1"/>
  <c r="AM232" i="1"/>
  <c r="AK232" i="1"/>
  <c r="AL232" i="1" s="1"/>
  <c r="Q232" i="1" s="1"/>
  <c r="AJ232" i="1"/>
  <c r="AH232" i="1" s="1"/>
  <c r="W232" i="1"/>
  <c r="V232" i="1"/>
  <c r="U232" i="1" s="1"/>
  <c r="N232" i="1"/>
  <c r="AN231" i="1"/>
  <c r="AM231" i="1"/>
  <c r="AK231" i="1"/>
  <c r="AJ231" i="1"/>
  <c r="AH231" i="1" s="1"/>
  <c r="W231" i="1"/>
  <c r="V231" i="1"/>
  <c r="N231" i="1"/>
  <c r="I231" i="1"/>
  <c r="AN230" i="1"/>
  <c r="AM230" i="1"/>
  <c r="AK230" i="1"/>
  <c r="AL230" i="1" s="1"/>
  <c r="AJ230" i="1"/>
  <c r="AH230" i="1" s="1"/>
  <c r="W230" i="1"/>
  <c r="V230" i="1"/>
  <c r="N230" i="1"/>
  <c r="AN229" i="1"/>
  <c r="AM229" i="1"/>
  <c r="AK229" i="1"/>
  <c r="AJ229" i="1"/>
  <c r="AH229" i="1" s="1"/>
  <c r="AI229" i="1"/>
  <c r="W229" i="1"/>
  <c r="V229" i="1"/>
  <c r="N229" i="1"/>
  <c r="H229" i="1"/>
  <c r="AN228" i="1"/>
  <c r="AM228" i="1"/>
  <c r="AK228" i="1"/>
  <c r="AL228" i="1" s="1"/>
  <c r="AJ228" i="1"/>
  <c r="AH228" i="1" s="1"/>
  <c r="W228" i="1"/>
  <c r="V228" i="1"/>
  <c r="N228" i="1"/>
  <c r="AN227" i="1"/>
  <c r="AM227" i="1"/>
  <c r="AK227" i="1"/>
  <c r="AJ227" i="1"/>
  <c r="AH227" i="1" s="1"/>
  <c r="W227" i="1"/>
  <c r="V227" i="1"/>
  <c r="U227" i="1" s="1"/>
  <c r="N227" i="1"/>
  <c r="H227" i="1"/>
  <c r="AN226" i="1"/>
  <c r="AM226" i="1"/>
  <c r="AK226" i="1"/>
  <c r="AJ226" i="1"/>
  <c r="AH226" i="1"/>
  <c r="W226" i="1"/>
  <c r="V226" i="1"/>
  <c r="N226" i="1"/>
  <c r="I226" i="1"/>
  <c r="G226" i="1"/>
  <c r="Y226" i="1" s="1"/>
  <c r="AN225" i="1"/>
  <c r="AM225" i="1"/>
  <c r="AK225" i="1"/>
  <c r="AL225" i="1" s="1"/>
  <c r="Q225" i="1" s="1"/>
  <c r="AJ225" i="1"/>
  <c r="AH225" i="1" s="1"/>
  <c r="L225" i="1" s="1"/>
  <c r="W225" i="1"/>
  <c r="V225" i="1"/>
  <c r="U225" i="1" s="1"/>
  <c r="N225" i="1"/>
  <c r="AN224" i="1"/>
  <c r="AM224" i="1"/>
  <c r="AK224" i="1"/>
  <c r="AL224" i="1" s="1"/>
  <c r="AJ224" i="1"/>
  <c r="AH224" i="1"/>
  <c r="W224" i="1"/>
  <c r="V224" i="1"/>
  <c r="U224" i="1" s="1"/>
  <c r="N224" i="1"/>
  <c r="G224" i="1"/>
  <c r="AN223" i="1"/>
  <c r="AM223" i="1"/>
  <c r="AK223" i="1"/>
  <c r="AL223" i="1" s="1"/>
  <c r="AJ223" i="1"/>
  <c r="AH223" i="1" s="1"/>
  <c r="AI223" i="1" s="1"/>
  <c r="W223" i="1"/>
  <c r="V223" i="1"/>
  <c r="U223" i="1" s="1"/>
  <c r="N223" i="1"/>
  <c r="AN222" i="1"/>
  <c r="AM222" i="1"/>
  <c r="AK222" i="1"/>
  <c r="AL222" i="1" s="1"/>
  <c r="AJ222" i="1"/>
  <c r="AH222" i="1" s="1"/>
  <c r="W222" i="1"/>
  <c r="V222" i="1"/>
  <c r="N222" i="1"/>
  <c r="AN221" i="1"/>
  <c r="AM221" i="1"/>
  <c r="AK221" i="1"/>
  <c r="AJ221" i="1"/>
  <c r="AH221" i="1" s="1"/>
  <c r="AI221" i="1"/>
  <c r="W221" i="1"/>
  <c r="V221" i="1"/>
  <c r="U221" i="1" s="1"/>
  <c r="N221" i="1"/>
  <c r="H221" i="1"/>
  <c r="AN220" i="1"/>
  <c r="AM220" i="1"/>
  <c r="AK220" i="1"/>
  <c r="AL220" i="1" s="1"/>
  <c r="AJ220" i="1"/>
  <c r="AH220" i="1" s="1"/>
  <c r="W220" i="1"/>
  <c r="V220" i="1"/>
  <c r="N220" i="1"/>
  <c r="AN219" i="1"/>
  <c r="AM219" i="1"/>
  <c r="AK219" i="1"/>
  <c r="AJ219" i="1"/>
  <c r="AH219" i="1" s="1"/>
  <c r="W219" i="1"/>
  <c r="V219" i="1"/>
  <c r="N219" i="1"/>
  <c r="AN218" i="1"/>
  <c r="AM218" i="1"/>
  <c r="AK218" i="1"/>
  <c r="AJ218" i="1"/>
  <c r="AH218" i="1"/>
  <c r="AI218" i="1" s="1"/>
  <c r="W218" i="1"/>
  <c r="U218" i="1" s="1"/>
  <c r="V218" i="1"/>
  <c r="N218" i="1"/>
  <c r="AN217" i="1"/>
  <c r="AM217" i="1"/>
  <c r="AK217" i="1"/>
  <c r="AJ217" i="1"/>
  <c r="AH217" i="1" s="1"/>
  <c r="W217" i="1"/>
  <c r="V217" i="1"/>
  <c r="N217" i="1"/>
  <c r="L217" i="1"/>
  <c r="H217" i="1"/>
  <c r="G217" i="1"/>
  <c r="Y217" i="1" s="1"/>
  <c r="AN216" i="1"/>
  <c r="AM216" i="1"/>
  <c r="AK216" i="1"/>
  <c r="AL216" i="1" s="1"/>
  <c r="Q216" i="1" s="1"/>
  <c r="AJ216" i="1"/>
  <c r="AH216" i="1" s="1"/>
  <c r="W216" i="1"/>
  <c r="V216" i="1"/>
  <c r="U216" i="1" s="1"/>
  <c r="N216" i="1"/>
  <c r="AN215" i="1"/>
  <c r="AM215" i="1"/>
  <c r="AL215" i="1" s="1"/>
  <c r="AK215" i="1"/>
  <c r="AJ215" i="1"/>
  <c r="AH215" i="1" s="1"/>
  <c r="W215" i="1"/>
  <c r="V215" i="1"/>
  <c r="N215" i="1"/>
  <c r="AN214" i="1"/>
  <c r="AM214" i="1"/>
  <c r="AK214" i="1"/>
  <c r="AJ214" i="1"/>
  <c r="AH214" i="1" s="1"/>
  <c r="W214" i="1"/>
  <c r="V214" i="1"/>
  <c r="N214" i="1"/>
  <c r="H214" i="1"/>
  <c r="AN213" i="1"/>
  <c r="AM213" i="1"/>
  <c r="AL213" i="1" s="1"/>
  <c r="AK213" i="1"/>
  <c r="AJ213" i="1"/>
  <c r="AH213" i="1" s="1"/>
  <c r="G213" i="1" s="1"/>
  <c r="Y213" i="1" s="1"/>
  <c r="W213" i="1"/>
  <c r="V213" i="1"/>
  <c r="N213" i="1"/>
  <c r="AN212" i="1"/>
  <c r="AM212" i="1"/>
  <c r="AK212" i="1"/>
  <c r="AJ212" i="1"/>
  <c r="AH212" i="1" s="1"/>
  <c r="AI212" i="1" s="1"/>
  <c r="W212" i="1"/>
  <c r="V212" i="1"/>
  <c r="U212" i="1" s="1"/>
  <c r="N212" i="1"/>
  <c r="AN211" i="1"/>
  <c r="AM211" i="1"/>
  <c r="AK211" i="1"/>
  <c r="AJ211" i="1"/>
  <c r="AH211" i="1"/>
  <c r="W211" i="1"/>
  <c r="V211" i="1"/>
  <c r="N211" i="1"/>
  <c r="I211" i="1"/>
  <c r="H211" i="1"/>
  <c r="AN210" i="1"/>
  <c r="AM210" i="1"/>
  <c r="AK210" i="1"/>
  <c r="AL210" i="1" s="1"/>
  <c r="Q210" i="1" s="1"/>
  <c r="AJ210" i="1"/>
  <c r="AH210" i="1" s="1"/>
  <c r="W210" i="1"/>
  <c r="V210" i="1"/>
  <c r="N210" i="1"/>
  <c r="I210" i="1"/>
  <c r="AN209" i="1"/>
  <c r="AM209" i="1"/>
  <c r="AK209" i="1"/>
  <c r="AL209" i="1" s="1"/>
  <c r="AJ209" i="1"/>
  <c r="AH209" i="1" s="1"/>
  <c r="I209" i="1" s="1"/>
  <c r="W209" i="1"/>
  <c r="V209" i="1"/>
  <c r="U209" i="1"/>
  <c r="N209" i="1"/>
  <c r="AN208" i="1"/>
  <c r="AM208" i="1"/>
  <c r="AK208" i="1"/>
  <c r="AL208" i="1" s="1"/>
  <c r="Q208" i="1" s="1"/>
  <c r="AJ208" i="1"/>
  <c r="AH208" i="1" s="1"/>
  <c r="AI208" i="1" s="1"/>
  <c r="W208" i="1"/>
  <c r="V208" i="1"/>
  <c r="U208" i="1" s="1"/>
  <c r="N208" i="1"/>
  <c r="AN207" i="1"/>
  <c r="AM207" i="1"/>
  <c r="AK207" i="1"/>
  <c r="AL207" i="1" s="1"/>
  <c r="AJ207" i="1"/>
  <c r="AH207" i="1" s="1"/>
  <c r="W207" i="1"/>
  <c r="V207" i="1"/>
  <c r="N207" i="1"/>
  <c r="G207" i="1"/>
  <c r="Y207" i="1" s="1"/>
  <c r="AN206" i="1"/>
  <c r="AM206" i="1"/>
  <c r="AK206" i="1"/>
  <c r="AJ206" i="1"/>
  <c r="AH206" i="1" s="1"/>
  <c r="I206" i="1" s="1"/>
  <c r="W206" i="1"/>
  <c r="V206" i="1"/>
  <c r="N206" i="1"/>
  <c r="AN205" i="1"/>
  <c r="AM205" i="1"/>
  <c r="AL205" i="1" s="1"/>
  <c r="AK205" i="1"/>
  <c r="AJ205" i="1"/>
  <c r="AH205" i="1" s="1"/>
  <c r="I205" i="1" s="1"/>
  <c r="W205" i="1"/>
  <c r="V205" i="1"/>
  <c r="N205" i="1"/>
  <c r="AN204" i="1"/>
  <c r="AM204" i="1"/>
  <c r="AK204" i="1"/>
  <c r="AJ204" i="1"/>
  <c r="AH204" i="1" s="1"/>
  <c r="AI204" i="1"/>
  <c r="W204" i="1"/>
  <c r="V204" i="1"/>
  <c r="N204" i="1"/>
  <c r="AN203" i="1"/>
  <c r="AM203" i="1"/>
  <c r="AK203" i="1"/>
  <c r="AJ203" i="1"/>
  <c r="AH203" i="1" s="1"/>
  <c r="W203" i="1"/>
  <c r="V203" i="1"/>
  <c r="N203" i="1"/>
  <c r="G203" i="1"/>
  <c r="Y203" i="1" s="1"/>
  <c r="AN202" i="1"/>
  <c r="AM202" i="1"/>
  <c r="AK202" i="1"/>
  <c r="AJ202" i="1"/>
  <c r="AH202" i="1" s="1"/>
  <c r="W202" i="1"/>
  <c r="V202" i="1"/>
  <c r="N202" i="1"/>
  <c r="AN201" i="1"/>
  <c r="AM201" i="1"/>
  <c r="AK201" i="1"/>
  <c r="AJ201" i="1"/>
  <c r="AH201" i="1"/>
  <c r="I201" i="1" s="1"/>
  <c r="W201" i="1"/>
  <c r="V201" i="1"/>
  <c r="N201" i="1"/>
  <c r="AN200" i="1"/>
  <c r="AM200" i="1"/>
  <c r="AK200" i="1"/>
  <c r="AJ200" i="1"/>
  <c r="AH200" i="1" s="1"/>
  <c r="W200" i="1"/>
  <c r="V200" i="1"/>
  <c r="N200" i="1"/>
  <c r="H200" i="1"/>
  <c r="AN199" i="1"/>
  <c r="AM199" i="1"/>
  <c r="AK199" i="1"/>
  <c r="AJ199" i="1"/>
  <c r="AH199" i="1"/>
  <c r="G199" i="1" s="1"/>
  <c r="Y199" i="1" s="1"/>
  <c r="W199" i="1"/>
  <c r="U199" i="1" s="1"/>
  <c r="V199" i="1"/>
  <c r="N199" i="1"/>
  <c r="I199" i="1"/>
  <c r="AN198" i="1"/>
  <c r="AM198" i="1"/>
  <c r="AK198" i="1"/>
  <c r="AJ198" i="1"/>
  <c r="AH198" i="1"/>
  <c r="W198" i="1"/>
  <c r="V198" i="1"/>
  <c r="U198" i="1" s="1"/>
  <c r="N198" i="1"/>
  <c r="I198" i="1"/>
  <c r="AN197" i="1"/>
  <c r="AM197" i="1"/>
  <c r="AK197" i="1"/>
  <c r="AJ197" i="1"/>
  <c r="AH197" i="1" s="1"/>
  <c r="W197" i="1"/>
  <c r="V197" i="1"/>
  <c r="U197" i="1" s="1"/>
  <c r="N197" i="1"/>
  <c r="AN196" i="1"/>
  <c r="AM196" i="1"/>
  <c r="AK196" i="1"/>
  <c r="AL196" i="1" s="1"/>
  <c r="AJ196" i="1"/>
  <c r="AH196" i="1" s="1"/>
  <c r="I196" i="1" s="1"/>
  <c r="AI196" i="1"/>
  <c r="W196" i="1"/>
  <c r="V196" i="1"/>
  <c r="U196" i="1" s="1"/>
  <c r="N196" i="1"/>
  <c r="H196" i="1"/>
  <c r="AN195" i="1"/>
  <c r="AM195" i="1"/>
  <c r="AK195" i="1"/>
  <c r="AJ195" i="1"/>
  <c r="AH195" i="1" s="1"/>
  <c r="W195" i="1"/>
  <c r="V195" i="1"/>
  <c r="N195" i="1"/>
  <c r="AN194" i="1"/>
  <c r="AM194" i="1"/>
  <c r="AK194" i="1"/>
  <c r="AJ194" i="1"/>
  <c r="AH194" i="1" s="1"/>
  <c r="W194" i="1"/>
  <c r="U194" i="1" s="1"/>
  <c r="V194" i="1"/>
  <c r="N194" i="1"/>
  <c r="G194" i="1"/>
  <c r="Y194" i="1" s="1"/>
  <c r="AN193" i="1"/>
  <c r="AM193" i="1"/>
  <c r="AK193" i="1"/>
  <c r="AL193" i="1" s="1"/>
  <c r="AJ193" i="1"/>
  <c r="AH193" i="1" s="1"/>
  <c r="W193" i="1"/>
  <c r="V193" i="1"/>
  <c r="N193" i="1"/>
  <c r="L193" i="1"/>
  <c r="H193" i="1"/>
  <c r="AN192" i="1"/>
  <c r="AM192" i="1"/>
  <c r="AK192" i="1"/>
  <c r="AJ192" i="1"/>
  <c r="AH192" i="1" s="1"/>
  <c r="I192" i="1" s="1"/>
  <c r="W192" i="1"/>
  <c r="V192" i="1"/>
  <c r="N192" i="1"/>
  <c r="AN191" i="1"/>
  <c r="AM191" i="1"/>
  <c r="AK191" i="1"/>
  <c r="AJ191" i="1"/>
  <c r="AH191" i="1" s="1"/>
  <c r="W191" i="1"/>
  <c r="V191" i="1"/>
  <c r="U191" i="1" s="1"/>
  <c r="N191" i="1"/>
  <c r="AN190" i="1"/>
  <c r="AM190" i="1"/>
  <c r="AK190" i="1"/>
  <c r="AJ190" i="1"/>
  <c r="AH190" i="1" s="1"/>
  <c r="W190" i="1"/>
  <c r="U190" i="1" s="1"/>
  <c r="V190" i="1"/>
  <c r="N190" i="1"/>
  <c r="G190" i="1"/>
  <c r="Y190" i="1" s="1"/>
  <c r="AN189" i="1"/>
  <c r="AM189" i="1"/>
  <c r="AK189" i="1"/>
  <c r="AL189" i="1" s="1"/>
  <c r="AJ189" i="1"/>
  <c r="AH189" i="1" s="1"/>
  <c r="H189" i="1" s="1"/>
  <c r="W189" i="1"/>
  <c r="V189" i="1"/>
  <c r="N189" i="1"/>
  <c r="L189" i="1"/>
  <c r="AN188" i="1"/>
  <c r="AM188" i="1"/>
  <c r="AL188" i="1"/>
  <c r="AK188" i="1"/>
  <c r="AJ188" i="1"/>
  <c r="AH188" i="1" s="1"/>
  <c r="I188" i="1" s="1"/>
  <c r="W188" i="1"/>
  <c r="V188" i="1"/>
  <c r="U188" i="1" s="1"/>
  <c r="N188" i="1"/>
  <c r="AN187" i="1"/>
  <c r="AM187" i="1"/>
  <c r="AK187" i="1"/>
  <c r="AJ187" i="1"/>
  <c r="AH187" i="1" s="1"/>
  <c r="W187" i="1"/>
  <c r="V187" i="1"/>
  <c r="N187" i="1"/>
  <c r="AN186" i="1"/>
  <c r="AM186" i="1"/>
  <c r="AL186" i="1"/>
  <c r="AK186" i="1"/>
  <c r="AJ186" i="1"/>
  <c r="AH186" i="1" s="1"/>
  <c r="W186" i="1"/>
  <c r="V186" i="1"/>
  <c r="N186" i="1"/>
  <c r="G186" i="1"/>
  <c r="Y186" i="1" s="1"/>
  <c r="AN185" i="1"/>
  <c r="AM185" i="1"/>
  <c r="AK185" i="1"/>
  <c r="AJ185" i="1"/>
  <c r="AH185" i="1" s="1"/>
  <c r="H185" i="1" s="1"/>
  <c r="W185" i="1"/>
  <c r="V185" i="1"/>
  <c r="U185" i="1" s="1"/>
  <c r="N185" i="1"/>
  <c r="L185" i="1"/>
  <c r="AN184" i="1"/>
  <c r="AM184" i="1"/>
  <c r="AK184" i="1"/>
  <c r="AL184" i="1" s="1"/>
  <c r="AJ184" i="1"/>
  <c r="AH184" i="1" s="1"/>
  <c r="W184" i="1"/>
  <c r="U184" i="1" s="1"/>
  <c r="V184" i="1"/>
  <c r="N184" i="1"/>
  <c r="AN183" i="1"/>
  <c r="AM183" i="1"/>
  <c r="AK183" i="1"/>
  <c r="AJ183" i="1"/>
  <c r="AH183" i="1" s="1"/>
  <c r="W183" i="1"/>
  <c r="V183" i="1"/>
  <c r="U183" i="1" s="1"/>
  <c r="N183" i="1"/>
  <c r="AN182" i="1"/>
  <c r="AM182" i="1"/>
  <c r="AK182" i="1"/>
  <c r="AL182" i="1" s="1"/>
  <c r="AJ182" i="1"/>
  <c r="AH182" i="1" s="1"/>
  <c r="G182" i="1" s="1"/>
  <c r="W182" i="1"/>
  <c r="U182" i="1" s="1"/>
  <c r="V182" i="1"/>
  <c r="N182" i="1"/>
  <c r="AN181" i="1"/>
  <c r="AM181" i="1"/>
  <c r="AK181" i="1"/>
  <c r="AJ181" i="1"/>
  <c r="AH181" i="1" s="1"/>
  <c r="L181" i="1" s="1"/>
  <c r="W181" i="1"/>
  <c r="V181" i="1"/>
  <c r="U181" i="1" s="1"/>
  <c r="N181" i="1"/>
  <c r="AN180" i="1"/>
  <c r="AM180" i="1"/>
  <c r="AK180" i="1"/>
  <c r="AJ180" i="1"/>
  <c r="AH180" i="1" s="1"/>
  <c r="I180" i="1" s="1"/>
  <c r="W180" i="1"/>
  <c r="V180" i="1"/>
  <c r="N180" i="1"/>
  <c r="AN179" i="1"/>
  <c r="AM179" i="1"/>
  <c r="AK179" i="1"/>
  <c r="AJ179" i="1"/>
  <c r="AH179" i="1" s="1"/>
  <c r="L179" i="1" s="1"/>
  <c r="W179" i="1"/>
  <c r="V179" i="1"/>
  <c r="U179" i="1" s="1"/>
  <c r="N179" i="1"/>
  <c r="H179" i="1"/>
  <c r="AN178" i="1"/>
  <c r="AM178" i="1"/>
  <c r="AK178" i="1"/>
  <c r="AJ178" i="1"/>
  <c r="AH178" i="1" s="1"/>
  <c r="W178" i="1"/>
  <c r="V178" i="1"/>
  <c r="N178" i="1"/>
  <c r="G178" i="1"/>
  <c r="Y178" i="1" s="1"/>
  <c r="AN177" i="1"/>
  <c r="AM177" i="1"/>
  <c r="AK177" i="1"/>
  <c r="AJ177" i="1"/>
  <c r="AH177" i="1" s="1"/>
  <c r="W177" i="1"/>
  <c r="V177" i="1"/>
  <c r="N177" i="1"/>
  <c r="L177" i="1"/>
  <c r="H177" i="1"/>
  <c r="AN176" i="1"/>
  <c r="AM176" i="1"/>
  <c r="AK176" i="1"/>
  <c r="AJ176" i="1"/>
  <c r="AH176" i="1"/>
  <c r="G176" i="1" s="1"/>
  <c r="Y176" i="1" s="1"/>
  <c r="W176" i="1"/>
  <c r="V176" i="1"/>
  <c r="N176" i="1"/>
  <c r="I176" i="1"/>
  <c r="AN175" i="1"/>
  <c r="AM175" i="1"/>
  <c r="AK175" i="1"/>
  <c r="AJ175" i="1"/>
  <c r="AH175" i="1" s="1"/>
  <c r="I175" i="1" s="1"/>
  <c r="W175" i="1"/>
  <c r="V175" i="1"/>
  <c r="U175" i="1" s="1"/>
  <c r="N175" i="1"/>
  <c r="AN174" i="1"/>
  <c r="AM174" i="1"/>
  <c r="AL174" i="1"/>
  <c r="AK174" i="1"/>
  <c r="AJ174" i="1"/>
  <c r="AH174" i="1" s="1"/>
  <c r="W174" i="1"/>
  <c r="V174" i="1"/>
  <c r="N174" i="1"/>
  <c r="I174" i="1"/>
  <c r="AN173" i="1"/>
  <c r="AM173" i="1"/>
  <c r="AK173" i="1"/>
  <c r="AJ173" i="1"/>
  <c r="AH173" i="1" s="1"/>
  <c r="W173" i="1"/>
  <c r="V173" i="1"/>
  <c r="N173" i="1"/>
  <c r="H173" i="1"/>
  <c r="AN172" i="1"/>
  <c r="AM172" i="1"/>
  <c r="AK172" i="1"/>
  <c r="AL172" i="1" s="1"/>
  <c r="AJ172" i="1"/>
  <c r="AH172" i="1" s="1"/>
  <c r="G172" i="1" s="1"/>
  <c r="Y172" i="1" s="1"/>
  <c r="W172" i="1"/>
  <c r="V172" i="1"/>
  <c r="N172" i="1"/>
  <c r="L172" i="1"/>
  <c r="AN171" i="1"/>
  <c r="AM171" i="1"/>
  <c r="AK171" i="1"/>
  <c r="AL171" i="1" s="1"/>
  <c r="Q171" i="1" s="1"/>
  <c r="AJ171" i="1"/>
  <c r="AH171" i="1"/>
  <c r="W171" i="1"/>
  <c r="V171" i="1"/>
  <c r="N171" i="1"/>
  <c r="G171" i="1"/>
  <c r="AN170" i="1"/>
  <c r="AM170" i="1"/>
  <c r="AK170" i="1"/>
  <c r="AJ170" i="1"/>
  <c r="AH170" i="1" s="1"/>
  <c r="AI170" i="1" s="1"/>
  <c r="W170" i="1"/>
  <c r="V170" i="1"/>
  <c r="U170" i="1" s="1"/>
  <c r="N170" i="1"/>
  <c r="AN169" i="1"/>
  <c r="AM169" i="1"/>
  <c r="AL169" i="1"/>
  <c r="AK169" i="1"/>
  <c r="AJ169" i="1"/>
  <c r="AH169" i="1" s="1"/>
  <c r="W169" i="1"/>
  <c r="V169" i="1"/>
  <c r="N169" i="1"/>
  <c r="G169" i="1"/>
  <c r="Y169" i="1" s="1"/>
  <c r="AN168" i="1"/>
  <c r="AM168" i="1"/>
  <c r="AK168" i="1"/>
  <c r="AJ168" i="1"/>
  <c r="AH168" i="1" s="1"/>
  <c r="W168" i="1"/>
  <c r="V168" i="1"/>
  <c r="U168" i="1" s="1"/>
  <c r="N168" i="1"/>
  <c r="AN167" i="1"/>
  <c r="AM167" i="1"/>
  <c r="AK167" i="1"/>
  <c r="AL167" i="1" s="1"/>
  <c r="Q167" i="1" s="1"/>
  <c r="AJ167" i="1"/>
  <c r="AH167" i="1"/>
  <c r="W167" i="1"/>
  <c r="V167" i="1"/>
  <c r="U167" i="1" s="1"/>
  <c r="N167" i="1"/>
  <c r="I167" i="1"/>
  <c r="AN166" i="1"/>
  <c r="AM166" i="1"/>
  <c r="AK166" i="1"/>
  <c r="AJ166" i="1"/>
  <c r="AH166" i="1" s="1"/>
  <c r="W166" i="1"/>
  <c r="V166" i="1"/>
  <c r="U166" i="1" s="1"/>
  <c r="N166" i="1"/>
  <c r="AN165" i="1"/>
  <c r="AM165" i="1"/>
  <c r="AL165" i="1"/>
  <c r="AK165" i="1"/>
  <c r="AJ165" i="1"/>
  <c r="AH165" i="1" s="1"/>
  <c r="G165" i="1" s="1"/>
  <c r="W165" i="1"/>
  <c r="V165" i="1"/>
  <c r="N165" i="1"/>
  <c r="AN164" i="1"/>
  <c r="AM164" i="1"/>
  <c r="AK164" i="1"/>
  <c r="AL164" i="1" s="1"/>
  <c r="AJ164" i="1"/>
  <c r="AH164" i="1" s="1"/>
  <c r="AI164" i="1"/>
  <c r="W164" i="1"/>
  <c r="V164" i="1"/>
  <c r="N164" i="1"/>
  <c r="I164" i="1"/>
  <c r="H164" i="1"/>
  <c r="AN163" i="1"/>
  <c r="AM163" i="1"/>
  <c r="AK163" i="1"/>
  <c r="AL163" i="1" s="1"/>
  <c r="AJ163" i="1"/>
  <c r="AH163" i="1" s="1"/>
  <c r="W163" i="1"/>
  <c r="U163" i="1" s="1"/>
  <c r="V163" i="1"/>
  <c r="N163" i="1"/>
  <c r="I163" i="1"/>
  <c r="AN162" i="1"/>
  <c r="AM162" i="1"/>
  <c r="AK162" i="1"/>
  <c r="AJ162" i="1"/>
  <c r="AH162" i="1" s="1"/>
  <c r="AI162" i="1" s="1"/>
  <c r="W162" i="1"/>
  <c r="V162" i="1"/>
  <c r="N162" i="1"/>
  <c r="AN161" i="1"/>
  <c r="AM161" i="1"/>
  <c r="AK161" i="1"/>
  <c r="AL161" i="1" s="1"/>
  <c r="AJ161" i="1"/>
  <c r="AH161" i="1" s="1"/>
  <c r="W161" i="1"/>
  <c r="U161" i="1" s="1"/>
  <c r="V161" i="1"/>
  <c r="N161" i="1"/>
  <c r="G161" i="1"/>
  <c r="Y161" i="1" s="1"/>
  <c r="AN160" i="1"/>
  <c r="AM160" i="1"/>
  <c r="AK160" i="1"/>
  <c r="AL160" i="1" s="1"/>
  <c r="AJ160" i="1"/>
  <c r="AH160" i="1" s="1"/>
  <c r="H160" i="1" s="1"/>
  <c r="AI160" i="1"/>
  <c r="W160" i="1"/>
  <c r="V160" i="1"/>
  <c r="U160" i="1" s="1"/>
  <c r="N160" i="1"/>
  <c r="I160" i="1"/>
  <c r="AN159" i="1"/>
  <c r="AM159" i="1"/>
  <c r="AK159" i="1"/>
  <c r="AL159" i="1" s="1"/>
  <c r="AJ159" i="1"/>
  <c r="AH159" i="1" s="1"/>
  <c r="I159" i="1" s="1"/>
  <c r="W159" i="1"/>
  <c r="V159" i="1"/>
  <c r="U159" i="1"/>
  <c r="N159" i="1"/>
  <c r="AN158" i="1"/>
  <c r="AM158" i="1"/>
  <c r="AK158" i="1"/>
  <c r="AJ158" i="1"/>
  <c r="AH158" i="1" s="1"/>
  <c r="W158" i="1"/>
  <c r="V158" i="1"/>
  <c r="N158" i="1"/>
  <c r="AN157" i="1"/>
  <c r="AM157" i="1"/>
  <c r="AK157" i="1"/>
  <c r="AL157" i="1" s="1"/>
  <c r="AJ157" i="1"/>
  <c r="AH157" i="1" s="1"/>
  <c r="G157" i="1" s="1"/>
  <c r="W157" i="1"/>
  <c r="V157" i="1"/>
  <c r="N157" i="1"/>
  <c r="AN156" i="1"/>
  <c r="AM156" i="1"/>
  <c r="AK156" i="1"/>
  <c r="AJ156" i="1"/>
  <c r="AH156" i="1" s="1"/>
  <c r="W156" i="1"/>
  <c r="V156" i="1"/>
  <c r="N156" i="1"/>
  <c r="AN155" i="1"/>
  <c r="AM155" i="1"/>
  <c r="AK155" i="1"/>
  <c r="AJ155" i="1"/>
  <c r="AH155" i="1"/>
  <c r="I155" i="1" s="1"/>
  <c r="W155" i="1"/>
  <c r="V155" i="1"/>
  <c r="N155" i="1"/>
  <c r="AN154" i="1"/>
  <c r="AM154" i="1"/>
  <c r="AK154" i="1"/>
  <c r="AJ154" i="1"/>
  <c r="AH154" i="1" s="1"/>
  <c r="AI154" i="1" s="1"/>
  <c r="W154" i="1"/>
  <c r="V154" i="1"/>
  <c r="U154" i="1" s="1"/>
  <c r="N154" i="1"/>
  <c r="AN153" i="1"/>
  <c r="AM153" i="1"/>
  <c r="AL153" i="1"/>
  <c r="AK153" i="1"/>
  <c r="AJ153" i="1"/>
  <c r="AH153" i="1" s="1"/>
  <c r="W153" i="1"/>
  <c r="V153" i="1"/>
  <c r="N153" i="1"/>
  <c r="G153" i="1"/>
  <c r="Y153" i="1" s="1"/>
  <c r="AN152" i="1"/>
  <c r="AM152" i="1"/>
  <c r="AK152" i="1"/>
  <c r="AJ152" i="1"/>
  <c r="AH152" i="1"/>
  <c r="W152" i="1"/>
  <c r="V152" i="1"/>
  <c r="N152" i="1"/>
  <c r="L152" i="1"/>
  <c r="H152" i="1"/>
  <c r="AN151" i="1"/>
  <c r="AM151" i="1"/>
  <c r="AK151" i="1"/>
  <c r="AL151" i="1" s="1"/>
  <c r="Q151" i="1" s="1"/>
  <c r="AJ151" i="1"/>
  <c r="AH151" i="1" s="1"/>
  <c r="W151" i="1"/>
  <c r="V151" i="1"/>
  <c r="N151" i="1"/>
  <c r="AN150" i="1"/>
  <c r="AM150" i="1"/>
  <c r="AK150" i="1"/>
  <c r="AJ150" i="1"/>
  <c r="AH150" i="1" s="1"/>
  <c r="W150" i="1"/>
  <c r="V150" i="1"/>
  <c r="N150" i="1"/>
  <c r="G150" i="1"/>
  <c r="Y150" i="1" s="1"/>
  <c r="AN149" i="1"/>
  <c r="AM149" i="1"/>
  <c r="AK149" i="1"/>
  <c r="AL149" i="1" s="1"/>
  <c r="AJ149" i="1"/>
  <c r="AH149" i="1"/>
  <c r="W149" i="1"/>
  <c r="V149" i="1"/>
  <c r="N149" i="1"/>
  <c r="L149" i="1"/>
  <c r="AN148" i="1"/>
  <c r="AM148" i="1"/>
  <c r="AK148" i="1"/>
  <c r="AL148" i="1" s="1"/>
  <c r="Q148" i="1" s="1"/>
  <c r="AJ148" i="1"/>
  <c r="AH148" i="1"/>
  <c r="I148" i="1" s="1"/>
  <c r="W148" i="1"/>
  <c r="V148" i="1"/>
  <c r="N148" i="1"/>
  <c r="AN147" i="1"/>
  <c r="AM147" i="1"/>
  <c r="AK147" i="1"/>
  <c r="AJ147" i="1"/>
  <c r="AH147" i="1" s="1"/>
  <c r="W147" i="1"/>
  <c r="V147" i="1"/>
  <c r="U147" i="1" s="1"/>
  <c r="N147" i="1"/>
  <c r="AN146" i="1"/>
  <c r="AM146" i="1"/>
  <c r="AK146" i="1"/>
  <c r="AL146" i="1" s="1"/>
  <c r="AJ146" i="1"/>
  <c r="AH146" i="1" s="1"/>
  <c r="W146" i="1"/>
  <c r="V146" i="1"/>
  <c r="N146" i="1"/>
  <c r="AN145" i="1"/>
  <c r="AM145" i="1"/>
  <c r="AK145" i="1"/>
  <c r="AL145" i="1" s="1"/>
  <c r="AJ145" i="1"/>
  <c r="AH145" i="1" s="1"/>
  <c r="W145" i="1"/>
  <c r="V145" i="1"/>
  <c r="N145" i="1"/>
  <c r="I145" i="1"/>
  <c r="H145" i="1"/>
  <c r="AN144" i="1"/>
  <c r="AM144" i="1"/>
  <c r="AK144" i="1"/>
  <c r="AL144" i="1" s="1"/>
  <c r="Q144" i="1" s="1"/>
  <c r="AJ144" i="1"/>
  <c r="AH144" i="1" s="1"/>
  <c r="W144" i="1"/>
  <c r="V144" i="1"/>
  <c r="U144" i="1" s="1"/>
  <c r="N144" i="1"/>
  <c r="I144" i="1"/>
  <c r="AN143" i="1"/>
  <c r="AM143" i="1"/>
  <c r="AK143" i="1"/>
  <c r="AJ143" i="1"/>
  <c r="AH143" i="1" s="1"/>
  <c r="AI143" i="1" s="1"/>
  <c r="W143" i="1"/>
  <c r="V143" i="1"/>
  <c r="N143" i="1"/>
  <c r="AN142" i="1"/>
  <c r="Q142" i="1" s="1"/>
  <c r="AM142" i="1"/>
  <c r="AK142" i="1"/>
  <c r="AL142" i="1" s="1"/>
  <c r="AJ142" i="1"/>
  <c r="AH142" i="1" s="1"/>
  <c r="G142" i="1" s="1"/>
  <c r="Y142" i="1" s="1"/>
  <c r="W142" i="1"/>
  <c r="U142" i="1" s="1"/>
  <c r="V142" i="1"/>
  <c r="N142" i="1"/>
  <c r="AN141" i="1"/>
  <c r="AM141" i="1"/>
  <c r="AK141" i="1"/>
  <c r="AJ141" i="1"/>
  <c r="AH141" i="1" s="1"/>
  <c r="I141" i="1" s="1"/>
  <c r="W141" i="1"/>
  <c r="V141" i="1"/>
  <c r="N141" i="1"/>
  <c r="AN140" i="1"/>
  <c r="AM140" i="1"/>
  <c r="AL140" i="1"/>
  <c r="Q140" i="1" s="1"/>
  <c r="AK140" i="1"/>
  <c r="AJ140" i="1"/>
  <c r="AH140" i="1" s="1"/>
  <c r="W140" i="1"/>
  <c r="V140" i="1"/>
  <c r="U140" i="1" s="1"/>
  <c r="N140" i="1"/>
  <c r="I140" i="1"/>
  <c r="AN139" i="1"/>
  <c r="AM139" i="1"/>
  <c r="AK139" i="1"/>
  <c r="AJ139" i="1"/>
  <c r="AH139" i="1" s="1"/>
  <c r="W139" i="1"/>
  <c r="V139" i="1"/>
  <c r="N139" i="1"/>
  <c r="AN138" i="1"/>
  <c r="AM138" i="1"/>
  <c r="AK138" i="1"/>
  <c r="AL138" i="1" s="1"/>
  <c r="AJ138" i="1"/>
  <c r="AH138" i="1" s="1"/>
  <c r="W138" i="1"/>
  <c r="V138" i="1"/>
  <c r="N138" i="1"/>
  <c r="AN137" i="1"/>
  <c r="AM137" i="1"/>
  <c r="AK137" i="1"/>
  <c r="AJ137" i="1"/>
  <c r="AH137" i="1" s="1"/>
  <c r="W137" i="1"/>
  <c r="V137" i="1"/>
  <c r="U137" i="1" s="1"/>
  <c r="N137" i="1"/>
  <c r="AN136" i="1"/>
  <c r="AM136" i="1"/>
  <c r="AK136" i="1"/>
  <c r="AL136" i="1" s="1"/>
  <c r="AJ136" i="1"/>
  <c r="AH136" i="1" s="1"/>
  <c r="I136" i="1" s="1"/>
  <c r="W136" i="1"/>
  <c r="U136" i="1" s="1"/>
  <c r="V136" i="1"/>
  <c r="N136" i="1"/>
  <c r="AN135" i="1"/>
  <c r="AM135" i="1"/>
  <c r="AK135" i="1"/>
  <c r="AJ135" i="1"/>
  <c r="AH135" i="1" s="1"/>
  <c r="AI135" i="1" s="1"/>
  <c r="W135" i="1"/>
  <c r="V135" i="1"/>
  <c r="N135" i="1"/>
  <c r="AN134" i="1"/>
  <c r="AM134" i="1"/>
  <c r="AL134" i="1" s="1"/>
  <c r="AK134" i="1"/>
  <c r="AJ134" i="1"/>
  <c r="AH134" i="1" s="1"/>
  <c r="G134" i="1" s="1"/>
  <c r="Y134" i="1" s="1"/>
  <c r="W134" i="1"/>
  <c r="V134" i="1"/>
  <c r="N134" i="1"/>
  <c r="AN133" i="1"/>
  <c r="AM133" i="1"/>
  <c r="AK133" i="1"/>
  <c r="AJ133" i="1"/>
  <c r="AH133" i="1" s="1"/>
  <c r="W133" i="1"/>
  <c r="V133" i="1"/>
  <c r="U133" i="1" s="1"/>
  <c r="N133" i="1"/>
  <c r="AN132" i="1"/>
  <c r="AM132" i="1"/>
  <c r="AK132" i="1"/>
  <c r="AJ132" i="1"/>
  <c r="AH132" i="1" s="1"/>
  <c r="I132" i="1" s="1"/>
  <c r="W132" i="1"/>
  <c r="V132" i="1"/>
  <c r="N132" i="1"/>
  <c r="AN131" i="1"/>
  <c r="AM131" i="1"/>
  <c r="AK131" i="1"/>
  <c r="AJ131" i="1"/>
  <c r="AH131" i="1" s="1"/>
  <c r="W131" i="1"/>
  <c r="V131" i="1"/>
  <c r="N131" i="1"/>
  <c r="AN130" i="1"/>
  <c r="AM130" i="1"/>
  <c r="AL130" i="1" s="1"/>
  <c r="AK130" i="1"/>
  <c r="AJ130" i="1"/>
  <c r="AH130" i="1" s="1"/>
  <c r="W130" i="1"/>
  <c r="V130" i="1"/>
  <c r="N130" i="1"/>
  <c r="AN129" i="1"/>
  <c r="AM129" i="1"/>
  <c r="AK129" i="1"/>
  <c r="AJ129" i="1"/>
  <c r="AH129" i="1"/>
  <c r="AI129" i="1" s="1"/>
  <c r="W129" i="1"/>
  <c r="V129" i="1"/>
  <c r="N129" i="1"/>
  <c r="L129" i="1"/>
  <c r="I129" i="1"/>
  <c r="AN128" i="1"/>
  <c r="AM128" i="1"/>
  <c r="AK128" i="1"/>
  <c r="AJ128" i="1"/>
  <c r="AH128" i="1" s="1"/>
  <c r="I128" i="1" s="1"/>
  <c r="W128" i="1"/>
  <c r="V128" i="1"/>
  <c r="U128" i="1"/>
  <c r="N128" i="1"/>
  <c r="AN127" i="1"/>
  <c r="AM127" i="1"/>
  <c r="AK127" i="1"/>
  <c r="AJ127" i="1"/>
  <c r="AH127" i="1" s="1"/>
  <c r="AI127" i="1" s="1"/>
  <c r="W127" i="1"/>
  <c r="V127" i="1"/>
  <c r="U127" i="1" s="1"/>
  <c r="N127" i="1"/>
  <c r="AN126" i="1"/>
  <c r="AM126" i="1"/>
  <c r="AK126" i="1"/>
  <c r="AL126" i="1" s="1"/>
  <c r="AJ126" i="1"/>
  <c r="AH126" i="1" s="1"/>
  <c r="W126" i="1"/>
  <c r="V126" i="1"/>
  <c r="N126" i="1"/>
  <c r="G126" i="1"/>
  <c r="Y126" i="1" s="1"/>
  <c r="AN125" i="1"/>
  <c r="AM125" i="1"/>
  <c r="AK125" i="1"/>
  <c r="AL125" i="1" s="1"/>
  <c r="AJ125" i="1"/>
  <c r="AH125" i="1" s="1"/>
  <c r="W125" i="1"/>
  <c r="V125" i="1"/>
  <c r="N125" i="1"/>
  <c r="AN124" i="1"/>
  <c r="AM124" i="1"/>
  <c r="AL124" i="1"/>
  <c r="Q124" i="1" s="1"/>
  <c r="AK124" i="1"/>
  <c r="AJ124" i="1"/>
  <c r="AH124" i="1"/>
  <c r="W124" i="1"/>
  <c r="U124" i="1" s="1"/>
  <c r="V124" i="1"/>
  <c r="N124" i="1"/>
  <c r="AN123" i="1"/>
  <c r="AM123" i="1"/>
  <c r="AK123" i="1"/>
  <c r="AJ123" i="1"/>
  <c r="AH123" i="1" s="1"/>
  <c r="AI123" i="1" s="1"/>
  <c r="W123" i="1"/>
  <c r="V123" i="1"/>
  <c r="U123" i="1" s="1"/>
  <c r="N123" i="1"/>
  <c r="AN122" i="1"/>
  <c r="AM122" i="1"/>
  <c r="AK122" i="1"/>
  <c r="AL122" i="1" s="1"/>
  <c r="AJ122" i="1"/>
  <c r="AH122" i="1" s="1"/>
  <c r="W122" i="1"/>
  <c r="V122" i="1"/>
  <c r="N122" i="1"/>
  <c r="AN121" i="1"/>
  <c r="AM121" i="1"/>
  <c r="AK121" i="1"/>
  <c r="AJ121" i="1"/>
  <c r="AH121" i="1" s="1"/>
  <c r="W121" i="1"/>
  <c r="V121" i="1"/>
  <c r="N121" i="1"/>
  <c r="AN120" i="1"/>
  <c r="AM120" i="1"/>
  <c r="AK120" i="1"/>
  <c r="AJ120" i="1"/>
  <c r="AH120" i="1" s="1"/>
  <c r="W120" i="1"/>
  <c r="U120" i="1" s="1"/>
  <c r="V120" i="1"/>
  <c r="N120" i="1"/>
  <c r="AN119" i="1"/>
  <c r="AM119" i="1"/>
  <c r="AK119" i="1"/>
  <c r="AJ119" i="1"/>
  <c r="AH119" i="1" s="1"/>
  <c r="W119" i="1"/>
  <c r="V119" i="1"/>
  <c r="N119" i="1"/>
  <c r="AN118" i="1"/>
  <c r="AM118" i="1"/>
  <c r="AK118" i="1"/>
  <c r="AL118" i="1" s="1"/>
  <c r="Q118" i="1" s="1"/>
  <c r="AJ118" i="1"/>
  <c r="AH118" i="1" s="1"/>
  <c r="G118" i="1" s="1"/>
  <c r="W118" i="1"/>
  <c r="V118" i="1"/>
  <c r="N118" i="1"/>
  <c r="AN117" i="1"/>
  <c r="AM117" i="1"/>
  <c r="AK117" i="1"/>
  <c r="AJ117" i="1"/>
  <c r="AH117" i="1" s="1"/>
  <c r="L117" i="1" s="1"/>
  <c r="W117" i="1"/>
  <c r="V117" i="1"/>
  <c r="N117" i="1"/>
  <c r="AN116" i="1"/>
  <c r="AM116" i="1"/>
  <c r="AL116" i="1" s="1"/>
  <c r="AK116" i="1"/>
  <c r="AJ116" i="1"/>
  <c r="AH116" i="1" s="1"/>
  <c r="W116" i="1"/>
  <c r="V116" i="1"/>
  <c r="N116" i="1"/>
  <c r="AN115" i="1"/>
  <c r="AM115" i="1"/>
  <c r="AK115" i="1"/>
  <c r="AJ115" i="1"/>
  <c r="AH115" i="1" s="1"/>
  <c r="AI115" i="1" s="1"/>
  <c r="W115" i="1"/>
  <c r="V115" i="1"/>
  <c r="N115" i="1"/>
  <c r="AN114" i="1"/>
  <c r="AM114" i="1"/>
  <c r="AK114" i="1"/>
  <c r="AL114" i="1" s="1"/>
  <c r="AJ114" i="1"/>
  <c r="AH114" i="1" s="1"/>
  <c r="W114" i="1"/>
  <c r="V114" i="1"/>
  <c r="N114" i="1"/>
  <c r="AN113" i="1"/>
  <c r="AM113" i="1"/>
  <c r="AK113" i="1"/>
  <c r="AJ113" i="1"/>
  <c r="AH113" i="1" s="1"/>
  <c r="L113" i="1" s="1"/>
  <c r="W113" i="1"/>
  <c r="V113" i="1"/>
  <c r="U113" i="1" s="1"/>
  <c r="N113" i="1"/>
  <c r="I113" i="1"/>
  <c r="H113" i="1"/>
  <c r="AN112" i="1"/>
  <c r="AM112" i="1"/>
  <c r="AK112" i="1"/>
  <c r="AJ112" i="1"/>
  <c r="AH112" i="1" s="1"/>
  <c r="W112" i="1"/>
  <c r="V112" i="1"/>
  <c r="N112" i="1"/>
  <c r="H112" i="1"/>
  <c r="AN111" i="1"/>
  <c r="AM111" i="1"/>
  <c r="AK111" i="1"/>
  <c r="AL111" i="1" s="1"/>
  <c r="AJ111" i="1"/>
  <c r="AH111" i="1" s="1"/>
  <c r="L111" i="1" s="1"/>
  <c r="AI111" i="1"/>
  <c r="W111" i="1"/>
  <c r="V111" i="1"/>
  <c r="N111" i="1"/>
  <c r="I111" i="1"/>
  <c r="AN110" i="1"/>
  <c r="AM110" i="1"/>
  <c r="AL110" i="1" s="1"/>
  <c r="AK110" i="1"/>
  <c r="AJ110" i="1"/>
  <c r="AH110" i="1" s="1"/>
  <c r="W110" i="1"/>
  <c r="V110" i="1"/>
  <c r="N110" i="1"/>
  <c r="G110" i="1"/>
  <c r="Y110" i="1" s="1"/>
  <c r="AN109" i="1"/>
  <c r="AM109" i="1"/>
  <c r="AK109" i="1"/>
  <c r="AJ109" i="1"/>
  <c r="AH109" i="1" s="1"/>
  <c r="H109" i="1" s="1"/>
  <c r="W109" i="1"/>
  <c r="V109" i="1"/>
  <c r="N109" i="1"/>
  <c r="L109" i="1"/>
  <c r="AN108" i="1"/>
  <c r="AM108" i="1"/>
  <c r="AK108" i="1"/>
  <c r="AL108" i="1" s="1"/>
  <c r="Q108" i="1" s="1"/>
  <c r="AJ108" i="1"/>
  <c r="AH108" i="1" s="1"/>
  <c r="W108" i="1"/>
  <c r="V108" i="1"/>
  <c r="U108" i="1"/>
  <c r="N108" i="1"/>
  <c r="AN107" i="1"/>
  <c r="AM107" i="1"/>
  <c r="AK107" i="1"/>
  <c r="AJ107" i="1"/>
  <c r="AH107" i="1"/>
  <c r="H107" i="1" s="1"/>
  <c r="W107" i="1"/>
  <c r="V107" i="1"/>
  <c r="U107" i="1" s="1"/>
  <c r="N107" i="1"/>
  <c r="L107" i="1"/>
  <c r="AN106" i="1"/>
  <c r="AM106" i="1"/>
  <c r="AK106" i="1"/>
  <c r="AJ106" i="1"/>
  <c r="AH106" i="1" s="1"/>
  <c r="W106" i="1"/>
  <c r="V106" i="1"/>
  <c r="N106" i="1"/>
  <c r="G106" i="1"/>
  <c r="AN105" i="1"/>
  <c r="AM105" i="1"/>
  <c r="AK105" i="1"/>
  <c r="AJ105" i="1"/>
  <c r="AH105" i="1" s="1"/>
  <c r="W105" i="1"/>
  <c r="V105" i="1"/>
  <c r="N105" i="1"/>
  <c r="L105" i="1"/>
  <c r="AN104" i="1"/>
  <c r="AM104" i="1"/>
  <c r="AK104" i="1"/>
  <c r="AL104" i="1" s="1"/>
  <c r="Q104" i="1" s="1"/>
  <c r="AJ104" i="1"/>
  <c r="AH104" i="1" s="1"/>
  <c r="W104" i="1"/>
  <c r="V104" i="1"/>
  <c r="N104" i="1"/>
  <c r="I104" i="1"/>
  <c r="AN103" i="1"/>
  <c r="AM103" i="1"/>
  <c r="AK103" i="1"/>
  <c r="AL103" i="1" s="1"/>
  <c r="AJ103" i="1"/>
  <c r="AH103" i="1" s="1"/>
  <c r="AI103" i="1"/>
  <c r="W103" i="1"/>
  <c r="V103" i="1"/>
  <c r="N103" i="1"/>
  <c r="I103" i="1"/>
  <c r="H103" i="1"/>
  <c r="AN102" i="1"/>
  <c r="AM102" i="1"/>
  <c r="AL102" i="1"/>
  <c r="AK102" i="1"/>
  <c r="AJ102" i="1"/>
  <c r="AH102" i="1" s="1"/>
  <c r="W102" i="1"/>
  <c r="V102" i="1"/>
  <c r="N102" i="1"/>
  <c r="G102" i="1"/>
  <c r="Y102" i="1" s="1"/>
  <c r="AN101" i="1"/>
  <c r="AM101" i="1"/>
  <c r="AK101" i="1"/>
  <c r="AJ101" i="1"/>
  <c r="AH101" i="1" s="1"/>
  <c r="H101" i="1" s="1"/>
  <c r="W101" i="1"/>
  <c r="V101" i="1"/>
  <c r="U101" i="1" s="1"/>
  <c r="N101" i="1"/>
  <c r="L101" i="1"/>
  <c r="AN100" i="1"/>
  <c r="AM100" i="1"/>
  <c r="AL100" i="1" s="1"/>
  <c r="Q100" i="1" s="1"/>
  <c r="AK100" i="1"/>
  <c r="AJ100" i="1"/>
  <c r="AH100" i="1" s="1"/>
  <c r="I100" i="1" s="1"/>
  <c r="W100" i="1"/>
  <c r="V100" i="1"/>
  <c r="N100" i="1"/>
  <c r="AN99" i="1"/>
  <c r="AM99" i="1"/>
  <c r="AK99" i="1"/>
  <c r="AJ99" i="1"/>
  <c r="AH99" i="1" s="1"/>
  <c r="L99" i="1" s="1"/>
  <c r="W99" i="1"/>
  <c r="V99" i="1"/>
  <c r="N99" i="1"/>
  <c r="I99" i="1"/>
  <c r="AN98" i="1"/>
  <c r="AM98" i="1"/>
  <c r="AK98" i="1"/>
  <c r="AJ98" i="1"/>
  <c r="AH98" i="1" s="1"/>
  <c r="W98" i="1"/>
  <c r="V98" i="1"/>
  <c r="N98" i="1"/>
  <c r="G98" i="1"/>
  <c r="Y98" i="1" s="1"/>
  <c r="AN97" i="1"/>
  <c r="AM97" i="1"/>
  <c r="AK97" i="1"/>
  <c r="AJ97" i="1"/>
  <c r="AH97" i="1" s="1"/>
  <c r="H97" i="1" s="1"/>
  <c r="W97" i="1"/>
  <c r="V97" i="1"/>
  <c r="U97" i="1" s="1"/>
  <c r="N97" i="1"/>
  <c r="L97" i="1"/>
  <c r="AN96" i="1"/>
  <c r="AM96" i="1"/>
  <c r="AK96" i="1"/>
  <c r="AJ96" i="1"/>
  <c r="AH96" i="1"/>
  <c r="W96" i="1"/>
  <c r="V96" i="1"/>
  <c r="N96" i="1"/>
  <c r="I96" i="1"/>
  <c r="AN95" i="1"/>
  <c r="AM95" i="1"/>
  <c r="AK95" i="1"/>
  <c r="AL95" i="1" s="1"/>
  <c r="AJ95" i="1"/>
  <c r="AH95" i="1" s="1"/>
  <c r="H95" i="1" s="1"/>
  <c r="W95" i="1"/>
  <c r="V95" i="1"/>
  <c r="N95" i="1"/>
  <c r="I95" i="1"/>
  <c r="AN94" i="1"/>
  <c r="AM94" i="1"/>
  <c r="AK94" i="1"/>
  <c r="AL94" i="1" s="1"/>
  <c r="AJ94" i="1"/>
  <c r="AH94" i="1" s="1"/>
  <c r="W94" i="1"/>
  <c r="V94" i="1"/>
  <c r="N94" i="1"/>
  <c r="G94" i="1"/>
  <c r="Y94" i="1" s="1"/>
  <c r="AN93" i="1"/>
  <c r="AM93" i="1"/>
  <c r="AK93" i="1"/>
  <c r="AJ93" i="1"/>
  <c r="AH93" i="1" s="1"/>
  <c r="H93" i="1" s="1"/>
  <c r="W93" i="1"/>
  <c r="V93" i="1"/>
  <c r="U93" i="1" s="1"/>
  <c r="N93" i="1"/>
  <c r="L93" i="1"/>
  <c r="AN92" i="1"/>
  <c r="AM92" i="1"/>
  <c r="AK92" i="1"/>
  <c r="AJ92" i="1"/>
  <c r="AH92" i="1" s="1"/>
  <c r="W92" i="1"/>
  <c r="U92" i="1" s="1"/>
  <c r="V92" i="1"/>
  <c r="N92" i="1"/>
  <c r="AN91" i="1"/>
  <c r="AM91" i="1"/>
  <c r="AK91" i="1"/>
  <c r="AJ91" i="1"/>
  <c r="AH91" i="1"/>
  <c r="I91" i="1" s="1"/>
  <c r="W91" i="1"/>
  <c r="V91" i="1"/>
  <c r="N91" i="1"/>
  <c r="L91" i="1"/>
  <c r="AN90" i="1"/>
  <c r="AM90" i="1"/>
  <c r="AK90" i="1"/>
  <c r="AJ90" i="1"/>
  <c r="AH90" i="1" s="1"/>
  <c r="G90" i="1" s="1"/>
  <c r="W90" i="1"/>
  <c r="V90" i="1"/>
  <c r="N90" i="1"/>
  <c r="AN89" i="1"/>
  <c r="AM89" i="1"/>
  <c r="AK89" i="1"/>
  <c r="AJ89" i="1"/>
  <c r="AH89" i="1" s="1"/>
  <c r="L89" i="1" s="1"/>
  <c r="W89" i="1"/>
  <c r="V89" i="1"/>
  <c r="N89" i="1"/>
  <c r="AN88" i="1"/>
  <c r="AM88" i="1"/>
  <c r="AK88" i="1"/>
  <c r="AJ88" i="1"/>
  <c r="AH88" i="1" s="1"/>
  <c r="I88" i="1" s="1"/>
  <c r="W88" i="1"/>
  <c r="V88" i="1"/>
  <c r="N88" i="1"/>
  <c r="AN87" i="1"/>
  <c r="AM87" i="1"/>
  <c r="AK87" i="1"/>
  <c r="AL87" i="1" s="1"/>
  <c r="Q87" i="1" s="1"/>
  <c r="AJ87" i="1"/>
  <c r="AH87" i="1" s="1"/>
  <c r="W87" i="1"/>
  <c r="V87" i="1"/>
  <c r="N87" i="1"/>
  <c r="AN86" i="1"/>
  <c r="AM86" i="1"/>
  <c r="AK86" i="1"/>
  <c r="AJ86" i="1"/>
  <c r="AH86" i="1" s="1"/>
  <c r="W86" i="1"/>
  <c r="V86" i="1"/>
  <c r="N86" i="1"/>
  <c r="G86" i="1"/>
  <c r="Y86" i="1" s="1"/>
  <c r="AN85" i="1"/>
  <c r="AM85" i="1"/>
  <c r="AK85" i="1"/>
  <c r="AJ85" i="1"/>
  <c r="AH85" i="1" s="1"/>
  <c r="W85" i="1"/>
  <c r="V85" i="1"/>
  <c r="N85" i="1"/>
  <c r="L85" i="1"/>
  <c r="AN84" i="1"/>
  <c r="AM84" i="1"/>
  <c r="AK84" i="1"/>
  <c r="AL84" i="1" s="1"/>
  <c r="Q84" i="1" s="1"/>
  <c r="AJ84" i="1"/>
  <c r="AH84" i="1" s="1"/>
  <c r="W84" i="1"/>
  <c r="V84" i="1"/>
  <c r="N84" i="1"/>
  <c r="AN83" i="1"/>
  <c r="AM83" i="1"/>
  <c r="AK83" i="1"/>
  <c r="AJ83" i="1"/>
  <c r="AH83" i="1" s="1"/>
  <c r="W83" i="1"/>
  <c r="V83" i="1"/>
  <c r="U83" i="1" s="1"/>
  <c r="N83" i="1"/>
  <c r="AN82" i="1"/>
  <c r="Q82" i="1" s="1"/>
  <c r="AM82" i="1"/>
  <c r="AK82" i="1"/>
  <c r="AL82" i="1" s="1"/>
  <c r="AJ82" i="1"/>
  <c r="AH82" i="1" s="1"/>
  <c r="W82" i="1"/>
  <c r="V82" i="1"/>
  <c r="N82" i="1"/>
  <c r="AN81" i="1"/>
  <c r="AM81" i="1"/>
  <c r="AK81" i="1"/>
  <c r="AJ81" i="1"/>
  <c r="AH81" i="1" s="1"/>
  <c r="AI81" i="1" s="1"/>
  <c r="W81" i="1"/>
  <c r="V81" i="1"/>
  <c r="N81" i="1"/>
  <c r="AN80" i="1"/>
  <c r="AM80" i="1"/>
  <c r="AK80" i="1"/>
  <c r="AJ80" i="1"/>
  <c r="AH80" i="1" s="1"/>
  <c r="W80" i="1"/>
  <c r="V80" i="1"/>
  <c r="N80" i="1"/>
  <c r="AN79" i="1"/>
  <c r="AM79" i="1"/>
  <c r="AK79" i="1"/>
  <c r="AJ79" i="1"/>
  <c r="AH79" i="1" s="1"/>
  <c r="W79" i="1"/>
  <c r="V79" i="1"/>
  <c r="N79" i="1"/>
  <c r="I79" i="1"/>
  <c r="H79" i="1"/>
  <c r="AN78" i="1"/>
  <c r="AM78" i="1"/>
  <c r="AK78" i="1"/>
  <c r="AJ78" i="1"/>
  <c r="AH78" i="1" s="1"/>
  <c r="G78" i="1" s="1"/>
  <c r="W78" i="1"/>
  <c r="V78" i="1"/>
  <c r="U78" i="1" s="1"/>
  <c r="N78" i="1"/>
  <c r="AN77" i="1"/>
  <c r="AM77" i="1"/>
  <c r="AK77" i="1"/>
  <c r="AJ77" i="1"/>
  <c r="AH77" i="1" s="1"/>
  <c r="W77" i="1"/>
  <c r="V77" i="1"/>
  <c r="U77" i="1" s="1"/>
  <c r="N77" i="1"/>
  <c r="AN76" i="1"/>
  <c r="AM76" i="1"/>
  <c r="AL76" i="1"/>
  <c r="Q76" i="1" s="1"/>
  <c r="AK76" i="1"/>
  <c r="AJ76" i="1"/>
  <c r="AH76" i="1" s="1"/>
  <c r="W76" i="1"/>
  <c r="V76" i="1"/>
  <c r="U76" i="1" s="1"/>
  <c r="N76" i="1"/>
  <c r="AN75" i="1"/>
  <c r="AM75" i="1"/>
  <c r="AK75" i="1"/>
  <c r="AJ75" i="1"/>
  <c r="AH75" i="1" s="1"/>
  <c r="L75" i="1" s="1"/>
  <c r="AI75" i="1"/>
  <c r="W75" i="1"/>
  <c r="V75" i="1"/>
  <c r="U75" i="1" s="1"/>
  <c r="N75" i="1"/>
  <c r="AN74" i="1"/>
  <c r="AM74" i="1"/>
  <c r="AK74" i="1"/>
  <c r="AJ74" i="1"/>
  <c r="AH74" i="1" s="1"/>
  <c r="W74" i="1"/>
  <c r="V74" i="1"/>
  <c r="N74" i="1"/>
  <c r="AN73" i="1"/>
  <c r="AM73" i="1"/>
  <c r="AK73" i="1"/>
  <c r="AJ73" i="1"/>
  <c r="AH73" i="1" s="1"/>
  <c r="AI73" i="1" s="1"/>
  <c r="W73" i="1"/>
  <c r="V73" i="1"/>
  <c r="U73" i="1" s="1"/>
  <c r="N73" i="1"/>
  <c r="AN72" i="1"/>
  <c r="AM72" i="1"/>
  <c r="AK72" i="1"/>
  <c r="AL72" i="1" s="1"/>
  <c r="AJ72" i="1"/>
  <c r="AH72" i="1" s="1"/>
  <c r="W72" i="1"/>
  <c r="V72" i="1"/>
  <c r="N72" i="1"/>
  <c r="AN71" i="1"/>
  <c r="AM71" i="1"/>
  <c r="AK71" i="1"/>
  <c r="AJ71" i="1"/>
  <c r="AH71" i="1" s="1"/>
  <c r="W71" i="1"/>
  <c r="V71" i="1"/>
  <c r="N71" i="1"/>
  <c r="AN70" i="1"/>
  <c r="AM70" i="1"/>
  <c r="AK70" i="1"/>
  <c r="AJ70" i="1"/>
  <c r="AH70" i="1" s="1"/>
  <c r="W70" i="1"/>
  <c r="V70" i="1"/>
  <c r="N70" i="1"/>
  <c r="G70" i="1"/>
  <c r="AN69" i="1"/>
  <c r="AM69" i="1"/>
  <c r="AK69" i="1"/>
  <c r="AJ69" i="1"/>
  <c r="AH69" i="1" s="1"/>
  <c r="W69" i="1"/>
  <c r="V69" i="1"/>
  <c r="N69" i="1"/>
  <c r="AN68" i="1"/>
  <c r="AM68" i="1"/>
  <c r="AK68" i="1"/>
  <c r="AJ68" i="1"/>
  <c r="AH68" i="1" s="1"/>
  <c r="W68" i="1"/>
  <c r="V68" i="1"/>
  <c r="N68" i="1"/>
  <c r="AN67" i="1"/>
  <c r="Q67" i="1" s="1"/>
  <c r="AM67" i="1"/>
  <c r="AK67" i="1"/>
  <c r="AL67" i="1" s="1"/>
  <c r="AJ67" i="1"/>
  <c r="AH67" i="1" s="1"/>
  <c r="W67" i="1"/>
  <c r="V67" i="1"/>
  <c r="N67" i="1"/>
  <c r="I67" i="1"/>
  <c r="AN66" i="1"/>
  <c r="AM66" i="1"/>
  <c r="AK66" i="1"/>
  <c r="AL66" i="1" s="1"/>
  <c r="AJ66" i="1"/>
  <c r="AH66" i="1" s="1"/>
  <c r="G66" i="1" s="1"/>
  <c r="Y66" i="1" s="1"/>
  <c r="W66" i="1"/>
  <c r="U66" i="1" s="1"/>
  <c r="V66" i="1"/>
  <c r="N66" i="1"/>
  <c r="AN65" i="1"/>
  <c r="AM65" i="1"/>
  <c r="AK65" i="1"/>
  <c r="AL65" i="1" s="1"/>
  <c r="AJ65" i="1"/>
  <c r="AH65" i="1"/>
  <c r="W65" i="1"/>
  <c r="V65" i="1"/>
  <c r="N65" i="1"/>
  <c r="L65" i="1"/>
  <c r="AN64" i="1"/>
  <c r="AM64" i="1"/>
  <c r="AK64" i="1"/>
  <c r="AL64" i="1" s="1"/>
  <c r="Q64" i="1" s="1"/>
  <c r="AJ64" i="1"/>
  <c r="AH64" i="1"/>
  <c r="I64" i="1" s="1"/>
  <c r="W64" i="1"/>
  <c r="V64" i="1"/>
  <c r="N64" i="1"/>
  <c r="AN63" i="1"/>
  <c r="AM63" i="1"/>
  <c r="AK63" i="1"/>
  <c r="AL63" i="1" s="1"/>
  <c r="Q63" i="1" s="1"/>
  <c r="AJ63" i="1"/>
  <c r="AH63" i="1" s="1"/>
  <c r="AI63" i="1"/>
  <c r="W63" i="1"/>
  <c r="V63" i="1"/>
  <c r="U63" i="1" s="1"/>
  <c r="N63" i="1"/>
  <c r="AN62" i="1"/>
  <c r="AM62" i="1"/>
  <c r="AL62" i="1"/>
  <c r="AK62" i="1"/>
  <c r="AJ62" i="1"/>
  <c r="AH62" i="1" s="1"/>
  <c r="W62" i="1"/>
  <c r="V62" i="1"/>
  <c r="N62" i="1"/>
  <c r="G62" i="1"/>
  <c r="Y62" i="1" s="1"/>
  <c r="AN61" i="1"/>
  <c r="AM61" i="1"/>
  <c r="AK61" i="1"/>
  <c r="AJ61" i="1"/>
  <c r="AH61" i="1"/>
  <c r="H61" i="1" s="1"/>
  <c r="W61" i="1"/>
  <c r="V61" i="1"/>
  <c r="N61" i="1"/>
  <c r="AN60" i="1"/>
  <c r="AM60" i="1"/>
  <c r="AK60" i="1"/>
  <c r="AL60" i="1" s="1"/>
  <c r="AJ60" i="1"/>
  <c r="AH60" i="1" s="1"/>
  <c r="I60" i="1" s="1"/>
  <c r="W60" i="1"/>
  <c r="U60" i="1" s="1"/>
  <c r="V60" i="1"/>
  <c r="N60" i="1"/>
  <c r="AN59" i="1"/>
  <c r="AM59" i="1"/>
  <c r="AK59" i="1"/>
  <c r="AL59" i="1" s="1"/>
  <c r="AJ59" i="1"/>
  <c r="AH59" i="1" s="1"/>
  <c r="AI59" i="1" s="1"/>
  <c r="W59" i="1"/>
  <c r="V59" i="1"/>
  <c r="U59" i="1" s="1"/>
  <c r="N59" i="1"/>
  <c r="AN58" i="1"/>
  <c r="AM58" i="1"/>
  <c r="AK58" i="1"/>
  <c r="AL58" i="1" s="1"/>
  <c r="AJ58" i="1"/>
  <c r="AH58" i="1" s="1"/>
  <c r="G58" i="1" s="1"/>
  <c r="Y58" i="1" s="1"/>
  <c r="W58" i="1"/>
  <c r="V58" i="1"/>
  <c r="N58" i="1"/>
  <c r="AN57" i="1"/>
  <c r="AM57" i="1"/>
  <c r="AK57" i="1"/>
  <c r="AJ57" i="1"/>
  <c r="AH57" i="1" s="1"/>
  <c r="I57" i="1" s="1"/>
  <c r="W57" i="1"/>
  <c r="V57" i="1"/>
  <c r="U57" i="1" s="1"/>
  <c r="N57" i="1"/>
  <c r="AN56" i="1"/>
  <c r="AM56" i="1"/>
  <c r="AL56" i="1"/>
  <c r="Q56" i="1" s="1"/>
  <c r="AK56" i="1"/>
  <c r="AJ56" i="1"/>
  <c r="AH56" i="1"/>
  <c r="W56" i="1"/>
  <c r="V56" i="1"/>
  <c r="N56" i="1"/>
  <c r="I56" i="1"/>
  <c r="AN55" i="1"/>
  <c r="AM55" i="1"/>
  <c r="AK55" i="1"/>
  <c r="AL55" i="1" s="1"/>
  <c r="AJ55" i="1"/>
  <c r="AH55" i="1" s="1"/>
  <c r="AI55" i="1" s="1"/>
  <c r="W55" i="1"/>
  <c r="V55" i="1"/>
  <c r="N55" i="1"/>
  <c r="AN54" i="1"/>
  <c r="AM54" i="1"/>
  <c r="AK54" i="1"/>
  <c r="AJ54" i="1"/>
  <c r="AH54" i="1" s="1"/>
  <c r="W54" i="1"/>
  <c r="V54" i="1"/>
  <c r="N54" i="1"/>
  <c r="G54" i="1"/>
  <c r="Y54" i="1" s="1"/>
  <c r="AN53" i="1"/>
  <c r="AM53" i="1"/>
  <c r="AK53" i="1"/>
  <c r="AJ53" i="1"/>
  <c r="AH53" i="1"/>
  <c r="W53" i="1"/>
  <c r="V53" i="1"/>
  <c r="N53" i="1"/>
  <c r="AN52" i="1"/>
  <c r="AM52" i="1"/>
  <c r="AK52" i="1"/>
  <c r="AJ52" i="1"/>
  <c r="AH52" i="1"/>
  <c r="I52" i="1" s="1"/>
  <c r="W52" i="1"/>
  <c r="V52" i="1"/>
  <c r="N52" i="1"/>
  <c r="AN51" i="1"/>
  <c r="AM51" i="1"/>
  <c r="AK51" i="1"/>
  <c r="AL51" i="1" s="1"/>
  <c r="AJ51" i="1"/>
  <c r="AH51" i="1" s="1"/>
  <c r="AI51" i="1" s="1"/>
  <c r="W51" i="1"/>
  <c r="V51" i="1"/>
  <c r="N51" i="1"/>
  <c r="AN50" i="1"/>
  <c r="AM50" i="1"/>
  <c r="AK50" i="1"/>
  <c r="AJ50" i="1"/>
  <c r="AH50" i="1" s="1"/>
  <c r="W50" i="1"/>
  <c r="V50" i="1"/>
  <c r="N50" i="1"/>
  <c r="G50" i="1"/>
  <c r="Y50" i="1" s="1"/>
  <c r="AN49" i="1"/>
  <c r="AM49" i="1"/>
  <c r="AK49" i="1"/>
  <c r="AJ49" i="1"/>
  <c r="AH49" i="1"/>
  <c r="W49" i="1"/>
  <c r="V49" i="1"/>
  <c r="N49" i="1"/>
  <c r="L49" i="1"/>
  <c r="AN48" i="1"/>
  <c r="AM48" i="1"/>
  <c r="AK48" i="1"/>
  <c r="AL48" i="1" s="1"/>
  <c r="Q48" i="1" s="1"/>
  <c r="AJ48" i="1"/>
  <c r="AH48" i="1" s="1"/>
  <c r="I48" i="1" s="1"/>
  <c r="W48" i="1"/>
  <c r="V48" i="1"/>
  <c r="N48" i="1"/>
  <c r="AN47" i="1"/>
  <c r="AM47" i="1"/>
  <c r="AK47" i="1"/>
  <c r="AJ47" i="1"/>
  <c r="AH47" i="1" s="1"/>
  <c r="AI47" i="1" s="1"/>
  <c r="W47" i="1"/>
  <c r="V47" i="1"/>
  <c r="N47" i="1"/>
  <c r="AN46" i="1"/>
  <c r="AM46" i="1"/>
  <c r="AK46" i="1"/>
  <c r="AJ46" i="1"/>
  <c r="AH46" i="1" s="1"/>
  <c r="W46" i="1"/>
  <c r="V46" i="1"/>
  <c r="N46" i="1"/>
  <c r="G46" i="1"/>
  <c r="Y46" i="1" s="1"/>
  <c r="AN45" i="1"/>
  <c r="AM45" i="1"/>
  <c r="AK45" i="1"/>
  <c r="AJ45" i="1"/>
  <c r="AH45" i="1"/>
  <c r="AI45" i="1" s="1"/>
  <c r="W45" i="1"/>
  <c r="V45" i="1"/>
  <c r="N45" i="1"/>
  <c r="L45" i="1"/>
  <c r="AN44" i="1"/>
  <c r="AM44" i="1"/>
  <c r="AK44" i="1"/>
  <c r="AL44" i="1" s="1"/>
  <c r="AJ44" i="1"/>
  <c r="AH44" i="1" s="1"/>
  <c r="I44" i="1" s="1"/>
  <c r="W44" i="1"/>
  <c r="V44" i="1"/>
  <c r="U44" i="1"/>
  <c r="N44" i="1"/>
  <c r="AN43" i="1"/>
  <c r="AM43" i="1"/>
  <c r="AK43" i="1"/>
  <c r="AJ43" i="1"/>
  <c r="AH43" i="1" s="1"/>
  <c r="AI43" i="1" s="1"/>
  <c r="W43" i="1"/>
  <c r="V43" i="1"/>
  <c r="N43" i="1"/>
  <c r="AN42" i="1"/>
  <c r="AM42" i="1"/>
  <c r="AK42" i="1"/>
  <c r="AL42" i="1" s="1"/>
  <c r="AJ42" i="1"/>
  <c r="AH42" i="1" s="1"/>
  <c r="G42" i="1" s="1"/>
  <c r="Y42" i="1" s="1"/>
  <c r="W42" i="1"/>
  <c r="U42" i="1" s="1"/>
  <c r="V42" i="1"/>
  <c r="N42" i="1"/>
  <c r="AN41" i="1"/>
  <c r="AM41" i="1"/>
  <c r="AK41" i="1"/>
  <c r="AJ41" i="1"/>
  <c r="AH41" i="1" s="1"/>
  <c r="W41" i="1"/>
  <c r="V41" i="1"/>
  <c r="N41" i="1"/>
  <c r="AN40" i="1"/>
  <c r="AM40" i="1"/>
  <c r="AK40" i="1"/>
  <c r="AJ40" i="1"/>
  <c r="AH40" i="1" s="1"/>
  <c r="I40" i="1" s="1"/>
  <c r="W40" i="1"/>
  <c r="V40" i="1"/>
  <c r="U40" i="1" s="1"/>
  <c r="N40" i="1"/>
  <c r="AN39" i="1"/>
  <c r="AM39" i="1"/>
  <c r="AK39" i="1"/>
  <c r="AJ39" i="1"/>
  <c r="AH39" i="1" s="1"/>
  <c r="AI39" i="1" s="1"/>
  <c r="W39" i="1"/>
  <c r="V39" i="1"/>
  <c r="U39" i="1" s="1"/>
  <c r="N39" i="1"/>
  <c r="AN38" i="1"/>
  <c r="AM38" i="1"/>
  <c r="AK38" i="1"/>
  <c r="AL38" i="1" s="1"/>
  <c r="AJ38" i="1"/>
  <c r="AH38" i="1" s="1"/>
  <c r="G38" i="1" s="1"/>
  <c r="Y38" i="1" s="1"/>
  <c r="W38" i="1"/>
  <c r="V38" i="1"/>
  <c r="N38" i="1"/>
  <c r="AN37" i="1"/>
  <c r="AM37" i="1"/>
  <c r="AK37" i="1"/>
  <c r="AL37" i="1" s="1"/>
  <c r="Q37" i="1" s="1"/>
  <c r="AJ37" i="1"/>
  <c r="AH37" i="1" s="1"/>
  <c r="W37" i="1"/>
  <c r="V37" i="1"/>
  <c r="N37" i="1"/>
  <c r="AN36" i="1"/>
  <c r="AM36" i="1"/>
  <c r="AK36" i="1"/>
  <c r="AJ36" i="1"/>
  <c r="AH36" i="1" s="1"/>
  <c r="I36" i="1" s="1"/>
  <c r="W36" i="1"/>
  <c r="V36" i="1"/>
  <c r="N36" i="1"/>
  <c r="AN35" i="1"/>
  <c r="AM35" i="1"/>
  <c r="AK35" i="1"/>
  <c r="AJ35" i="1"/>
  <c r="AH35" i="1" s="1"/>
  <c r="AI35" i="1" s="1"/>
  <c r="W35" i="1"/>
  <c r="V35" i="1"/>
  <c r="N35" i="1"/>
  <c r="AN34" i="1"/>
  <c r="AM34" i="1"/>
  <c r="AK34" i="1"/>
  <c r="AL34" i="1" s="1"/>
  <c r="AJ34" i="1"/>
  <c r="AH34" i="1" s="1"/>
  <c r="G34" i="1" s="1"/>
  <c r="Y34" i="1" s="1"/>
  <c r="W34" i="1"/>
  <c r="V34" i="1"/>
  <c r="N34" i="1"/>
  <c r="AN33" i="1"/>
  <c r="AM33" i="1"/>
  <c r="AK33" i="1"/>
  <c r="AL33" i="1" s="1"/>
  <c r="Q33" i="1" s="1"/>
  <c r="AJ33" i="1"/>
  <c r="AH33" i="1" s="1"/>
  <c r="W33" i="1"/>
  <c r="V33" i="1"/>
  <c r="N33" i="1"/>
  <c r="AN32" i="1"/>
  <c r="AM32" i="1"/>
  <c r="AK32" i="1"/>
  <c r="AJ32" i="1"/>
  <c r="AH32" i="1" s="1"/>
  <c r="G32" i="1" s="1"/>
  <c r="Y32" i="1" s="1"/>
  <c r="W32" i="1"/>
  <c r="V32" i="1"/>
  <c r="N32" i="1"/>
  <c r="AN31" i="1"/>
  <c r="AM31" i="1"/>
  <c r="AK31" i="1"/>
  <c r="AJ31" i="1"/>
  <c r="AH31" i="1" s="1"/>
  <c r="AI31" i="1" s="1"/>
  <c r="W31" i="1"/>
  <c r="V31" i="1"/>
  <c r="U31" i="1" s="1"/>
  <c r="N31" i="1"/>
  <c r="AN30" i="1"/>
  <c r="AM30" i="1"/>
  <c r="AL30" i="1"/>
  <c r="Q30" i="1" s="1"/>
  <c r="AK30" i="1"/>
  <c r="AJ30" i="1"/>
  <c r="AH30" i="1" s="1"/>
  <c r="W30" i="1"/>
  <c r="V30" i="1"/>
  <c r="N30" i="1"/>
  <c r="AN29" i="1"/>
  <c r="AM29" i="1"/>
  <c r="AK29" i="1"/>
  <c r="AJ29" i="1"/>
  <c r="AH29" i="1" s="1"/>
  <c r="W29" i="1"/>
  <c r="V29" i="1"/>
  <c r="U29" i="1" s="1"/>
  <c r="N29" i="1"/>
  <c r="AN28" i="1"/>
  <c r="AM28" i="1"/>
  <c r="AK28" i="1"/>
  <c r="AL28" i="1" s="1"/>
  <c r="Q28" i="1" s="1"/>
  <c r="AJ28" i="1"/>
  <c r="AH28" i="1"/>
  <c r="W28" i="1"/>
  <c r="V28" i="1"/>
  <c r="U28" i="1" s="1"/>
  <c r="N28" i="1"/>
  <c r="AN27" i="1"/>
  <c r="AM27" i="1"/>
  <c r="AK27" i="1"/>
  <c r="AJ27" i="1"/>
  <c r="AH27" i="1" s="1"/>
  <c r="I27" i="1" s="1"/>
  <c r="W27" i="1"/>
  <c r="V27" i="1"/>
  <c r="U27" i="1" s="1"/>
  <c r="N27" i="1"/>
  <c r="AN26" i="1"/>
  <c r="AM26" i="1"/>
  <c r="AK26" i="1"/>
  <c r="AJ26" i="1"/>
  <c r="AH26" i="1" s="1"/>
  <c r="W26" i="1"/>
  <c r="V26" i="1"/>
  <c r="N26" i="1"/>
  <c r="AN25" i="1"/>
  <c r="AM25" i="1"/>
  <c r="AK25" i="1"/>
  <c r="AJ25" i="1"/>
  <c r="AH25" i="1" s="1"/>
  <c r="AI25" i="1" s="1"/>
  <c r="W25" i="1"/>
  <c r="V25" i="1"/>
  <c r="N25" i="1"/>
  <c r="AN24" i="1"/>
  <c r="AM24" i="1"/>
  <c r="AK24" i="1"/>
  <c r="AL24" i="1" s="1"/>
  <c r="Q24" i="1" s="1"/>
  <c r="AJ24" i="1"/>
  <c r="AH24" i="1" s="1"/>
  <c r="W24" i="1"/>
  <c r="V24" i="1"/>
  <c r="U24" i="1"/>
  <c r="N24" i="1"/>
  <c r="AN23" i="1"/>
  <c r="AM23" i="1"/>
  <c r="AK23" i="1"/>
  <c r="AJ23" i="1"/>
  <c r="AH23" i="1" s="1"/>
  <c r="W23" i="1"/>
  <c r="V23" i="1"/>
  <c r="U23" i="1" s="1"/>
  <c r="N23" i="1"/>
  <c r="AN22" i="1"/>
  <c r="AM22" i="1"/>
  <c r="AK22" i="1"/>
  <c r="AL22" i="1" s="1"/>
  <c r="Q22" i="1" s="1"/>
  <c r="AJ22" i="1"/>
  <c r="AH22" i="1" s="1"/>
  <c r="W22" i="1"/>
  <c r="V22" i="1"/>
  <c r="N22" i="1"/>
  <c r="AN21" i="1"/>
  <c r="AM21" i="1"/>
  <c r="AK21" i="1"/>
  <c r="AJ21" i="1"/>
  <c r="AH21" i="1" s="1"/>
  <c r="W21" i="1"/>
  <c r="U21" i="1" s="1"/>
  <c r="V21" i="1"/>
  <c r="N21" i="1"/>
  <c r="AN20" i="1"/>
  <c r="AM20" i="1"/>
  <c r="AK20" i="1"/>
  <c r="AJ20" i="1"/>
  <c r="AH20" i="1" s="1"/>
  <c r="W20" i="1"/>
  <c r="V20" i="1"/>
  <c r="U20" i="1" s="1"/>
  <c r="N20" i="1"/>
  <c r="AN19" i="1"/>
  <c r="AM19" i="1"/>
  <c r="AL19" i="1" s="1"/>
  <c r="AK19" i="1"/>
  <c r="AJ19" i="1"/>
  <c r="AH19" i="1" s="1"/>
  <c r="W19" i="1"/>
  <c r="V19" i="1"/>
  <c r="U19" i="1" s="1"/>
  <c r="N19" i="1"/>
  <c r="AN18" i="1"/>
  <c r="AM18" i="1"/>
  <c r="AK18" i="1"/>
  <c r="AL18" i="1" s="1"/>
  <c r="Q18" i="1" s="1"/>
  <c r="AJ18" i="1"/>
  <c r="AH18" i="1" s="1"/>
  <c r="W18" i="1"/>
  <c r="V18" i="1"/>
  <c r="U18" i="1" s="1"/>
  <c r="N18" i="1"/>
  <c r="AN17" i="1"/>
  <c r="AM17" i="1"/>
  <c r="AK17" i="1"/>
  <c r="AL17" i="1" s="1"/>
  <c r="Q17" i="1" s="1"/>
  <c r="AJ17" i="1"/>
  <c r="AH17" i="1" s="1"/>
  <c r="W17" i="1"/>
  <c r="U17" i="1" s="1"/>
  <c r="V17" i="1"/>
  <c r="N17" i="1"/>
  <c r="I125" i="1" l="1"/>
  <c r="L125" i="1"/>
  <c r="I71" i="1"/>
  <c r="L71" i="1"/>
  <c r="AI83" i="1"/>
  <c r="H83" i="1"/>
  <c r="I232" i="1"/>
  <c r="G232" i="1"/>
  <c r="Y232" i="1" s="1"/>
  <c r="AL23" i="1"/>
  <c r="U64" i="1"/>
  <c r="AL86" i="1"/>
  <c r="U171" i="1"/>
  <c r="U178" i="1"/>
  <c r="H216" i="1"/>
  <c r="I216" i="1"/>
  <c r="I87" i="1"/>
  <c r="L87" i="1"/>
  <c r="AL90" i="1"/>
  <c r="AL20" i="1"/>
  <c r="Q20" i="1" s="1"/>
  <c r="U26" i="1"/>
  <c r="G29" i="1"/>
  <c r="L29" i="1"/>
  <c r="U32" i="1"/>
  <c r="AL35" i="1"/>
  <c r="Q35" i="1" s="1"/>
  <c r="U36" i="1"/>
  <c r="AL40" i="1"/>
  <c r="Q40" i="1" s="1"/>
  <c r="U41" i="1"/>
  <c r="U100" i="1"/>
  <c r="I117" i="1"/>
  <c r="AI117" i="1"/>
  <c r="AL129" i="1"/>
  <c r="U131" i="1"/>
  <c r="G210" i="1"/>
  <c r="AI210" i="1"/>
  <c r="L210" i="1"/>
  <c r="Q209" i="1"/>
  <c r="R210" i="1"/>
  <c r="S210" i="1" s="1"/>
  <c r="AA210" i="1" s="1"/>
  <c r="L211" i="1"/>
  <c r="AI211" i="1"/>
  <c r="Q230" i="1"/>
  <c r="Q44" i="1"/>
  <c r="U46" i="1"/>
  <c r="Q55" i="1"/>
  <c r="Q65" i="1"/>
  <c r="R65" i="1" s="1"/>
  <c r="S65" i="1" s="1"/>
  <c r="AL70" i="1"/>
  <c r="Q70" i="1" s="1"/>
  <c r="U74" i="1"/>
  <c r="U84" i="1"/>
  <c r="U86" i="1"/>
  <c r="Q125" i="1"/>
  <c r="U134" i="1"/>
  <c r="Q160" i="1"/>
  <c r="R160" i="1" s="1"/>
  <c r="S160" i="1" s="1"/>
  <c r="Q163" i="1"/>
  <c r="Q165" i="1"/>
  <c r="Q169" i="1"/>
  <c r="L171" i="1"/>
  <c r="AI171" i="1"/>
  <c r="Q174" i="1"/>
  <c r="AL21" i="1"/>
  <c r="Q21" i="1" s="1"/>
  <c r="U22" i="1"/>
  <c r="AL27" i="1"/>
  <c r="Q27" i="1" s="1"/>
  <c r="AL32" i="1"/>
  <c r="Q32" i="1" s="1"/>
  <c r="U33" i="1"/>
  <c r="U34" i="1"/>
  <c r="AL36" i="1"/>
  <c r="Q36" i="1" s="1"/>
  <c r="U37" i="1"/>
  <c r="U38" i="1"/>
  <c r="AL41" i="1"/>
  <c r="U45" i="1"/>
  <c r="Q51" i="1"/>
  <c r="AL52" i="1"/>
  <c r="Q52" i="1" s="1"/>
  <c r="AL78" i="1"/>
  <c r="Q78" i="1" s="1"/>
  <c r="R78" i="1" s="1"/>
  <c r="S78" i="1" s="1"/>
  <c r="O78" i="1" s="1"/>
  <c r="M78" i="1" s="1"/>
  <c r="P78" i="1" s="1"/>
  <c r="AL80" i="1"/>
  <c r="U81" i="1"/>
  <c r="AL92" i="1"/>
  <c r="Q92" i="1" s="1"/>
  <c r="Q95" i="1"/>
  <c r="U104" i="1"/>
  <c r="AL105" i="1"/>
  <c r="Q105" i="1" s="1"/>
  <c r="AL106" i="1"/>
  <c r="U110" i="1"/>
  <c r="U115" i="1"/>
  <c r="U116" i="1"/>
  <c r="U132" i="1"/>
  <c r="Q136" i="1"/>
  <c r="U138" i="1"/>
  <c r="Q145" i="1"/>
  <c r="Q149" i="1"/>
  <c r="U174" i="1"/>
  <c r="AL187" i="1"/>
  <c r="Q187" i="1" s="1"/>
  <c r="U192" i="1"/>
  <c r="AL203" i="1"/>
  <c r="U205" i="1"/>
  <c r="U206" i="1"/>
  <c r="AL212" i="1"/>
  <c r="U213" i="1"/>
  <c r="U231" i="1"/>
  <c r="AL46" i="1"/>
  <c r="AL49" i="1"/>
  <c r="Q49" i="1" s="1"/>
  <c r="AL50" i="1"/>
  <c r="Q50" i="1" s="1"/>
  <c r="R50" i="1" s="1"/>
  <c r="S50" i="1" s="1"/>
  <c r="Z50" i="1" s="1"/>
  <c r="U51" i="1"/>
  <c r="U52" i="1"/>
  <c r="AL53" i="1"/>
  <c r="Q53" i="1" s="1"/>
  <c r="AL54" i="1"/>
  <c r="U55" i="1"/>
  <c r="AL57" i="1"/>
  <c r="Q57" i="1" s="1"/>
  <c r="U61" i="1"/>
  <c r="U67" i="1"/>
  <c r="U68" i="1"/>
  <c r="Q80" i="1"/>
  <c r="U88" i="1"/>
  <c r="AL88" i="1"/>
  <c r="Q88" i="1" s="1"/>
  <c r="U89" i="1"/>
  <c r="U90" i="1"/>
  <c r="U95" i="1"/>
  <c r="U96" i="1"/>
  <c r="AL96" i="1"/>
  <c r="Q96" i="1" s="1"/>
  <c r="AL97" i="1"/>
  <c r="Q97" i="1" s="1"/>
  <c r="AL98" i="1"/>
  <c r="Q98" i="1" s="1"/>
  <c r="R98" i="1" s="1"/>
  <c r="S98" i="1" s="1"/>
  <c r="U106" i="1"/>
  <c r="U118" i="1"/>
  <c r="U121" i="1"/>
  <c r="AL128" i="1"/>
  <c r="Q128" i="1" s="1"/>
  <c r="Q130" i="1"/>
  <c r="AL141" i="1"/>
  <c r="Q141" i="1" s="1"/>
  <c r="R141" i="1" s="1"/>
  <c r="S141" i="1" s="1"/>
  <c r="U145" i="1"/>
  <c r="U152" i="1"/>
  <c r="U155" i="1"/>
  <c r="U156" i="1"/>
  <c r="U157" i="1"/>
  <c r="U172" i="1"/>
  <c r="U176" i="1"/>
  <c r="AL177" i="1"/>
  <c r="Q177" i="1" s="1"/>
  <c r="AL178" i="1"/>
  <c r="U180" i="1"/>
  <c r="AL180" i="1"/>
  <c r="Q180" i="1" s="1"/>
  <c r="AL199" i="1"/>
  <c r="Q199" i="1" s="1"/>
  <c r="R199" i="1" s="1"/>
  <c r="S199" i="1" s="1"/>
  <c r="O199" i="1" s="1"/>
  <c r="M199" i="1" s="1"/>
  <c r="P199" i="1" s="1"/>
  <c r="J199" i="1" s="1"/>
  <c r="K199" i="1" s="1"/>
  <c r="U201" i="1"/>
  <c r="U202" i="1"/>
  <c r="U204" i="1"/>
  <c r="AL204" i="1"/>
  <c r="Q204" i="1" s="1"/>
  <c r="Q224" i="1"/>
  <c r="U233" i="1"/>
  <c r="AL218" i="1"/>
  <c r="Q218" i="1" s="1"/>
  <c r="U219" i="1"/>
  <c r="U226" i="1"/>
  <c r="AL226" i="1"/>
  <c r="Q226" i="1" s="1"/>
  <c r="AL231" i="1"/>
  <c r="Q231" i="1" s="1"/>
  <c r="L20" i="1"/>
  <c r="I20" i="1"/>
  <c r="L19" i="1"/>
  <c r="I19" i="1"/>
  <c r="AI19" i="1"/>
  <c r="L24" i="1"/>
  <c r="I24" i="1"/>
  <c r="G33" i="1"/>
  <c r="R33" i="1" s="1"/>
  <c r="S33" i="1" s="1"/>
  <c r="AI33" i="1"/>
  <c r="L33" i="1"/>
  <c r="I33" i="1"/>
  <c r="H33" i="1"/>
  <c r="G37" i="1"/>
  <c r="R37" i="1" s="1"/>
  <c r="S37" i="1" s="1"/>
  <c r="Z37" i="1" s="1"/>
  <c r="AI37" i="1"/>
  <c r="L37" i="1"/>
  <c r="I37" i="1"/>
  <c r="H37" i="1"/>
  <c r="G121" i="1"/>
  <c r="AI121" i="1"/>
  <c r="I121" i="1"/>
  <c r="H121" i="1"/>
  <c r="L121" i="1"/>
  <c r="L23" i="1"/>
  <c r="I23" i="1"/>
  <c r="AI23" i="1"/>
  <c r="G41" i="1"/>
  <c r="L41" i="1"/>
  <c r="AI41" i="1"/>
  <c r="I41" i="1"/>
  <c r="H41" i="1"/>
  <c r="L25" i="1"/>
  <c r="Q38" i="1"/>
  <c r="R38" i="1" s="1"/>
  <c r="S38" i="1" s="1"/>
  <c r="G53" i="1"/>
  <c r="Y53" i="1" s="1"/>
  <c r="H53" i="1"/>
  <c r="AI53" i="1"/>
  <c r="G65" i="1"/>
  <c r="H65" i="1"/>
  <c r="AI65" i="1"/>
  <c r="G187" i="1"/>
  <c r="L187" i="1"/>
  <c r="H187" i="1"/>
  <c r="AI187" i="1"/>
  <c r="I187" i="1"/>
  <c r="G191" i="1"/>
  <c r="I191" i="1"/>
  <c r="AI191" i="1"/>
  <c r="L191" i="1"/>
  <c r="H191" i="1"/>
  <c r="G198" i="1"/>
  <c r="Y198" i="1" s="1"/>
  <c r="L198" i="1"/>
  <c r="AI198" i="1"/>
  <c r="H198" i="1"/>
  <c r="G219" i="1"/>
  <c r="Y219" i="1" s="1"/>
  <c r="AI219" i="1"/>
  <c r="L219" i="1"/>
  <c r="I219" i="1"/>
  <c r="G25" i="1"/>
  <c r="Y25" i="1" s="1"/>
  <c r="U30" i="1"/>
  <c r="Q42" i="1"/>
  <c r="Q74" i="1"/>
  <c r="G79" i="1"/>
  <c r="Y79" i="1" s="1"/>
  <c r="AI79" i="1"/>
  <c r="L79" i="1"/>
  <c r="G83" i="1"/>
  <c r="Y83" i="1" s="1"/>
  <c r="L83" i="1"/>
  <c r="I83" i="1"/>
  <c r="Q110" i="1"/>
  <c r="L112" i="1"/>
  <c r="AI112" i="1"/>
  <c r="G112" i="1"/>
  <c r="Y112" i="1" s="1"/>
  <c r="I112" i="1"/>
  <c r="Q116" i="1"/>
  <c r="G156" i="1"/>
  <c r="Y156" i="1" s="1"/>
  <c r="I156" i="1"/>
  <c r="L156" i="1"/>
  <c r="H156" i="1"/>
  <c r="AI156" i="1"/>
  <c r="G202" i="1"/>
  <c r="AI202" i="1"/>
  <c r="I202" i="1"/>
  <c r="L202" i="1"/>
  <c r="H202" i="1"/>
  <c r="H25" i="1"/>
  <c r="U25" i="1"/>
  <c r="AL25" i="1"/>
  <c r="Q25" i="1" s="1"/>
  <c r="AL26" i="1"/>
  <c r="Q26" i="1" s="1"/>
  <c r="H29" i="1"/>
  <c r="U35" i="1"/>
  <c r="Q41" i="1"/>
  <c r="R41" i="1" s="1"/>
  <c r="S41" i="1" s="1"/>
  <c r="AA41" i="1" s="1"/>
  <c r="Q60" i="1"/>
  <c r="G61" i="1"/>
  <c r="L61" i="1"/>
  <c r="I61" i="1"/>
  <c r="Q66" i="1"/>
  <c r="G67" i="1"/>
  <c r="L67" i="1"/>
  <c r="U72" i="1"/>
  <c r="G75" i="1"/>
  <c r="Y75" i="1" s="1"/>
  <c r="I75" i="1"/>
  <c r="H75" i="1"/>
  <c r="U85" i="1"/>
  <c r="G87" i="1"/>
  <c r="R87" i="1" s="1"/>
  <c r="S87" i="1" s="1"/>
  <c r="Z87" i="1" s="1"/>
  <c r="H87" i="1"/>
  <c r="AI87" i="1"/>
  <c r="AL89" i="1"/>
  <c r="Q89" i="1" s="1"/>
  <c r="G91" i="1"/>
  <c r="H91" i="1"/>
  <c r="AI91" i="1"/>
  <c r="AL93" i="1"/>
  <c r="Q93" i="1" s="1"/>
  <c r="AL101" i="1"/>
  <c r="Q101" i="1" s="1"/>
  <c r="U114" i="1"/>
  <c r="AL132" i="1"/>
  <c r="Q132" i="1" s="1"/>
  <c r="G168" i="1"/>
  <c r="I168" i="1"/>
  <c r="AI168" i="1"/>
  <c r="H168" i="1"/>
  <c r="L168" i="1"/>
  <c r="AL176" i="1"/>
  <c r="Q176" i="1" s="1"/>
  <c r="R176" i="1" s="1"/>
  <c r="S176" i="1" s="1"/>
  <c r="O176" i="1" s="1"/>
  <c r="M176" i="1" s="1"/>
  <c r="P176" i="1" s="1"/>
  <c r="Q34" i="1"/>
  <c r="G49" i="1"/>
  <c r="R49" i="1" s="1"/>
  <c r="S49" i="1" s="1"/>
  <c r="H49" i="1"/>
  <c r="AI49" i="1"/>
  <c r="L53" i="1"/>
  <c r="G57" i="1"/>
  <c r="R57" i="1" s="1"/>
  <c r="S57" i="1" s="1"/>
  <c r="AI57" i="1"/>
  <c r="L57" i="1"/>
  <c r="G133" i="1"/>
  <c r="L133" i="1"/>
  <c r="I133" i="1"/>
  <c r="AI133" i="1"/>
  <c r="H133" i="1"/>
  <c r="G137" i="1"/>
  <c r="L137" i="1"/>
  <c r="I137" i="1"/>
  <c r="G141" i="1"/>
  <c r="AI141" i="1"/>
  <c r="L141" i="1"/>
  <c r="G183" i="1"/>
  <c r="Y183" i="1" s="1"/>
  <c r="AI183" i="1"/>
  <c r="I183" i="1"/>
  <c r="H183" i="1"/>
  <c r="L183" i="1"/>
  <c r="G197" i="1"/>
  <c r="Y197" i="1" s="1"/>
  <c r="AI197" i="1"/>
  <c r="I197" i="1"/>
  <c r="H219" i="1"/>
  <c r="AI29" i="1"/>
  <c r="Q19" i="1"/>
  <c r="Q23" i="1"/>
  <c r="I25" i="1"/>
  <c r="I29" i="1"/>
  <c r="H31" i="1"/>
  <c r="U43" i="1"/>
  <c r="G45" i="1"/>
  <c r="I45" i="1"/>
  <c r="H45" i="1"/>
  <c r="U47" i="1"/>
  <c r="U48" i="1"/>
  <c r="I49" i="1"/>
  <c r="I53" i="1"/>
  <c r="U56" i="1"/>
  <c r="H57" i="1"/>
  <c r="Q58" i="1"/>
  <c r="AI61" i="1"/>
  <c r="U62" i="1"/>
  <c r="I65" i="1"/>
  <c r="U70" i="1"/>
  <c r="G71" i="1"/>
  <c r="Y71" i="1" s="1"/>
  <c r="H71" i="1"/>
  <c r="AI71" i="1"/>
  <c r="AL74" i="1"/>
  <c r="U79" i="1"/>
  <c r="G95" i="1"/>
  <c r="O95" i="1" s="1"/>
  <c r="M95" i="1" s="1"/>
  <c r="P95" i="1" s="1"/>
  <c r="J95" i="1" s="1"/>
  <c r="K95" i="1" s="1"/>
  <c r="AI95" i="1"/>
  <c r="L95" i="1"/>
  <c r="G107" i="1"/>
  <c r="Y107" i="1" s="1"/>
  <c r="I107" i="1"/>
  <c r="AI107" i="1"/>
  <c r="AL120" i="1"/>
  <c r="Q120" i="1" s="1"/>
  <c r="Q122" i="1"/>
  <c r="G125" i="1"/>
  <c r="R125" i="1" s="1"/>
  <c r="S125" i="1" s="1"/>
  <c r="Z125" i="1" s="1"/>
  <c r="H125" i="1"/>
  <c r="AI125" i="1"/>
  <c r="H137" i="1"/>
  <c r="AI137" i="1"/>
  <c r="H141" i="1"/>
  <c r="G149" i="1"/>
  <c r="H149" i="1"/>
  <c r="AI149" i="1"/>
  <c r="I149" i="1"/>
  <c r="G175" i="1"/>
  <c r="L175" i="1"/>
  <c r="AI175" i="1"/>
  <c r="H175" i="1"/>
  <c r="G179" i="1"/>
  <c r="AI179" i="1"/>
  <c r="I179" i="1"/>
  <c r="Q46" i="1"/>
  <c r="U50" i="1"/>
  <c r="U54" i="1"/>
  <c r="Q59" i="1"/>
  <c r="Q62" i="1"/>
  <c r="Q72" i="1"/>
  <c r="Q86" i="1"/>
  <c r="Q90" i="1"/>
  <c r="R90" i="1" s="1"/>
  <c r="S90" i="1" s="1"/>
  <c r="O90" i="1" s="1"/>
  <c r="M90" i="1" s="1"/>
  <c r="P90" i="1" s="1"/>
  <c r="U94" i="1"/>
  <c r="G99" i="1"/>
  <c r="H99" i="1"/>
  <c r="G103" i="1"/>
  <c r="R103" i="1" s="1"/>
  <c r="S103" i="1" s="1"/>
  <c r="Z103" i="1" s="1"/>
  <c r="L103" i="1"/>
  <c r="Q111" i="1"/>
  <c r="AL112" i="1"/>
  <c r="Q112" i="1" s="1"/>
  <c r="R112" i="1" s="1"/>
  <c r="S112" i="1" s="1"/>
  <c r="Z112" i="1" s="1"/>
  <c r="G113" i="1"/>
  <c r="Y113" i="1" s="1"/>
  <c r="AI113" i="1"/>
  <c r="U126" i="1"/>
  <c r="Q129" i="1"/>
  <c r="G145" i="1"/>
  <c r="Y145" i="1" s="1"/>
  <c r="AI145" i="1"/>
  <c r="L145" i="1"/>
  <c r="G152" i="1"/>
  <c r="Y152" i="1" s="1"/>
  <c r="I152" i="1"/>
  <c r="AI152" i="1"/>
  <c r="AL43" i="1"/>
  <c r="Q43" i="1" s="1"/>
  <c r="AL45" i="1"/>
  <c r="Q45" i="1" s="1"/>
  <c r="R45" i="1" s="1"/>
  <c r="S45" i="1" s="1"/>
  <c r="Z45" i="1" s="1"/>
  <c r="U49" i="1"/>
  <c r="U53" i="1"/>
  <c r="Q54" i="1"/>
  <c r="U58" i="1"/>
  <c r="AL61" i="1"/>
  <c r="Q61" i="1" s="1"/>
  <c r="U65" i="1"/>
  <c r="AL68" i="1"/>
  <c r="Q68" i="1" s="1"/>
  <c r="U71" i="1"/>
  <c r="U80" i="1"/>
  <c r="U82" i="1"/>
  <c r="AL85" i="1"/>
  <c r="Q85" i="1" s="1"/>
  <c r="U87" i="1"/>
  <c r="U91" i="1"/>
  <c r="Q94" i="1"/>
  <c r="U98" i="1"/>
  <c r="AI99" i="1"/>
  <c r="Q102" i="1"/>
  <c r="U103" i="1"/>
  <c r="Q103" i="1"/>
  <c r="Q106" i="1"/>
  <c r="R106" i="1" s="1"/>
  <c r="S106" i="1" s="1"/>
  <c r="Z106" i="1" s="1"/>
  <c r="U109" i="1"/>
  <c r="G111" i="1"/>
  <c r="R111" i="1" s="1"/>
  <c r="S111" i="1" s="1"/>
  <c r="H111" i="1"/>
  <c r="G117" i="1"/>
  <c r="Y117" i="1" s="1"/>
  <c r="H117" i="1"/>
  <c r="U119" i="1"/>
  <c r="G129" i="1"/>
  <c r="H129" i="1"/>
  <c r="U130" i="1"/>
  <c r="Q134" i="1"/>
  <c r="R134" i="1" s="1"/>
  <c r="S134" i="1" s="1"/>
  <c r="Q138" i="1"/>
  <c r="U141" i="1"/>
  <c r="U148" i="1"/>
  <c r="U151" i="1"/>
  <c r="Q159" i="1"/>
  <c r="R171" i="1"/>
  <c r="S171" i="1" s="1"/>
  <c r="Z171" i="1" s="1"/>
  <c r="G206" i="1"/>
  <c r="L206" i="1"/>
  <c r="AI206" i="1"/>
  <c r="H206" i="1"/>
  <c r="G212" i="1"/>
  <c r="Y212" i="1" s="1"/>
  <c r="H212" i="1"/>
  <c r="I214" i="1"/>
  <c r="G214" i="1"/>
  <c r="Y214" i="1" s="1"/>
  <c r="AI214" i="1"/>
  <c r="L214" i="1"/>
  <c r="U99" i="1"/>
  <c r="U102" i="1"/>
  <c r="U105" i="1"/>
  <c r="AL109" i="1"/>
  <c r="Q109" i="1" s="1"/>
  <c r="U111" i="1"/>
  <c r="U112" i="1"/>
  <c r="Q114" i="1"/>
  <c r="U117" i="1"/>
  <c r="U122" i="1"/>
  <c r="U125" i="1"/>
  <c r="Q126" i="1"/>
  <c r="U129" i="1"/>
  <c r="AL133" i="1"/>
  <c r="Q133" i="1" s="1"/>
  <c r="AL137" i="1"/>
  <c r="Q137" i="1" s="1"/>
  <c r="R137" i="1" s="1"/>
  <c r="S137" i="1" s="1"/>
  <c r="O137" i="1" s="1"/>
  <c r="M137" i="1" s="1"/>
  <c r="P137" i="1" s="1"/>
  <c r="U139" i="1"/>
  <c r="U143" i="1"/>
  <c r="U146" i="1"/>
  <c r="U153" i="1"/>
  <c r="Q161" i="1"/>
  <c r="R161" i="1" s="1"/>
  <c r="S161" i="1" s="1"/>
  <c r="Z161" i="1" s="1"/>
  <c r="G164" i="1"/>
  <c r="L164" i="1"/>
  <c r="I173" i="1"/>
  <c r="G173" i="1"/>
  <c r="Y173" i="1" s="1"/>
  <c r="AI173" i="1"/>
  <c r="L173" i="1"/>
  <c r="Q186" i="1"/>
  <c r="R186" i="1" s="1"/>
  <c r="S186" i="1" s="1"/>
  <c r="Q188" i="1"/>
  <c r="Q189" i="1"/>
  <c r="AL190" i="1"/>
  <c r="Q190" i="1" s="1"/>
  <c r="R190" i="1" s="1"/>
  <c r="S190" i="1" s="1"/>
  <c r="AL192" i="1"/>
  <c r="Q192" i="1" s="1"/>
  <c r="AL195" i="1"/>
  <c r="Q195" i="1" s="1"/>
  <c r="AL201" i="1"/>
  <c r="Q201" i="1" s="1"/>
  <c r="Q205" i="1"/>
  <c r="Q207" i="1"/>
  <c r="R207" i="1" s="1"/>
  <c r="S207" i="1" s="1"/>
  <c r="Z207" i="1" s="1"/>
  <c r="I212" i="1"/>
  <c r="Q212" i="1"/>
  <c r="Q213" i="1"/>
  <c r="Q215" i="1"/>
  <c r="Q222" i="1"/>
  <c r="G227" i="1"/>
  <c r="AI227" i="1"/>
  <c r="L227" i="1"/>
  <c r="I227" i="1"/>
  <c r="Q228" i="1"/>
  <c r="G231" i="1"/>
  <c r="AI231" i="1"/>
  <c r="H231" i="1"/>
  <c r="L231" i="1"/>
  <c r="U135" i="1"/>
  <c r="Q146" i="1"/>
  <c r="R146" i="1" s="1"/>
  <c r="S146" i="1" s="1"/>
  <c r="Z146" i="1" s="1"/>
  <c r="U149" i="1"/>
  <c r="Q153" i="1"/>
  <c r="AL155" i="1"/>
  <c r="Q155" i="1" s="1"/>
  <c r="R155" i="1" s="1"/>
  <c r="S155" i="1" s="1"/>
  <c r="Q157" i="1"/>
  <c r="R157" i="1" s="1"/>
  <c r="S157" i="1" s="1"/>
  <c r="Z157" i="1" s="1"/>
  <c r="G160" i="1"/>
  <c r="L160" i="1"/>
  <c r="U164" i="1"/>
  <c r="Q164" i="1"/>
  <c r="R164" i="1" s="1"/>
  <c r="S164" i="1" s="1"/>
  <c r="Q184" i="1"/>
  <c r="Q193" i="1"/>
  <c r="AL194" i="1"/>
  <c r="Q196" i="1"/>
  <c r="AI200" i="1"/>
  <c r="L200" i="1"/>
  <c r="Q203" i="1"/>
  <c r="G223" i="1"/>
  <c r="Y223" i="1" s="1"/>
  <c r="L223" i="1"/>
  <c r="I223" i="1"/>
  <c r="H223" i="1"/>
  <c r="AL152" i="1"/>
  <c r="Q152" i="1" s="1"/>
  <c r="R152" i="1" s="1"/>
  <c r="S152" i="1" s="1"/>
  <c r="O152" i="1" s="1"/>
  <c r="M152" i="1" s="1"/>
  <c r="P152" i="1" s="1"/>
  <c r="J152" i="1" s="1"/>
  <c r="K152" i="1" s="1"/>
  <c r="AL156" i="1"/>
  <c r="Q156" i="1" s="1"/>
  <c r="U158" i="1"/>
  <c r="U162" i="1"/>
  <c r="U165" i="1"/>
  <c r="U169" i="1"/>
  <c r="U177" i="1"/>
  <c r="AL179" i="1"/>
  <c r="Q179" i="1" s="1"/>
  <c r="R179" i="1" s="1"/>
  <c r="S179" i="1" s="1"/>
  <c r="AL181" i="1"/>
  <c r="Q181" i="1" s="1"/>
  <c r="AL185" i="1"/>
  <c r="Q185" i="1" s="1"/>
  <c r="U187" i="1"/>
  <c r="U193" i="1"/>
  <c r="U195" i="1"/>
  <c r="U200" i="1"/>
  <c r="AL200" i="1"/>
  <c r="Q200" i="1" s="1"/>
  <c r="AL202" i="1"/>
  <c r="Q202" i="1" s="1"/>
  <c r="R202" i="1" s="1"/>
  <c r="S202" i="1" s="1"/>
  <c r="AA202" i="1" s="1"/>
  <c r="U207" i="1"/>
  <c r="AL211" i="1"/>
  <c r="Q211" i="1" s="1"/>
  <c r="L216" i="1"/>
  <c r="U217" i="1"/>
  <c r="U230" i="1"/>
  <c r="U220" i="1"/>
  <c r="Q223" i="1"/>
  <c r="AL168" i="1"/>
  <c r="Q168" i="1" s="1"/>
  <c r="I171" i="1"/>
  <c r="U173" i="1"/>
  <c r="AL173" i="1"/>
  <c r="Q173" i="1" s="1"/>
  <c r="AL175" i="1"/>
  <c r="Q175" i="1" s="1"/>
  <c r="R175" i="1" s="1"/>
  <c r="S175" i="1" s="1"/>
  <c r="Z175" i="1" s="1"/>
  <c r="Q178" i="1"/>
  <c r="R178" i="1" s="1"/>
  <c r="S178" i="1" s="1"/>
  <c r="Z178" i="1" s="1"/>
  <c r="Q182" i="1"/>
  <c r="R182" i="1" s="1"/>
  <c r="S182" i="1" s="1"/>
  <c r="U186" i="1"/>
  <c r="U189" i="1"/>
  <c r="Q194" i="1"/>
  <c r="R194" i="1" s="1"/>
  <c r="S194" i="1" s="1"/>
  <c r="AL197" i="1"/>
  <c r="Q197" i="1" s="1"/>
  <c r="AL198" i="1"/>
  <c r="Q198" i="1" s="1"/>
  <c r="U203" i="1"/>
  <c r="AL206" i="1"/>
  <c r="Q206" i="1" s="1"/>
  <c r="H210" i="1"/>
  <c r="U210" i="1"/>
  <c r="G211" i="1"/>
  <c r="Y211" i="1" s="1"/>
  <c r="U211" i="1"/>
  <c r="U214" i="1"/>
  <c r="AL214" i="1"/>
  <c r="Q214" i="1" s="1"/>
  <c r="U215" i="1"/>
  <c r="AL217" i="1"/>
  <c r="Q217" i="1" s="1"/>
  <c r="R217" i="1" s="1"/>
  <c r="S217" i="1" s="1"/>
  <c r="Z217" i="1" s="1"/>
  <c r="Q220" i="1"/>
  <c r="U222" i="1"/>
  <c r="U228" i="1"/>
  <c r="U229" i="1"/>
  <c r="AI30" i="1"/>
  <c r="L30" i="1"/>
  <c r="H30" i="1"/>
  <c r="I30" i="1"/>
  <c r="G30" i="1"/>
  <c r="R30" i="1" s="1"/>
  <c r="S30" i="1" s="1"/>
  <c r="AI18" i="1"/>
  <c r="I18" i="1"/>
  <c r="L18" i="1"/>
  <c r="H18" i="1"/>
  <c r="G18" i="1"/>
  <c r="AI22" i="1"/>
  <c r="I22" i="1"/>
  <c r="L22" i="1"/>
  <c r="H22" i="1"/>
  <c r="G22" i="1"/>
  <c r="G17" i="1"/>
  <c r="R17" i="1" s="1"/>
  <c r="S17" i="1" s="1"/>
  <c r="Z17" i="1" s="1"/>
  <c r="AI17" i="1"/>
  <c r="I17" i="1"/>
  <c r="L17" i="1"/>
  <c r="H17" i="1"/>
  <c r="R18" i="1"/>
  <c r="S18" i="1" s="1"/>
  <c r="Z18" i="1" s="1"/>
  <c r="G21" i="1"/>
  <c r="L21" i="1"/>
  <c r="AI21" i="1"/>
  <c r="H21" i="1"/>
  <c r="I21" i="1"/>
  <c r="R22" i="1"/>
  <c r="S22" i="1" s="1"/>
  <c r="R21" i="1"/>
  <c r="S21" i="1" s="1"/>
  <c r="AI26" i="1"/>
  <c r="I26" i="1"/>
  <c r="L26" i="1"/>
  <c r="G26" i="1"/>
  <c r="H26" i="1"/>
  <c r="R32" i="1"/>
  <c r="S32" i="1" s="1"/>
  <c r="Y90" i="1"/>
  <c r="L28" i="1"/>
  <c r="H28" i="1"/>
  <c r="AI28" i="1"/>
  <c r="AI74" i="1"/>
  <c r="L74" i="1"/>
  <c r="H74" i="1"/>
  <c r="I74" i="1"/>
  <c r="G74" i="1"/>
  <c r="G77" i="1"/>
  <c r="I77" i="1"/>
  <c r="AI77" i="1"/>
  <c r="H77" i="1"/>
  <c r="L77" i="1"/>
  <c r="G105" i="1"/>
  <c r="AI105" i="1"/>
  <c r="I105" i="1"/>
  <c r="H105" i="1"/>
  <c r="L108" i="1"/>
  <c r="H108" i="1"/>
  <c r="G108" i="1"/>
  <c r="AI108" i="1"/>
  <c r="AI146" i="1"/>
  <c r="I146" i="1"/>
  <c r="L146" i="1"/>
  <c r="H146" i="1"/>
  <c r="G146" i="1"/>
  <c r="AI20" i="1"/>
  <c r="G23" i="1"/>
  <c r="R23" i="1" s="1"/>
  <c r="S23" i="1" s="1"/>
  <c r="AI24" i="1"/>
  <c r="G27" i="1"/>
  <c r="R27" i="1" s="1"/>
  <c r="S27" i="1" s="1"/>
  <c r="Z32" i="1"/>
  <c r="L32" i="1"/>
  <c r="H32" i="1"/>
  <c r="AI32" i="1"/>
  <c r="Y33" i="1"/>
  <c r="AI38" i="1"/>
  <c r="I38" i="1"/>
  <c r="L38" i="1"/>
  <c r="H38" i="1"/>
  <c r="I39" i="1"/>
  <c r="L39" i="1"/>
  <c r="H39" i="1"/>
  <c r="G39" i="1"/>
  <c r="L40" i="1"/>
  <c r="H40" i="1"/>
  <c r="G40" i="1"/>
  <c r="R40" i="1" s="1"/>
  <c r="S40" i="1" s="1"/>
  <c r="AI40" i="1"/>
  <c r="Y41" i="1"/>
  <c r="AI46" i="1"/>
  <c r="I46" i="1"/>
  <c r="L46" i="1"/>
  <c r="H46" i="1"/>
  <c r="R46" i="1"/>
  <c r="S46" i="1" s="1"/>
  <c r="Z46" i="1" s="1"/>
  <c r="I47" i="1"/>
  <c r="L47" i="1"/>
  <c r="H47" i="1"/>
  <c r="G47" i="1"/>
  <c r="L48" i="1"/>
  <c r="H48" i="1"/>
  <c r="G48" i="1"/>
  <c r="AI48" i="1"/>
  <c r="Y49" i="1"/>
  <c r="AI54" i="1"/>
  <c r="I54" i="1"/>
  <c r="L54" i="1"/>
  <c r="H54" i="1"/>
  <c r="R54" i="1"/>
  <c r="S54" i="1" s="1"/>
  <c r="I55" i="1"/>
  <c r="L55" i="1"/>
  <c r="H55" i="1"/>
  <c r="G55" i="1"/>
  <c r="L56" i="1"/>
  <c r="H56" i="1"/>
  <c r="G56" i="1"/>
  <c r="AI56" i="1"/>
  <c r="Y57" i="1"/>
  <c r="AI62" i="1"/>
  <c r="I62" i="1"/>
  <c r="L62" i="1"/>
  <c r="H62" i="1"/>
  <c r="R62" i="1"/>
  <c r="S62" i="1" s="1"/>
  <c r="I63" i="1"/>
  <c r="L63" i="1"/>
  <c r="H63" i="1"/>
  <c r="G63" i="1"/>
  <c r="L64" i="1"/>
  <c r="H64" i="1"/>
  <c r="G64" i="1"/>
  <c r="AI64" i="1"/>
  <c r="Y65" i="1"/>
  <c r="R66" i="1"/>
  <c r="S66" i="1" s="1"/>
  <c r="AI68" i="1"/>
  <c r="I68" i="1"/>
  <c r="H68" i="1"/>
  <c r="L68" i="1"/>
  <c r="G68" i="1"/>
  <c r="I69" i="1"/>
  <c r="AI69" i="1"/>
  <c r="H69" i="1"/>
  <c r="L69" i="1"/>
  <c r="G69" i="1"/>
  <c r="Y70" i="1"/>
  <c r="R70" i="1"/>
  <c r="S70" i="1" s="1"/>
  <c r="O70" i="1" s="1"/>
  <c r="M70" i="1" s="1"/>
  <c r="P70" i="1" s="1"/>
  <c r="L76" i="1"/>
  <c r="H76" i="1"/>
  <c r="AI76" i="1"/>
  <c r="I76" i="1"/>
  <c r="L80" i="1"/>
  <c r="H80" i="1"/>
  <c r="AI80" i="1"/>
  <c r="I80" i="1"/>
  <c r="G80" i="1"/>
  <c r="G89" i="1"/>
  <c r="AI89" i="1"/>
  <c r="I89" i="1"/>
  <c r="H89" i="1"/>
  <c r="L92" i="1"/>
  <c r="H92" i="1"/>
  <c r="G92" i="1"/>
  <c r="R92" i="1" s="1"/>
  <c r="S92" i="1" s="1"/>
  <c r="Z92" i="1" s="1"/>
  <c r="AI92" i="1"/>
  <c r="AI106" i="1"/>
  <c r="I106" i="1"/>
  <c r="L106" i="1"/>
  <c r="H106" i="1"/>
  <c r="I28" i="1"/>
  <c r="R48" i="1"/>
  <c r="S48" i="1" s="1"/>
  <c r="Z48" i="1" s="1"/>
  <c r="L84" i="1"/>
  <c r="H84" i="1"/>
  <c r="AI84" i="1"/>
  <c r="I84" i="1"/>
  <c r="Y106" i="1"/>
  <c r="L120" i="1"/>
  <c r="H120" i="1"/>
  <c r="AI120" i="1"/>
  <c r="I120" i="1"/>
  <c r="G120" i="1"/>
  <c r="I147" i="1"/>
  <c r="L147" i="1"/>
  <c r="H147" i="1"/>
  <c r="G147" i="1"/>
  <c r="AI147" i="1"/>
  <c r="G233" i="1"/>
  <c r="I233" i="1"/>
  <c r="AI233" i="1"/>
  <c r="H233" i="1"/>
  <c r="G19" i="1"/>
  <c r="L27" i="1"/>
  <c r="I31" i="1"/>
  <c r="G31" i="1"/>
  <c r="H19" i="1"/>
  <c r="G20" i="1"/>
  <c r="R20" i="1" s="1"/>
  <c r="S20" i="1" s="1"/>
  <c r="H23" i="1"/>
  <c r="G24" i="1"/>
  <c r="R24" i="1" s="1"/>
  <c r="S24" i="1" s="1"/>
  <c r="H27" i="1"/>
  <c r="AI27" i="1"/>
  <c r="AL29" i="1"/>
  <c r="Q29" i="1" s="1"/>
  <c r="L31" i="1"/>
  <c r="AL31" i="1"/>
  <c r="Q31" i="1" s="1"/>
  <c r="I32" i="1"/>
  <c r="AL39" i="1"/>
  <c r="Q39" i="1" s="1"/>
  <c r="Z41" i="1"/>
  <c r="AL47" i="1"/>
  <c r="Q47" i="1" s="1"/>
  <c r="R53" i="1"/>
  <c r="S53" i="1" s="1"/>
  <c r="O53" i="1" s="1"/>
  <c r="M53" i="1" s="1"/>
  <c r="P53" i="1" s="1"/>
  <c r="J53" i="1" s="1"/>
  <c r="K53" i="1" s="1"/>
  <c r="L72" i="1"/>
  <c r="H72" i="1"/>
  <c r="AI72" i="1"/>
  <c r="I72" i="1"/>
  <c r="G72" i="1"/>
  <c r="AI78" i="1"/>
  <c r="L78" i="1"/>
  <c r="H78" i="1"/>
  <c r="I78" i="1"/>
  <c r="R80" i="1"/>
  <c r="S80" i="1" s="1"/>
  <c r="Z80" i="1" s="1"/>
  <c r="G84" i="1"/>
  <c r="R84" i="1" s="1"/>
  <c r="S84" i="1" s="1"/>
  <c r="Z84" i="1" s="1"/>
  <c r="AI90" i="1"/>
  <c r="I90" i="1"/>
  <c r="L90" i="1"/>
  <c r="H90" i="1"/>
  <c r="Y99" i="1"/>
  <c r="I108" i="1"/>
  <c r="AI114" i="1"/>
  <c r="L114" i="1"/>
  <c r="H114" i="1"/>
  <c r="I114" i="1"/>
  <c r="G114" i="1"/>
  <c r="AI130" i="1"/>
  <c r="I130" i="1"/>
  <c r="L130" i="1"/>
  <c r="H130" i="1"/>
  <c r="G130" i="1"/>
  <c r="I131" i="1"/>
  <c r="L131" i="1"/>
  <c r="H131" i="1"/>
  <c r="G131" i="1"/>
  <c r="AI131" i="1"/>
  <c r="Y78" i="1"/>
  <c r="R95" i="1"/>
  <c r="S95" i="1" s="1"/>
  <c r="H20" i="1"/>
  <c r="H24" i="1"/>
  <c r="G28" i="1"/>
  <c r="Y29" i="1"/>
  <c r="AI34" i="1"/>
  <c r="I34" i="1"/>
  <c r="L34" i="1"/>
  <c r="H34" i="1"/>
  <c r="R34" i="1"/>
  <c r="S34" i="1" s="1"/>
  <c r="Z34" i="1" s="1"/>
  <c r="I35" i="1"/>
  <c r="L35" i="1"/>
  <c r="H35" i="1"/>
  <c r="G35" i="1"/>
  <c r="L36" i="1"/>
  <c r="H36" i="1"/>
  <c r="G36" i="1"/>
  <c r="AI36" i="1"/>
  <c r="AI42" i="1"/>
  <c r="I42" i="1"/>
  <c r="L42" i="1"/>
  <c r="H42" i="1"/>
  <c r="R42" i="1"/>
  <c r="S42" i="1" s="1"/>
  <c r="Z42" i="1" s="1"/>
  <c r="I43" i="1"/>
  <c r="L43" i="1"/>
  <c r="H43" i="1"/>
  <c r="G43" i="1"/>
  <c r="L44" i="1"/>
  <c r="H44" i="1"/>
  <c r="G44" i="1"/>
  <c r="R44" i="1" s="1"/>
  <c r="S44" i="1" s="1"/>
  <c r="AI44" i="1"/>
  <c r="Y45" i="1"/>
  <c r="AI50" i="1"/>
  <c r="I50" i="1"/>
  <c r="L50" i="1"/>
  <c r="H50" i="1"/>
  <c r="I51" i="1"/>
  <c r="L51" i="1"/>
  <c r="H51" i="1"/>
  <c r="G51" i="1"/>
  <c r="L52" i="1"/>
  <c r="H52" i="1"/>
  <c r="G52" i="1"/>
  <c r="AI52" i="1"/>
  <c r="AI58" i="1"/>
  <c r="I58" i="1"/>
  <c r="L58" i="1"/>
  <c r="H58" i="1"/>
  <c r="R58" i="1"/>
  <c r="S58" i="1" s="1"/>
  <c r="Z58" i="1" s="1"/>
  <c r="I59" i="1"/>
  <c r="L59" i="1"/>
  <c r="H59" i="1"/>
  <c r="G59" i="1"/>
  <c r="L60" i="1"/>
  <c r="H60" i="1"/>
  <c r="G60" i="1"/>
  <c r="AI60" i="1"/>
  <c r="Z62" i="1"/>
  <c r="AI66" i="1"/>
  <c r="I66" i="1"/>
  <c r="L66" i="1"/>
  <c r="H66" i="1"/>
  <c r="R67" i="1"/>
  <c r="S67" i="1" s="1"/>
  <c r="AI70" i="1"/>
  <c r="L70" i="1"/>
  <c r="H70" i="1"/>
  <c r="I70" i="1"/>
  <c r="G76" i="1"/>
  <c r="AI82" i="1"/>
  <c r="L82" i="1"/>
  <c r="H82" i="1"/>
  <c r="I82" i="1"/>
  <c r="G82" i="1"/>
  <c r="I92" i="1"/>
  <c r="Y118" i="1"/>
  <c r="Y121" i="1"/>
  <c r="AI138" i="1"/>
  <c r="I138" i="1"/>
  <c r="L138" i="1"/>
  <c r="H138" i="1"/>
  <c r="G138" i="1"/>
  <c r="R138" i="1" s="1"/>
  <c r="S138" i="1" s="1"/>
  <c r="Z138" i="1" s="1"/>
  <c r="I139" i="1"/>
  <c r="L139" i="1"/>
  <c r="H139" i="1"/>
  <c r="G139" i="1"/>
  <c r="AI139" i="1"/>
  <c r="H67" i="1"/>
  <c r="U69" i="1"/>
  <c r="AL69" i="1"/>
  <c r="Q69" i="1" s="1"/>
  <c r="H73" i="1"/>
  <c r="AL75" i="1"/>
  <c r="Q75" i="1" s="1"/>
  <c r="AL77" i="1"/>
  <c r="Q77" i="1" s="1"/>
  <c r="H81" i="1"/>
  <c r="AL83" i="1"/>
  <c r="Q83" i="1" s="1"/>
  <c r="G85" i="1"/>
  <c r="AI85" i="1"/>
  <c r="I85" i="1"/>
  <c r="AI86" i="1"/>
  <c r="I86" i="1"/>
  <c r="L86" i="1"/>
  <c r="H86" i="1"/>
  <c r="R86" i="1"/>
  <c r="S86" i="1" s="1"/>
  <c r="Z86" i="1" s="1"/>
  <c r="L88" i="1"/>
  <c r="H88" i="1"/>
  <c r="G88" i="1"/>
  <c r="R88" i="1" s="1"/>
  <c r="S88" i="1" s="1"/>
  <c r="AI88" i="1"/>
  <c r="AL91" i="1"/>
  <c r="Q91" i="1" s="1"/>
  <c r="G101" i="1"/>
  <c r="AI101" i="1"/>
  <c r="I101" i="1"/>
  <c r="AI102" i="1"/>
  <c r="I102" i="1"/>
  <c r="L102" i="1"/>
  <c r="H102" i="1"/>
  <c r="R102" i="1"/>
  <c r="S102" i="1" s="1"/>
  <c r="Z102" i="1" s="1"/>
  <c r="L104" i="1"/>
  <c r="H104" i="1"/>
  <c r="G104" i="1"/>
  <c r="AI104" i="1"/>
  <c r="R105" i="1"/>
  <c r="S105" i="1" s="1"/>
  <c r="Z105" i="1" s="1"/>
  <c r="AL107" i="1"/>
  <c r="Q107" i="1" s="1"/>
  <c r="Y111" i="1"/>
  <c r="R118" i="1"/>
  <c r="S118" i="1" s="1"/>
  <c r="G73" i="1"/>
  <c r="I73" i="1"/>
  <c r="G81" i="1"/>
  <c r="I81" i="1"/>
  <c r="R85" i="1"/>
  <c r="S85" i="1" s="1"/>
  <c r="Z85" i="1" s="1"/>
  <c r="Y91" i="1"/>
  <c r="G97" i="1"/>
  <c r="AI97" i="1"/>
  <c r="I97" i="1"/>
  <c r="AI98" i="1"/>
  <c r="I98" i="1"/>
  <c r="L98" i="1"/>
  <c r="H98" i="1"/>
  <c r="L100" i="1"/>
  <c r="H100" i="1"/>
  <c r="G100" i="1"/>
  <c r="AI100" i="1"/>
  <c r="L116" i="1"/>
  <c r="H116" i="1"/>
  <c r="AI116" i="1"/>
  <c r="I116" i="1"/>
  <c r="G116" i="1"/>
  <c r="I119" i="1"/>
  <c r="G119" i="1"/>
  <c r="AI119" i="1"/>
  <c r="H119" i="1"/>
  <c r="L119" i="1"/>
  <c r="R120" i="1"/>
  <c r="S120" i="1" s="1"/>
  <c r="Z120" i="1" s="1"/>
  <c r="L124" i="1"/>
  <c r="H124" i="1"/>
  <c r="AI124" i="1"/>
  <c r="I124" i="1"/>
  <c r="G124" i="1"/>
  <c r="R124" i="1" s="1"/>
  <c r="S124" i="1" s="1"/>
  <c r="L132" i="1"/>
  <c r="H132" i="1"/>
  <c r="G132" i="1"/>
  <c r="AI132" i="1"/>
  <c r="Y133" i="1"/>
  <c r="L140" i="1"/>
  <c r="H140" i="1"/>
  <c r="G140" i="1"/>
  <c r="R140" i="1" s="1"/>
  <c r="S140" i="1" s="1"/>
  <c r="AI140" i="1"/>
  <c r="Y141" i="1"/>
  <c r="L148" i="1"/>
  <c r="H148" i="1"/>
  <c r="G148" i="1"/>
  <c r="R148" i="1" s="1"/>
  <c r="S148" i="1" s="1"/>
  <c r="AI148" i="1"/>
  <c r="Y149" i="1"/>
  <c r="Y157" i="1"/>
  <c r="Y67" i="1"/>
  <c r="AI67" i="1"/>
  <c r="AL71" i="1"/>
  <c r="Q71" i="1" s="1"/>
  <c r="L73" i="1"/>
  <c r="AL73" i="1"/>
  <c r="Q73" i="1" s="1"/>
  <c r="AL79" i="1"/>
  <c r="Q79" i="1" s="1"/>
  <c r="L81" i="1"/>
  <c r="AL81" i="1"/>
  <c r="Q81" i="1" s="1"/>
  <c r="H85" i="1"/>
  <c r="G93" i="1"/>
  <c r="AI93" i="1"/>
  <c r="I93" i="1"/>
  <c r="AI94" i="1"/>
  <c r="I94" i="1"/>
  <c r="L94" i="1"/>
  <c r="H94" i="1"/>
  <c r="R94" i="1"/>
  <c r="S94" i="1" s="1"/>
  <c r="L96" i="1"/>
  <c r="H96" i="1"/>
  <c r="G96" i="1"/>
  <c r="AI96" i="1"/>
  <c r="R97" i="1"/>
  <c r="S97" i="1" s="1"/>
  <c r="Z97" i="1" s="1"/>
  <c r="AL99" i="1"/>
  <c r="Q99" i="1" s="1"/>
  <c r="Y103" i="1"/>
  <c r="G109" i="1"/>
  <c r="AI109" i="1"/>
  <c r="I109" i="1"/>
  <c r="AI110" i="1"/>
  <c r="I110" i="1"/>
  <c r="L110" i="1"/>
  <c r="H110" i="1"/>
  <c r="R110" i="1"/>
  <c r="S110" i="1" s="1"/>
  <c r="AI118" i="1"/>
  <c r="L118" i="1"/>
  <c r="H118" i="1"/>
  <c r="I118" i="1"/>
  <c r="AI122" i="1"/>
  <c r="L122" i="1"/>
  <c r="H122" i="1"/>
  <c r="I122" i="1"/>
  <c r="G122" i="1"/>
  <c r="L151" i="1"/>
  <c r="H151" i="1"/>
  <c r="AI151" i="1"/>
  <c r="I151" i="1"/>
  <c r="G151" i="1"/>
  <c r="Y165" i="1"/>
  <c r="H115" i="1"/>
  <c r="AL117" i="1"/>
  <c r="Q117" i="1" s="1"/>
  <c r="AL119" i="1"/>
  <c r="Q119" i="1" s="1"/>
  <c r="H123" i="1"/>
  <c r="AL131" i="1"/>
  <c r="Q131" i="1" s="1"/>
  <c r="AL139" i="1"/>
  <c r="Q139" i="1" s="1"/>
  <c r="R145" i="1"/>
  <c r="S145" i="1" s="1"/>
  <c r="Z145" i="1" s="1"/>
  <c r="AL147" i="1"/>
  <c r="Q147" i="1" s="1"/>
  <c r="L159" i="1"/>
  <c r="H159" i="1"/>
  <c r="G159" i="1"/>
  <c r="AI159" i="1"/>
  <c r="Y160" i="1"/>
  <c r="L167" i="1"/>
  <c r="H167" i="1"/>
  <c r="G167" i="1"/>
  <c r="AI167" i="1"/>
  <c r="Y168" i="1"/>
  <c r="I115" i="1"/>
  <c r="G115" i="1"/>
  <c r="I123" i="1"/>
  <c r="G123" i="1"/>
  <c r="AI126" i="1"/>
  <c r="I126" i="1"/>
  <c r="L126" i="1"/>
  <c r="H126" i="1"/>
  <c r="R126" i="1"/>
  <c r="S126" i="1" s="1"/>
  <c r="Z126" i="1" s="1"/>
  <c r="I127" i="1"/>
  <c r="L127" i="1"/>
  <c r="H127" i="1"/>
  <c r="G127" i="1"/>
  <c r="L128" i="1"/>
  <c r="H128" i="1"/>
  <c r="G128" i="1"/>
  <c r="AI128" i="1"/>
  <c r="Y129" i="1"/>
  <c r="AI134" i="1"/>
  <c r="I134" i="1"/>
  <c r="L134" i="1"/>
  <c r="H134" i="1"/>
  <c r="I135" i="1"/>
  <c r="L135" i="1"/>
  <c r="H135" i="1"/>
  <c r="G135" i="1"/>
  <c r="L136" i="1"/>
  <c r="H136" i="1"/>
  <c r="G136" i="1"/>
  <c r="AI136" i="1"/>
  <c r="Y137" i="1"/>
  <c r="AI142" i="1"/>
  <c r="I142" i="1"/>
  <c r="L142" i="1"/>
  <c r="H142" i="1"/>
  <c r="R142" i="1"/>
  <c r="S142" i="1" s="1"/>
  <c r="Z142" i="1" s="1"/>
  <c r="I143" i="1"/>
  <c r="L143" i="1"/>
  <c r="H143" i="1"/>
  <c r="G143" i="1"/>
  <c r="L144" i="1"/>
  <c r="H144" i="1"/>
  <c r="G144" i="1"/>
  <c r="AI144" i="1"/>
  <c r="AI150" i="1"/>
  <c r="I150" i="1"/>
  <c r="L150" i="1"/>
  <c r="H150" i="1"/>
  <c r="AL113" i="1"/>
  <c r="Q113" i="1" s="1"/>
  <c r="L115" i="1"/>
  <c r="AL115" i="1"/>
  <c r="Q115" i="1" s="1"/>
  <c r="AL121" i="1"/>
  <c r="Q121" i="1" s="1"/>
  <c r="L123" i="1"/>
  <c r="AL123" i="1"/>
  <c r="Q123" i="1" s="1"/>
  <c r="AL127" i="1"/>
  <c r="Q127" i="1" s="1"/>
  <c r="R132" i="1"/>
  <c r="S132" i="1" s="1"/>
  <c r="Z132" i="1" s="1"/>
  <c r="R133" i="1"/>
  <c r="S133" i="1" s="1"/>
  <c r="AL135" i="1"/>
  <c r="Q135" i="1" s="1"/>
  <c r="AL143" i="1"/>
  <c r="Q143" i="1" s="1"/>
  <c r="R149" i="1"/>
  <c r="S149" i="1" s="1"/>
  <c r="Z149" i="1" s="1"/>
  <c r="AI157" i="1"/>
  <c r="I157" i="1"/>
  <c r="L157" i="1"/>
  <c r="H157" i="1"/>
  <c r="I158" i="1"/>
  <c r="L158" i="1"/>
  <c r="H158" i="1"/>
  <c r="G158" i="1"/>
  <c r="AI158" i="1"/>
  <c r="AI165" i="1"/>
  <c r="I165" i="1"/>
  <c r="L165" i="1"/>
  <c r="H165" i="1"/>
  <c r="R165" i="1"/>
  <c r="S165" i="1" s="1"/>
  <c r="I166" i="1"/>
  <c r="L166" i="1"/>
  <c r="H166" i="1"/>
  <c r="G166" i="1"/>
  <c r="AI166" i="1"/>
  <c r="Y182" i="1"/>
  <c r="R187" i="1"/>
  <c r="S187" i="1" s="1"/>
  <c r="R197" i="1"/>
  <c r="S197" i="1" s="1"/>
  <c r="U150" i="1"/>
  <c r="AL150" i="1"/>
  <c r="Q150" i="1" s="1"/>
  <c r="AL158" i="1"/>
  <c r="Q158" i="1" s="1"/>
  <c r="AL166" i="1"/>
  <c r="Q166" i="1" s="1"/>
  <c r="AI172" i="1"/>
  <c r="I172" i="1"/>
  <c r="H172" i="1"/>
  <c r="G181" i="1"/>
  <c r="AI181" i="1"/>
  <c r="I181" i="1"/>
  <c r="H181" i="1"/>
  <c r="L184" i="1"/>
  <c r="H184" i="1"/>
  <c r="G184" i="1"/>
  <c r="R184" i="1" s="1"/>
  <c r="S184" i="1" s="1"/>
  <c r="AI184" i="1"/>
  <c r="AI153" i="1"/>
  <c r="I153" i="1"/>
  <c r="L153" i="1"/>
  <c r="H153" i="1"/>
  <c r="R153" i="1"/>
  <c r="S153" i="1" s="1"/>
  <c r="I154" i="1"/>
  <c r="L154" i="1"/>
  <c r="H154" i="1"/>
  <c r="G154" i="1"/>
  <c r="L155" i="1"/>
  <c r="H155" i="1"/>
  <c r="G155" i="1"/>
  <c r="AI155" i="1"/>
  <c r="AI161" i="1"/>
  <c r="I161" i="1"/>
  <c r="L161" i="1"/>
  <c r="H161" i="1"/>
  <c r="I162" i="1"/>
  <c r="L162" i="1"/>
  <c r="H162" i="1"/>
  <c r="G162" i="1"/>
  <c r="L163" i="1"/>
  <c r="H163" i="1"/>
  <c r="G163" i="1"/>
  <c r="AI163" i="1"/>
  <c r="Y164" i="1"/>
  <c r="Z165" i="1"/>
  <c r="AI169" i="1"/>
  <c r="I169" i="1"/>
  <c r="L169" i="1"/>
  <c r="H169" i="1"/>
  <c r="R169" i="1"/>
  <c r="S169" i="1" s="1"/>
  <c r="I170" i="1"/>
  <c r="L170" i="1"/>
  <c r="H170" i="1"/>
  <c r="G170" i="1"/>
  <c r="AI174" i="1"/>
  <c r="L174" i="1"/>
  <c r="H174" i="1"/>
  <c r="G174" i="1"/>
  <c r="R174" i="1" s="1"/>
  <c r="S174" i="1" s="1"/>
  <c r="AI182" i="1"/>
  <c r="I182" i="1"/>
  <c r="L182" i="1"/>
  <c r="H182" i="1"/>
  <c r="Y191" i="1"/>
  <c r="AI195" i="1"/>
  <c r="I195" i="1"/>
  <c r="L195" i="1"/>
  <c r="H195" i="1"/>
  <c r="G195" i="1"/>
  <c r="R213" i="1"/>
  <c r="S213" i="1" s="1"/>
  <c r="O213" i="1" s="1"/>
  <c r="M213" i="1" s="1"/>
  <c r="P213" i="1" s="1"/>
  <c r="AL154" i="1"/>
  <c r="Q154" i="1" s="1"/>
  <c r="AL162" i="1"/>
  <c r="Q162" i="1" s="1"/>
  <c r="AL170" i="1"/>
  <c r="Q170" i="1" s="1"/>
  <c r="Q172" i="1"/>
  <c r="I184" i="1"/>
  <c r="G177" i="1"/>
  <c r="R177" i="1" s="1"/>
  <c r="S177" i="1" s="1"/>
  <c r="Z177" i="1" s="1"/>
  <c r="AI177" i="1"/>
  <c r="I177" i="1"/>
  <c r="AI178" i="1"/>
  <c r="I178" i="1"/>
  <c r="L178" i="1"/>
  <c r="H178" i="1"/>
  <c r="L180" i="1"/>
  <c r="H180" i="1"/>
  <c r="G180" i="1"/>
  <c r="R180" i="1" s="1"/>
  <c r="S180" i="1" s="1"/>
  <c r="AI180" i="1"/>
  <c r="R181" i="1"/>
  <c r="S181" i="1" s="1"/>
  <c r="AL183" i="1"/>
  <c r="Q183" i="1" s="1"/>
  <c r="Y187" i="1"/>
  <c r="O187" i="1"/>
  <c r="M187" i="1" s="1"/>
  <c r="P187" i="1" s="1"/>
  <c r="G193" i="1"/>
  <c r="R193" i="1" s="1"/>
  <c r="S193" i="1" s="1"/>
  <c r="AI193" i="1"/>
  <c r="I193" i="1"/>
  <c r="AI194" i="1"/>
  <c r="I194" i="1"/>
  <c r="L194" i="1"/>
  <c r="H194" i="1"/>
  <c r="Y224" i="1"/>
  <c r="Y171" i="1"/>
  <c r="L176" i="1"/>
  <c r="H176" i="1"/>
  <c r="AI176" i="1"/>
  <c r="G189" i="1"/>
  <c r="R189" i="1" s="1"/>
  <c r="S189" i="1" s="1"/>
  <c r="Z189" i="1" s="1"/>
  <c r="AI189" i="1"/>
  <c r="I189" i="1"/>
  <c r="AI190" i="1"/>
  <c r="I190" i="1"/>
  <c r="L190" i="1"/>
  <c r="H190" i="1"/>
  <c r="L192" i="1"/>
  <c r="H192" i="1"/>
  <c r="G192" i="1"/>
  <c r="AI192" i="1"/>
  <c r="H171" i="1"/>
  <c r="Y175" i="1"/>
  <c r="O175" i="1"/>
  <c r="M175" i="1" s="1"/>
  <c r="P175" i="1" s="1"/>
  <c r="J175" i="1" s="1"/>
  <c r="K175" i="1" s="1"/>
  <c r="Y179" i="1"/>
  <c r="G185" i="1"/>
  <c r="R185" i="1" s="1"/>
  <c r="S185" i="1" s="1"/>
  <c r="Z185" i="1" s="1"/>
  <c r="AI185" i="1"/>
  <c r="I185" i="1"/>
  <c r="AI186" i="1"/>
  <c r="I186" i="1"/>
  <c r="L186" i="1"/>
  <c r="H186" i="1"/>
  <c r="L188" i="1"/>
  <c r="H188" i="1"/>
  <c r="G188" i="1"/>
  <c r="R188" i="1" s="1"/>
  <c r="S188" i="1" s="1"/>
  <c r="AI188" i="1"/>
  <c r="AL191" i="1"/>
  <c r="Q191" i="1" s="1"/>
  <c r="T210" i="1"/>
  <c r="X210" i="1" s="1"/>
  <c r="G196" i="1"/>
  <c r="L196" i="1"/>
  <c r="I200" i="1"/>
  <c r="G200" i="1"/>
  <c r="L201" i="1"/>
  <c r="H201" i="1"/>
  <c r="G201" i="1"/>
  <c r="R201" i="1" s="1"/>
  <c r="S201" i="1" s="1"/>
  <c r="Z201" i="1" s="1"/>
  <c r="AI201" i="1"/>
  <c r="Y202" i="1"/>
  <c r="AI207" i="1"/>
  <c r="I207" i="1"/>
  <c r="L207" i="1"/>
  <c r="H207" i="1"/>
  <c r="I208" i="1"/>
  <c r="L208" i="1"/>
  <c r="H208" i="1"/>
  <c r="G208" i="1"/>
  <c r="L209" i="1"/>
  <c r="H209" i="1"/>
  <c r="G209" i="1"/>
  <c r="AI209" i="1"/>
  <c r="O210" i="1"/>
  <c r="M210" i="1" s="1"/>
  <c r="P210" i="1" s="1"/>
  <c r="J210" i="1" s="1"/>
  <c r="K210" i="1" s="1"/>
  <c r="Y210" i="1"/>
  <c r="L224" i="1"/>
  <c r="H224" i="1"/>
  <c r="AI224" i="1"/>
  <c r="I224" i="1"/>
  <c r="AI199" i="1"/>
  <c r="L199" i="1"/>
  <c r="H199" i="1"/>
  <c r="Z210" i="1"/>
  <c r="AI213" i="1"/>
  <c r="I213" i="1"/>
  <c r="H213" i="1"/>
  <c r="AI222" i="1"/>
  <c r="L222" i="1"/>
  <c r="H222" i="1"/>
  <c r="I222" i="1"/>
  <c r="G222" i="1"/>
  <c r="R222" i="1" s="1"/>
  <c r="S222" i="1" s="1"/>
  <c r="Z222" i="1" s="1"/>
  <c r="L197" i="1"/>
  <c r="H197" i="1"/>
  <c r="AI203" i="1"/>
  <c r="I203" i="1"/>
  <c r="L203" i="1"/>
  <c r="H203" i="1"/>
  <c r="R203" i="1"/>
  <c r="S203" i="1" s="1"/>
  <c r="Z203" i="1" s="1"/>
  <c r="I204" i="1"/>
  <c r="L204" i="1"/>
  <c r="H204" i="1"/>
  <c r="G204" i="1"/>
  <c r="L205" i="1"/>
  <c r="H205" i="1"/>
  <c r="G205" i="1"/>
  <c r="R205" i="1" s="1"/>
  <c r="S205" i="1" s="1"/>
  <c r="AI205" i="1"/>
  <c r="Y206" i="1"/>
  <c r="L213" i="1"/>
  <c r="L220" i="1"/>
  <c r="H220" i="1"/>
  <c r="AI220" i="1"/>
  <c r="I220" i="1"/>
  <c r="G220" i="1"/>
  <c r="I218" i="1"/>
  <c r="L218" i="1"/>
  <c r="H218" i="1"/>
  <c r="R223" i="1"/>
  <c r="S223" i="1" s="1"/>
  <c r="L228" i="1"/>
  <c r="H228" i="1"/>
  <c r="AI228" i="1"/>
  <c r="I228" i="1"/>
  <c r="G228" i="1"/>
  <c r="AI230" i="1"/>
  <c r="L230" i="1"/>
  <c r="H230" i="1"/>
  <c r="I230" i="1"/>
  <c r="G230" i="1"/>
  <c r="L232" i="1"/>
  <c r="H232" i="1"/>
  <c r="AI232" i="1"/>
  <c r="L215" i="1"/>
  <c r="H215" i="1"/>
  <c r="G215" i="1"/>
  <c r="R215" i="1" s="1"/>
  <c r="S215" i="1" s="1"/>
  <c r="R226" i="1"/>
  <c r="S226" i="1" s="1"/>
  <c r="Z226" i="1" s="1"/>
  <c r="L212" i="1"/>
  <c r="I215" i="1"/>
  <c r="AI215" i="1"/>
  <c r="G216" i="1"/>
  <c r="R216" i="1" s="1"/>
  <c r="S216" i="1" s="1"/>
  <c r="AI216" i="1"/>
  <c r="AI217" i="1"/>
  <c r="I217" i="1"/>
  <c r="G218" i="1"/>
  <c r="R224" i="1"/>
  <c r="S224" i="1" s="1"/>
  <c r="G225" i="1"/>
  <c r="R225" i="1" s="1"/>
  <c r="S225" i="1" s="1"/>
  <c r="I225" i="1"/>
  <c r="AI225" i="1"/>
  <c r="H225" i="1"/>
  <c r="AI226" i="1"/>
  <c r="L226" i="1"/>
  <c r="H226" i="1"/>
  <c r="Y227" i="1"/>
  <c r="G221" i="1"/>
  <c r="I221" i="1"/>
  <c r="G229" i="1"/>
  <c r="I229" i="1"/>
  <c r="Y231" i="1"/>
  <c r="AL219" i="1"/>
  <c r="Q219" i="1" s="1"/>
  <c r="L221" i="1"/>
  <c r="AL221" i="1"/>
  <c r="Q221" i="1" s="1"/>
  <c r="AL227" i="1"/>
  <c r="Q227" i="1" s="1"/>
  <c r="L229" i="1"/>
  <c r="AL229" i="1"/>
  <c r="Q229" i="1" s="1"/>
  <c r="O179" i="1" l="1"/>
  <c r="M179" i="1" s="1"/>
  <c r="P179" i="1" s="1"/>
  <c r="J179" i="1" s="1"/>
  <c r="K179" i="1" s="1"/>
  <c r="Z179" i="1"/>
  <c r="AA65" i="1"/>
  <c r="T65" i="1"/>
  <c r="X65" i="1" s="1"/>
  <c r="Z141" i="1"/>
  <c r="O141" i="1"/>
  <c r="M141" i="1" s="1"/>
  <c r="P141" i="1" s="1"/>
  <c r="J141" i="1" s="1"/>
  <c r="K141" i="1" s="1"/>
  <c r="AA49" i="1"/>
  <c r="AB49" i="1" s="1"/>
  <c r="O49" i="1"/>
  <c r="M49" i="1" s="1"/>
  <c r="P49" i="1" s="1"/>
  <c r="J49" i="1" s="1"/>
  <c r="K49" i="1" s="1"/>
  <c r="T49" i="1"/>
  <c r="X49" i="1" s="1"/>
  <c r="Z49" i="1"/>
  <c r="O65" i="1"/>
  <c r="M65" i="1" s="1"/>
  <c r="P65" i="1" s="1"/>
  <c r="J65" i="1" s="1"/>
  <c r="K65" i="1" s="1"/>
  <c r="AA33" i="1"/>
  <c r="AB33" i="1" s="1"/>
  <c r="Z33" i="1"/>
  <c r="O33" i="1"/>
  <c r="M33" i="1" s="1"/>
  <c r="P33" i="1" s="1"/>
  <c r="J33" i="1" s="1"/>
  <c r="K33" i="1" s="1"/>
  <c r="T33" i="1"/>
  <c r="X33" i="1" s="1"/>
  <c r="O98" i="1"/>
  <c r="M98" i="1" s="1"/>
  <c r="P98" i="1" s="1"/>
  <c r="Z98" i="1"/>
  <c r="O223" i="1"/>
  <c r="M223" i="1" s="1"/>
  <c r="P223" i="1" s="1"/>
  <c r="J223" i="1" s="1"/>
  <c r="K223" i="1" s="1"/>
  <c r="J187" i="1"/>
  <c r="K187" i="1" s="1"/>
  <c r="T41" i="1"/>
  <c r="X41" i="1" s="1"/>
  <c r="R129" i="1"/>
  <c r="S129" i="1" s="1"/>
  <c r="R168" i="1"/>
  <c r="S168" i="1" s="1"/>
  <c r="AA168" i="1" s="1"/>
  <c r="R211" i="1"/>
  <c r="S211" i="1" s="1"/>
  <c r="O211" i="1" s="1"/>
  <c r="M211" i="1" s="1"/>
  <c r="P211" i="1" s="1"/>
  <c r="J211" i="1" s="1"/>
  <c r="K211" i="1" s="1"/>
  <c r="T171" i="1"/>
  <c r="X171" i="1" s="1"/>
  <c r="R96" i="1"/>
  <c r="S96" i="1" s="1"/>
  <c r="Y87" i="1"/>
  <c r="Y125" i="1"/>
  <c r="Y95" i="1"/>
  <c r="Y61" i="1"/>
  <c r="R52" i="1"/>
  <c r="S52" i="1" s="1"/>
  <c r="Z52" i="1" s="1"/>
  <c r="Y37" i="1"/>
  <c r="O41" i="1"/>
  <c r="M41" i="1" s="1"/>
  <c r="P41" i="1" s="1"/>
  <c r="T175" i="1"/>
  <c r="X175" i="1" s="1"/>
  <c r="R156" i="1"/>
  <c r="S156" i="1" s="1"/>
  <c r="T156" i="1" s="1"/>
  <c r="X156" i="1" s="1"/>
  <c r="R214" i="1"/>
  <c r="S214" i="1" s="1"/>
  <c r="Z214" i="1" s="1"/>
  <c r="R232" i="1"/>
  <c r="S232" i="1" s="1"/>
  <c r="Z232" i="1" s="1"/>
  <c r="O171" i="1"/>
  <c r="M171" i="1" s="1"/>
  <c r="P171" i="1" s="1"/>
  <c r="AA171" i="1"/>
  <c r="AB171" i="1" s="1"/>
  <c r="AA175" i="1"/>
  <c r="R159" i="1"/>
  <c r="S159" i="1" s="1"/>
  <c r="R68" i="1"/>
  <c r="S68" i="1" s="1"/>
  <c r="AA68" i="1" s="1"/>
  <c r="R61" i="1"/>
  <c r="S61" i="1" s="1"/>
  <c r="Z61" i="1" s="1"/>
  <c r="R231" i="1"/>
  <c r="S231" i="1" s="1"/>
  <c r="O231" i="1" s="1"/>
  <c r="M231" i="1" s="1"/>
  <c r="P231" i="1" s="1"/>
  <c r="J231" i="1" s="1"/>
  <c r="K231" i="1" s="1"/>
  <c r="Z182" i="1"/>
  <c r="O182" i="1"/>
  <c r="M182" i="1" s="1"/>
  <c r="P182" i="1" s="1"/>
  <c r="J182" i="1" s="1"/>
  <c r="K182" i="1" s="1"/>
  <c r="AA57" i="1"/>
  <c r="Z57" i="1"/>
  <c r="T57" i="1"/>
  <c r="X57" i="1" s="1"/>
  <c r="O57" i="1"/>
  <c r="M57" i="1" s="1"/>
  <c r="P57" i="1" s="1"/>
  <c r="J57" i="1" s="1"/>
  <c r="K57" i="1" s="1"/>
  <c r="O129" i="1"/>
  <c r="M129" i="1" s="1"/>
  <c r="P129" i="1" s="1"/>
  <c r="J129" i="1" s="1"/>
  <c r="K129" i="1" s="1"/>
  <c r="Z129" i="1"/>
  <c r="Z164" i="1"/>
  <c r="O164" i="1"/>
  <c r="M164" i="1" s="1"/>
  <c r="P164" i="1" s="1"/>
  <c r="J164" i="1" s="1"/>
  <c r="K164" i="1" s="1"/>
  <c r="R220" i="1"/>
  <c r="S220" i="1" s="1"/>
  <c r="T220" i="1" s="1"/>
  <c r="X220" i="1" s="1"/>
  <c r="Z202" i="1"/>
  <c r="T202" i="1"/>
  <c r="X202" i="1" s="1"/>
  <c r="J171" i="1"/>
  <c r="K171" i="1" s="1"/>
  <c r="J213" i="1"/>
  <c r="K213" i="1" s="1"/>
  <c r="R173" i="1"/>
  <c r="S173" i="1" s="1"/>
  <c r="Z173" i="1" s="1"/>
  <c r="O145" i="1"/>
  <c r="M145" i="1" s="1"/>
  <c r="P145" i="1" s="1"/>
  <c r="J145" i="1" s="1"/>
  <c r="K145" i="1" s="1"/>
  <c r="O142" i="1"/>
  <c r="M142" i="1" s="1"/>
  <c r="P142" i="1" s="1"/>
  <c r="J142" i="1" s="1"/>
  <c r="K142" i="1" s="1"/>
  <c r="O111" i="1"/>
  <c r="M111" i="1" s="1"/>
  <c r="P111" i="1" s="1"/>
  <c r="J111" i="1" s="1"/>
  <c r="K111" i="1" s="1"/>
  <c r="Z70" i="1"/>
  <c r="O50" i="1"/>
  <c r="M50" i="1" s="1"/>
  <c r="P50" i="1" s="1"/>
  <c r="J50" i="1" s="1"/>
  <c r="K50" i="1" s="1"/>
  <c r="R206" i="1"/>
  <c r="S206" i="1" s="1"/>
  <c r="AA61" i="1"/>
  <c r="AB61" i="1" s="1"/>
  <c r="O45" i="1"/>
  <c r="M45" i="1" s="1"/>
  <c r="P45" i="1" s="1"/>
  <c r="J45" i="1" s="1"/>
  <c r="K45" i="1" s="1"/>
  <c r="Z65" i="1"/>
  <c r="AB65" i="1" s="1"/>
  <c r="J70" i="1"/>
  <c r="K70" i="1" s="1"/>
  <c r="AB41" i="1"/>
  <c r="AA231" i="1"/>
  <c r="R212" i="1"/>
  <c r="S212" i="1" s="1"/>
  <c r="J176" i="1"/>
  <c r="K176" i="1" s="1"/>
  <c r="O126" i="1"/>
  <c r="M126" i="1" s="1"/>
  <c r="P126" i="1" s="1"/>
  <c r="J126" i="1" s="1"/>
  <c r="K126" i="1" s="1"/>
  <c r="O202" i="1"/>
  <c r="M202" i="1" s="1"/>
  <c r="P202" i="1" s="1"/>
  <c r="J202" i="1" s="1"/>
  <c r="K202" i="1" s="1"/>
  <c r="R196" i="1"/>
  <c r="S196" i="1" s="1"/>
  <c r="J137" i="1"/>
  <c r="K137" i="1" s="1"/>
  <c r="O112" i="1"/>
  <c r="M112" i="1" s="1"/>
  <c r="P112" i="1" s="1"/>
  <c r="J112" i="1" s="1"/>
  <c r="K112" i="1" s="1"/>
  <c r="J98" i="1"/>
  <c r="K98" i="1" s="1"/>
  <c r="J90" i="1"/>
  <c r="K90" i="1" s="1"/>
  <c r="J41" i="1"/>
  <c r="K41" i="1" s="1"/>
  <c r="R25" i="1"/>
  <c r="S25" i="1" s="1"/>
  <c r="O25" i="1" s="1"/>
  <c r="M25" i="1" s="1"/>
  <c r="P25" i="1" s="1"/>
  <c r="J25" i="1" s="1"/>
  <c r="K25" i="1" s="1"/>
  <c r="R198" i="1"/>
  <c r="S198" i="1" s="1"/>
  <c r="T124" i="1"/>
  <c r="X124" i="1" s="1"/>
  <c r="AA124" i="1"/>
  <c r="Z124" i="1"/>
  <c r="T68" i="1"/>
  <c r="X68" i="1" s="1"/>
  <c r="Z68" i="1"/>
  <c r="AA216" i="1"/>
  <c r="T216" i="1"/>
  <c r="X216" i="1" s="1"/>
  <c r="Z216" i="1"/>
  <c r="AA193" i="1"/>
  <c r="T193" i="1"/>
  <c r="X193" i="1" s="1"/>
  <c r="Z193" i="1"/>
  <c r="T148" i="1"/>
  <c r="X148" i="1" s="1"/>
  <c r="AA148" i="1"/>
  <c r="Z148" i="1"/>
  <c r="T20" i="1"/>
  <c r="X20" i="1" s="1"/>
  <c r="AA20" i="1"/>
  <c r="Z20" i="1"/>
  <c r="T205" i="1"/>
  <c r="X205" i="1" s="1"/>
  <c r="AA205" i="1"/>
  <c r="Z205" i="1"/>
  <c r="T159" i="1"/>
  <c r="X159" i="1" s="1"/>
  <c r="AA159" i="1"/>
  <c r="Z159" i="1"/>
  <c r="T88" i="1"/>
  <c r="X88" i="1" s="1"/>
  <c r="AA88" i="1"/>
  <c r="Z88" i="1"/>
  <c r="T40" i="1"/>
  <c r="X40" i="1" s="1"/>
  <c r="AA40" i="1"/>
  <c r="Z40" i="1"/>
  <c r="T196" i="1"/>
  <c r="X196" i="1" s="1"/>
  <c r="AA196" i="1"/>
  <c r="Z196" i="1"/>
  <c r="T174" i="1"/>
  <c r="X174" i="1" s="1"/>
  <c r="AA174" i="1"/>
  <c r="Z174" i="1"/>
  <c r="T52" i="1"/>
  <c r="X52" i="1" s="1"/>
  <c r="AA52" i="1"/>
  <c r="Z27" i="1"/>
  <c r="T27" i="1"/>
  <c r="X27" i="1" s="1"/>
  <c r="AA27" i="1"/>
  <c r="AA225" i="1"/>
  <c r="Z225" i="1"/>
  <c r="T225" i="1"/>
  <c r="X225" i="1" s="1"/>
  <c r="T180" i="1"/>
  <c r="X180" i="1" s="1"/>
  <c r="AA180" i="1"/>
  <c r="Z180" i="1"/>
  <c r="T24" i="1"/>
  <c r="X24" i="1" s="1"/>
  <c r="AA24" i="1"/>
  <c r="Z24" i="1"/>
  <c r="R219" i="1"/>
  <c r="S219" i="1" s="1"/>
  <c r="T224" i="1"/>
  <c r="X224" i="1" s="1"/>
  <c r="AA224" i="1"/>
  <c r="Y192" i="1"/>
  <c r="T188" i="1"/>
  <c r="X188" i="1" s="1"/>
  <c r="AA188" i="1"/>
  <c r="T194" i="1"/>
  <c r="X194" i="1" s="1"/>
  <c r="O194" i="1"/>
  <c r="M194" i="1" s="1"/>
  <c r="P194" i="1" s="1"/>
  <c r="J194" i="1" s="1"/>
  <c r="K194" i="1" s="1"/>
  <c r="AA194" i="1"/>
  <c r="R192" i="1"/>
  <c r="S192" i="1" s="1"/>
  <c r="O192" i="1" s="1"/>
  <c r="M192" i="1" s="1"/>
  <c r="P192" i="1" s="1"/>
  <c r="J192" i="1" s="1"/>
  <c r="K192" i="1" s="1"/>
  <c r="AA181" i="1"/>
  <c r="T181" i="1"/>
  <c r="X181" i="1" s="1"/>
  <c r="T168" i="1"/>
  <c r="X168" i="1" s="1"/>
  <c r="R162" i="1"/>
  <c r="S162" i="1" s="1"/>
  <c r="O181" i="1"/>
  <c r="M181" i="1" s="1"/>
  <c r="P181" i="1" s="1"/>
  <c r="J181" i="1" s="1"/>
  <c r="K181" i="1" s="1"/>
  <c r="Y181" i="1"/>
  <c r="R166" i="1"/>
  <c r="S166" i="1" s="1"/>
  <c r="O161" i="1"/>
  <c r="M161" i="1" s="1"/>
  <c r="P161" i="1" s="1"/>
  <c r="J161" i="1" s="1"/>
  <c r="K161" i="1" s="1"/>
  <c r="Y136" i="1"/>
  <c r="T134" i="1"/>
  <c r="X134" i="1" s="1"/>
  <c r="AA134" i="1"/>
  <c r="Y123" i="1"/>
  <c r="Y167" i="1"/>
  <c r="R147" i="1"/>
  <c r="S147" i="1" s="1"/>
  <c r="O147" i="1" s="1"/>
  <c r="M147" i="1" s="1"/>
  <c r="P147" i="1" s="1"/>
  <c r="J147" i="1" s="1"/>
  <c r="K147" i="1" s="1"/>
  <c r="R117" i="1"/>
  <c r="S117" i="1" s="1"/>
  <c r="Y122" i="1"/>
  <c r="Y116" i="1"/>
  <c r="R77" i="1"/>
  <c r="S77" i="1" s="1"/>
  <c r="Y76" i="1"/>
  <c r="Y59" i="1"/>
  <c r="Y130" i="1"/>
  <c r="R116" i="1"/>
  <c r="S116" i="1" s="1"/>
  <c r="O116" i="1" s="1"/>
  <c r="M116" i="1" s="1"/>
  <c r="P116" i="1" s="1"/>
  <c r="J116" i="1" s="1"/>
  <c r="K116" i="1" s="1"/>
  <c r="Y114" i="1"/>
  <c r="Y147" i="1"/>
  <c r="Z53" i="1"/>
  <c r="Y56" i="1"/>
  <c r="T54" i="1"/>
  <c r="X54" i="1" s="1"/>
  <c r="O54" i="1"/>
  <c r="M54" i="1" s="1"/>
  <c r="P54" i="1" s="1"/>
  <c r="J54" i="1" s="1"/>
  <c r="K54" i="1" s="1"/>
  <c r="AA54" i="1"/>
  <c r="T38" i="1"/>
  <c r="X38" i="1" s="1"/>
  <c r="O38" i="1"/>
  <c r="M38" i="1" s="1"/>
  <c r="P38" i="1" s="1"/>
  <c r="J38" i="1" s="1"/>
  <c r="K38" i="1" s="1"/>
  <c r="AA38" i="1"/>
  <c r="Y108" i="1"/>
  <c r="T32" i="1"/>
  <c r="X32" i="1" s="1"/>
  <c r="AA32" i="1"/>
  <c r="AB32" i="1" s="1"/>
  <c r="Y26" i="1"/>
  <c r="O32" i="1"/>
  <c r="M32" i="1" s="1"/>
  <c r="P32" i="1" s="1"/>
  <c r="J32" i="1" s="1"/>
  <c r="K32" i="1" s="1"/>
  <c r="AA22" i="1"/>
  <c r="T22" i="1"/>
  <c r="X22" i="1" s="1"/>
  <c r="T23" i="1"/>
  <c r="X23" i="1" s="1"/>
  <c r="AA23" i="1"/>
  <c r="R227" i="1"/>
  <c r="S227" i="1" s="1"/>
  <c r="Y229" i="1"/>
  <c r="O214" i="1"/>
  <c r="M214" i="1" s="1"/>
  <c r="P214" i="1" s="1"/>
  <c r="J214" i="1" s="1"/>
  <c r="K214" i="1" s="1"/>
  <c r="Z224" i="1"/>
  <c r="Z213" i="1"/>
  <c r="AA223" i="1"/>
  <c r="T223" i="1"/>
  <c r="X223" i="1" s="1"/>
  <c r="O222" i="1"/>
  <c r="M222" i="1" s="1"/>
  <c r="P222" i="1" s="1"/>
  <c r="J222" i="1" s="1"/>
  <c r="K222" i="1" s="1"/>
  <c r="Y222" i="1"/>
  <c r="T232" i="1"/>
  <c r="X232" i="1" s="1"/>
  <c r="AA232" i="1"/>
  <c r="AB232" i="1" s="1"/>
  <c r="O232" i="1"/>
  <c r="M232" i="1" s="1"/>
  <c r="P232" i="1" s="1"/>
  <c r="J232" i="1" s="1"/>
  <c r="K232" i="1" s="1"/>
  <c r="O201" i="1"/>
  <c r="M201" i="1" s="1"/>
  <c r="P201" i="1" s="1"/>
  <c r="J201" i="1" s="1"/>
  <c r="K201" i="1" s="1"/>
  <c r="Y201" i="1"/>
  <c r="Z194" i="1"/>
  <c r="O185" i="1"/>
  <c r="M185" i="1" s="1"/>
  <c r="P185" i="1" s="1"/>
  <c r="J185" i="1" s="1"/>
  <c r="K185" i="1" s="1"/>
  <c r="Y185" i="1"/>
  <c r="Z181" i="1"/>
  <c r="R167" i="1"/>
  <c r="S167" i="1" s="1"/>
  <c r="AA160" i="1"/>
  <c r="T160" i="1"/>
  <c r="X160" i="1" s="1"/>
  <c r="R154" i="1"/>
  <c r="S154" i="1" s="1"/>
  <c r="O154" i="1" s="1"/>
  <c r="M154" i="1" s="1"/>
  <c r="P154" i="1" s="1"/>
  <c r="J154" i="1" s="1"/>
  <c r="K154" i="1" s="1"/>
  <c r="T182" i="1"/>
  <c r="X182" i="1" s="1"/>
  <c r="AA182" i="1"/>
  <c r="AB182" i="1" s="1"/>
  <c r="Y170" i="1"/>
  <c r="Y154" i="1"/>
  <c r="AA164" i="1"/>
  <c r="AB164" i="1" s="1"/>
  <c r="T164" i="1"/>
  <c r="X164" i="1" s="1"/>
  <c r="Z160" i="1"/>
  <c r="AA149" i="1"/>
  <c r="AB149" i="1" s="1"/>
  <c r="T149" i="1"/>
  <c r="X149" i="1" s="1"/>
  <c r="R143" i="1"/>
  <c r="S143" i="1" s="1"/>
  <c r="O143" i="1" s="1"/>
  <c r="M143" i="1" s="1"/>
  <c r="P143" i="1" s="1"/>
  <c r="J143" i="1" s="1"/>
  <c r="K143" i="1" s="1"/>
  <c r="Z137" i="1"/>
  <c r="R121" i="1"/>
  <c r="S121" i="1" s="1"/>
  <c r="Y143" i="1"/>
  <c r="Y127" i="1"/>
  <c r="O160" i="1"/>
  <c r="M160" i="1" s="1"/>
  <c r="P160" i="1" s="1"/>
  <c r="J160" i="1" s="1"/>
  <c r="K160" i="1" s="1"/>
  <c r="AA145" i="1"/>
  <c r="AB145" i="1" s="1"/>
  <c r="T145" i="1"/>
  <c r="X145" i="1" s="1"/>
  <c r="AA129" i="1"/>
  <c r="AB129" i="1" s="1"/>
  <c r="T129" i="1"/>
  <c r="X129" i="1" s="1"/>
  <c r="Y109" i="1"/>
  <c r="O103" i="1"/>
  <c r="M103" i="1" s="1"/>
  <c r="P103" i="1" s="1"/>
  <c r="J103" i="1" s="1"/>
  <c r="K103" i="1" s="1"/>
  <c r="R99" i="1"/>
  <c r="S99" i="1" s="1"/>
  <c r="O96" i="1"/>
  <c r="M96" i="1" s="1"/>
  <c r="P96" i="1" s="1"/>
  <c r="J96" i="1" s="1"/>
  <c r="K96" i="1" s="1"/>
  <c r="Y96" i="1"/>
  <c r="T94" i="1"/>
  <c r="X94" i="1" s="1"/>
  <c r="AA94" i="1"/>
  <c r="O94" i="1"/>
  <c r="M94" i="1" s="1"/>
  <c r="P94" i="1" s="1"/>
  <c r="J94" i="1" s="1"/>
  <c r="K94" i="1" s="1"/>
  <c r="T92" i="1"/>
  <c r="X92" i="1" s="1"/>
  <c r="AA92" i="1"/>
  <c r="O87" i="1"/>
  <c r="M87" i="1" s="1"/>
  <c r="P87" i="1" s="1"/>
  <c r="J87" i="1" s="1"/>
  <c r="K87" i="1" s="1"/>
  <c r="R73" i="1"/>
  <c r="S73" i="1" s="1"/>
  <c r="O73" i="1" s="1"/>
  <c r="M73" i="1" s="1"/>
  <c r="P73" i="1" s="1"/>
  <c r="J73" i="1" s="1"/>
  <c r="K73" i="1" s="1"/>
  <c r="O149" i="1"/>
  <c r="M149" i="1" s="1"/>
  <c r="P149" i="1" s="1"/>
  <c r="J149" i="1" s="1"/>
  <c r="K149" i="1" s="1"/>
  <c r="O132" i="1"/>
  <c r="M132" i="1" s="1"/>
  <c r="P132" i="1" s="1"/>
  <c r="J132" i="1" s="1"/>
  <c r="K132" i="1" s="1"/>
  <c r="Y132" i="1"/>
  <c r="Y119" i="1"/>
  <c r="O97" i="1"/>
  <c r="M97" i="1" s="1"/>
  <c r="P97" i="1" s="1"/>
  <c r="J97" i="1" s="1"/>
  <c r="K97" i="1" s="1"/>
  <c r="Y97" i="1"/>
  <c r="AA85" i="1"/>
  <c r="T85" i="1"/>
  <c r="X85" i="1" s="1"/>
  <c r="Y73" i="1"/>
  <c r="Z94" i="1"/>
  <c r="O85" i="1"/>
  <c r="M85" i="1" s="1"/>
  <c r="P85" i="1" s="1"/>
  <c r="J85" i="1" s="1"/>
  <c r="K85" i="1" s="1"/>
  <c r="Y85" i="1"/>
  <c r="R75" i="1"/>
  <c r="S75" i="1" s="1"/>
  <c r="Y138" i="1"/>
  <c r="O138" i="1"/>
  <c r="M138" i="1" s="1"/>
  <c r="P138" i="1" s="1"/>
  <c r="J138" i="1" s="1"/>
  <c r="K138" i="1" s="1"/>
  <c r="Y60" i="1"/>
  <c r="T58" i="1"/>
  <c r="X58" i="1" s="1"/>
  <c r="AA58" i="1"/>
  <c r="AB58" i="1" s="1"/>
  <c r="O58" i="1"/>
  <c r="M58" i="1" s="1"/>
  <c r="P58" i="1" s="1"/>
  <c r="J58" i="1" s="1"/>
  <c r="K58" i="1" s="1"/>
  <c r="O44" i="1"/>
  <c r="M44" i="1" s="1"/>
  <c r="P44" i="1" s="1"/>
  <c r="J44" i="1" s="1"/>
  <c r="K44" i="1" s="1"/>
  <c r="Y44" i="1"/>
  <c r="T42" i="1"/>
  <c r="X42" i="1" s="1"/>
  <c r="AA42" i="1"/>
  <c r="AB42" i="1" s="1"/>
  <c r="O37" i="1"/>
  <c r="M37" i="1" s="1"/>
  <c r="P37" i="1" s="1"/>
  <c r="J37" i="1" s="1"/>
  <c r="K37" i="1" s="1"/>
  <c r="T30" i="1"/>
  <c r="X30" i="1" s="1"/>
  <c r="AA30" i="1"/>
  <c r="O28" i="1"/>
  <c r="M28" i="1" s="1"/>
  <c r="P28" i="1" s="1"/>
  <c r="J28" i="1" s="1"/>
  <c r="K28" i="1" s="1"/>
  <c r="Y28" i="1"/>
  <c r="Y84" i="1"/>
  <c r="O84" i="1"/>
  <c r="M84" i="1" s="1"/>
  <c r="P84" i="1" s="1"/>
  <c r="J84" i="1" s="1"/>
  <c r="K84" i="1" s="1"/>
  <c r="R59" i="1"/>
  <c r="S59" i="1" s="1"/>
  <c r="O59" i="1" s="1"/>
  <c r="M59" i="1" s="1"/>
  <c r="P59" i="1" s="1"/>
  <c r="J59" i="1" s="1"/>
  <c r="K59" i="1" s="1"/>
  <c r="R39" i="1"/>
  <c r="S39" i="1" s="1"/>
  <c r="O39" i="1" s="1"/>
  <c r="M39" i="1" s="1"/>
  <c r="P39" i="1" s="1"/>
  <c r="J39" i="1" s="1"/>
  <c r="K39" i="1" s="1"/>
  <c r="O34" i="1"/>
  <c r="M34" i="1" s="1"/>
  <c r="P34" i="1" s="1"/>
  <c r="J34" i="1" s="1"/>
  <c r="K34" i="1" s="1"/>
  <c r="Y19" i="1"/>
  <c r="O19" i="1"/>
  <c r="M19" i="1" s="1"/>
  <c r="P19" i="1" s="1"/>
  <c r="J19" i="1" s="1"/>
  <c r="K19" i="1" s="1"/>
  <c r="Y233" i="1"/>
  <c r="R233" i="1"/>
  <c r="S233" i="1" s="1"/>
  <c r="O80" i="1"/>
  <c r="M80" i="1" s="1"/>
  <c r="P80" i="1" s="1"/>
  <c r="J80" i="1" s="1"/>
  <c r="K80" i="1" s="1"/>
  <c r="Y80" i="1"/>
  <c r="T66" i="1"/>
  <c r="X66" i="1" s="1"/>
  <c r="AA66" i="1"/>
  <c r="AB66" i="1" s="1"/>
  <c r="Z66" i="1"/>
  <c r="O66" i="1"/>
  <c r="M66" i="1" s="1"/>
  <c r="P66" i="1" s="1"/>
  <c r="J66" i="1" s="1"/>
  <c r="K66" i="1" s="1"/>
  <c r="Y63" i="1"/>
  <c r="O63" i="1"/>
  <c r="M63" i="1" s="1"/>
  <c r="P63" i="1" s="1"/>
  <c r="J63" i="1" s="1"/>
  <c r="K63" i="1" s="1"/>
  <c r="R63" i="1"/>
  <c r="S63" i="1" s="1"/>
  <c r="Y47" i="1"/>
  <c r="Z30" i="1"/>
  <c r="Y146" i="1"/>
  <c r="O146" i="1"/>
  <c r="M146" i="1" s="1"/>
  <c r="P146" i="1" s="1"/>
  <c r="J146" i="1" s="1"/>
  <c r="K146" i="1" s="1"/>
  <c r="Y74" i="1"/>
  <c r="AA21" i="1"/>
  <c r="T21" i="1"/>
  <c r="X21" i="1" s="1"/>
  <c r="Z22" i="1"/>
  <c r="T18" i="1"/>
  <c r="X18" i="1" s="1"/>
  <c r="AA18" i="1"/>
  <c r="R28" i="1"/>
  <c r="S28" i="1" s="1"/>
  <c r="R19" i="1"/>
  <c r="S19" i="1" s="1"/>
  <c r="T226" i="1"/>
  <c r="X226" i="1" s="1"/>
  <c r="AA226" i="1"/>
  <c r="AB226" i="1" s="1"/>
  <c r="O226" i="1"/>
  <c r="M226" i="1" s="1"/>
  <c r="P226" i="1" s="1"/>
  <c r="J226" i="1" s="1"/>
  <c r="K226" i="1" s="1"/>
  <c r="T215" i="1"/>
  <c r="X215" i="1" s="1"/>
  <c r="AA215" i="1"/>
  <c r="T222" i="1"/>
  <c r="X222" i="1" s="1"/>
  <c r="AA222" i="1"/>
  <c r="T190" i="1"/>
  <c r="X190" i="1" s="1"/>
  <c r="AA190" i="1"/>
  <c r="AB190" i="1" s="1"/>
  <c r="T211" i="1"/>
  <c r="X211" i="1" s="1"/>
  <c r="T176" i="1"/>
  <c r="X176" i="1" s="1"/>
  <c r="AA176" i="1"/>
  <c r="Y163" i="1"/>
  <c r="T161" i="1"/>
  <c r="X161" i="1" s="1"/>
  <c r="AA161" i="1"/>
  <c r="AB161" i="1" s="1"/>
  <c r="T155" i="1"/>
  <c r="X155" i="1" s="1"/>
  <c r="AA155" i="1"/>
  <c r="T197" i="1"/>
  <c r="X197" i="1" s="1"/>
  <c r="AA197" i="1"/>
  <c r="T165" i="1"/>
  <c r="X165" i="1" s="1"/>
  <c r="AA165" i="1"/>
  <c r="AB165" i="1" s="1"/>
  <c r="T132" i="1"/>
  <c r="X132" i="1" s="1"/>
  <c r="AA132" i="1"/>
  <c r="AA125" i="1"/>
  <c r="T125" i="1"/>
  <c r="X125" i="1" s="1"/>
  <c r="R113" i="1"/>
  <c r="S113" i="1" s="1"/>
  <c r="R136" i="1"/>
  <c r="S136" i="1" s="1"/>
  <c r="O136" i="1" s="1"/>
  <c r="M136" i="1" s="1"/>
  <c r="P136" i="1" s="1"/>
  <c r="J136" i="1" s="1"/>
  <c r="K136" i="1" s="1"/>
  <c r="R131" i="1"/>
  <c r="S131" i="1" s="1"/>
  <c r="Y93" i="1"/>
  <c r="R79" i="1"/>
  <c r="S79" i="1" s="1"/>
  <c r="T120" i="1"/>
  <c r="X120" i="1" s="1"/>
  <c r="AA120" i="1"/>
  <c r="T118" i="1"/>
  <c r="X118" i="1" s="1"/>
  <c r="AA118" i="1"/>
  <c r="AA105" i="1"/>
  <c r="T105" i="1"/>
  <c r="X105" i="1" s="1"/>
  <c r="T138" i="1"/>
  <c r="X138" i="1" s="1"/>
  <c r="AA138" i="1"/>
  <c r="AB138" i="1" s="1"/>
  <c r="O118" i="1"/>
  <c r="M118" i="1" s="1"/>
  <c r="P118" i="1" s="1"/>
  <c r="J118" i="1" s="1"/>
  <c r="K118" i="1" s="1"/>
  <c r="Y82" i="1"/>
  <c r="Y43" i="1"/>
  <c r="T90" i="1"/>
  <c r="X90" i="1" s="1"/>
  <c r="AA90" i="1"/>
  <c r="AA53" i="1"/>
  <c r="T53" i="1"/>
  <c r="X53" i="1" s="1"/>
  <c r="T44" i="1"/>
  <c r="X44" i="1" s="1"/>
  <c r="AA44" i="1"/>
  <c r="R31" i="1"/>
  <c r="S31" i="1" s="1"/>
  <c r="O31" i="1" s="1"/>
  <c r="M31" i="1" s="1"/>
  <c r="P31" i="1" s="1"/>
  <c r="J31" i="1" s="1"/>
  <c r="K31" i="1" s="1"/>
  <c r="Y20" i="1"/>
  <c r="O20" i="1"/>
  <c r="M20" i="1" s="1"/>
  <c r="P20" i="1" s="1"/>
  <c r="J20" i="1" s="1"/>
  <c r="K20" i="1" s="1"/>
  <c r="Y120" i="1"/>
  <c r="O120" i="1"/>
  <c r="M120" i="1" s="1"/>
  <c r="P120" i="1" s="1"/>
  <c r="J120" i="1" s="1"/>
  <c r="K120" i="1" s="1"/>
  <c r="T48" i="1"/>
  <c r="X48" i="1" s="1"/>
  <c r="AA48" i="1"/>
  <c r="Y89" i="1"/>
  <c r="T70" i="1"/>
  <c r="X70" i="1" s="1"/>
  <c r="AA70" i="1"/>
  <c r="AB70" i="1" s="1"/>
  <c r="Y68" i="1"/>
  <c r="O40" i="1"/>
  <c r="M40" i="1" s="1"/>
  <c r="P40" i="1" s="1"/>
  <c r="J40" i="1" s="1"/>
  <c r="K40" i="1" s="1"/>
  <c r="Y40" i="1"/>
  <c r="R221" i="1"/>
  <c r="S221" i="1" s="1"/>
  <c r="R218" i="1"/>
  <c r="S218" i="1" s="1"/>
  <c r="O218" i="1" s="1"/>
  <c r="M218" i="1" s="1"/>
  <c r="P218" i="1" s="1"/>
  <c r="J218" i="1" s="1"/>
  <c r="K218" i="1" s="1"/>
  <c r="Y218" i="1"/>
  <c r="O216" i="1"/>
  <c r="M216" i="1" s="1"/>
  <c r="P216" i="1" s="1"/>
  <c r="J216" i="1" s="1"/>
  <c r="K216" i="1" s="1"/>
  <c r="Y216" i="1"/>
  <c r="O215" i="1"/>
  <c r="M215" i="1" s="1"/>
  <c r="P215" i="1" s="1"/>
  <c r="J215" i="1" s="1"/>
  <c r="K215" i="1" s="1"/>
  <c r="Y215" i="1"/>
  <c r="Y230" i="1"/>
  <c r="Y204" i="1"/>
  <c r="T199" i="1"/>
  <c r="X199" i="1" s="1"/>
  <c r="AA199" i="1"/>
  <c r="Y208" i="1"/>
  <c r="R208" i="1"/>
  <c r="S208" i="1" s="1"/>
  <c r="AB202" i="1"/>
  <c r="Z199" i="1"/>
  <c r="R230" i="1"/>
  <c r="S230" i="1" s="1"/>
  <c r="O230" i="1" s="1"/>
  <c r="M230" i="1" s="1"/>
  <c r="P230" i="1" s="1"/>
  <c r="J230" i="1" s="1"/>
  <c r="K230" i="1" s="1"/>
  <c r="R191" i="1"/>
  <c r="S191" i="1" s="1"/>
  <c r="O188" i="1"/>
  <c r="M188" i="1" s="1"/>
  <c r="P188" i="1" s="1"/>
  <c r="J188" i="1" s="1"/>
  <c r="K188" i="1" s="1"/>
  <c r="Y188" i="1"/>
  <c r="T186" i="1"/>
  <c r="X186" i="1" s="1"/>
  <c r="AA186" i="1"/>
  <c r="O186" i="1"/>
  <c r="M186" i="1" s="1"/>
  <c r="P186" i="1" s="1"/>
  <c r="J186" i="1" s="1"/>
  <c r="K186" i="1" s="1"/>
  <c r="T184" i="1"/>
  <c r="X184" i="1" s="1"/>
  <c r="AA184" i="1"/>
  <c r="Z184" i="1"/>
  <c r="R204" i="1"/>
  <c r="S204" i="1" s="1"/>
  <c r="O197" i="1"/>
  <c r="M197" i="1" s="1"/>
  <c r="P197" i="1" s="1"/>
  <c r="J197" i="1" s="1"/>
  <c r="K197" i="1" s="1"/>
  <c r="O190" i="1"/>
  <c r="M190" i="1" s="1"/>
  <c r="P190" i="1" s="1"/>
  <c r="J190" i="1" s="1"/>
  <c r="K190" i="1" s="1"/>
  <c r="Z186" i="1"/>
  <c r="O177" i="1"/>
  <c r="M177" i="1" s="1"/>
  <c r="P177" i="1" s="1"/>
  <c r="J177" i="1" s="1"/>
  <c r="K177" i="1" s="1"/>
  <c r="Y177" i="1"/>
  <c r="Z190" i="1"/>
  <c r="R172" i="1"/>
  <c r="S172" i="1" s="1"/>
  <c r="Y195" i="1"/>
  <c r="Y174" i="1"/>
  <c r="O174" i="1"/>
  <c r="M174" i="1" s="1"/>
  <c r="P174" i="1" s="1"/>
  <c r="J174" i="1" s="1"/>
  <c r="K174" i="1" s="1"/>
  <c r="T169" i="1"/>
  <c r="X169" i="1" s="1"/>
  <c r="AA169" i="1"/>
  <c r="O155" i="1"/>
  <c r="M155" i="1" s="1"/>
  <c r="P155" i="1" s="1"/>
  <c r="J155" i="1" s="1"/>
  <c r="K155" i="1" s="1"/>
  <c r="Y155" i="1"/>
  <c r="T153" i="1"/>
  <c r="X153" i="1" s="1"/>
  <c r="AA153" i="1"/>
  <c r="O184" i="1"/>
  <c r="M184" i="1" s="1"/>
  <c r="P184" i="1" s="1"/>
  <c r="J184" i="1" s="1"/>
  <c r="K184" i="1" s="1"/>
  <c r="Y184" i="1"/>
  <c r="AB175" i="1"/>
  <c r="O169" i="1"/>
  <c r="M169" i="1" s="1"/>
  <c r="P169" i="1" s="1"/>
  <c r="J169" i="1" s="1"/>
  <c r="K169" i="1" s="1"/>
  <c r="R163" i="1"/>
  <c r="S163" i="1" s="1"/>
  <c r="R158" i="1"/>
  <c r="S158" i="1" s="1"/>
  <c r="O153" i="1"/>
  <c r="M153" i="1" s="1"/>
  <c r="P153" i="1" s="1"/>
  <c r="J153" i="1" s="1"/>
  <c r="K153" i="1" s="1"/>
  <c r="T201" i="1"/>
  <c r="X201" i="1" s="1"/>
  <c r="AA201" i="1"/>
  <c r="T187" i="1"/>
  <c r="X187" i="1" s="1"/>
  <c r="AA187" i="1"/>
  <c r="Z187" i="1"/>
  <c r="Y158" i="1"/>
  <c r="AA141" i="1"/>
  <c r="AB141" i="1" s="1"/>
  <c r="T141" i="1"/>
  <c r="X141" i="1" s="1"/>
  <c r="R135" i="1"/>
  <c r="S135" i="1" s="1"/>
  <c r="O135" i="1" s="1"/>
  <c r="M135" i="1" s="1"/>
  <c r="P135" i="1" s="1"/>
  <c r="J135" i="1" s="1"/>
  <c r="K135" i="1" s="1"/>
  <c r="R115" i="1"/>
  <c r="S115" i="1" s="1"/>
  <c r="O115" i="1" s="1"/>
  <c r="M115" i="1" s="1"/>
  <c r="P115" i="1" s="1"/>
  <c r="J115" i="1" s="1"/>
  <c r="K115" i="1" s="1"/>
  <c r="Y144" i="1"/>
  <c r="T142" i="1"/>
  <c r="X142" i="1" s="1"/>
  <c r="AA142" i="1"/>
  <c r="AB142" i="1" s="1"/>
  <c r="Y128" i="1"/>
  <c r="T126" i="1"/>
  <c r="X126" i="1" s="1"/>
  <c r="AA126" i="1"/>
  <c r="AB126" i="1" s="1"/>
  <c r="Y115" i="1"/>
  <c r="O168" i="1"/>
  <c r="M168" i="1" s="1"/>
  <c r="P168" i="1" s="1"/>
  <c r="J168" i="1" s="1"/>
  <c r="K168" i="1" s="1"/>
  <c r="Z155" i="1"/>
  <c r="R144" i="1"/>
  <c r="S144" i="1" s="1"/>
  <c r="R139" i="1"/>
  <c r="S139" i="1" s="1"/>
  <c r="O139" i="1" s="1"/>
  <c r="M139" i="1" s="1"/>
  <c r="P139" i="1" s="1"/>
  <c r="J139" i="1" s="1"/>
  <c r="K139" i="1" s="1"/>
  <c r="O134" i="1"/>
  <c r="M134" i="1" s="1"/>
  <c r="P134" i="1" s="1"/>
  <c r="J134" i="1" s="1"/>
  <c r="K134" i="1" s="1"/>
  <c r="R128" i="1"/>
  <c r="S128" i="1" s="1"/>
  <c r="O165" i="1"/>
  <c r="M165" i="1" s="1"/>
  <c r="P165" i="1" s="1"/>
  <c r="J165" i="1" s="1"/>
  <c r="K165" i="1" s="1"/>
  <c r="T112" i="1"/>
  <c r="X112" i="1" s="1"/>
  <c r="AA112" i="1"/>
  <c r="AB112" i="1" s="1"/>
  <c r="T110" i="1"/>
  <c r="X110" i="1" s="1"/>
  <c r="AA110" i="1"/>
  <c r="O110" i="1"/>
  <c r="M110" i="1" s="1"/>
  <c r="P110" i="1" s="1"/>
  <c r="J110" i="1" s="1"/>
  <c r="K110" i="1" s="1"/>
  <c r="R108" i="1"/>
  <c r="S108" i="1" s="1"/>
  <c r="AA97" i="1"/>
  <c r="T97" i="1"/>
  <c r="X97" i="1" s="1"/>
  <c r="R81" i="1"/>
  <c r="S81" i="1" s="1"/>
  <c r="O81" i="1" s="1"/>
  <c r="M81" i="1" s="1"/>
  <c r="P81" i="1" s="1"/>
  <c r="J81" i="1" s="1"/>
  <c r="K81" i="1" s="1"/>
  <c r="Z153" i="1"/>
  <c r="O140" i="1"/>
  <c r="M140" i="1" s="1"/>
  <c r="P140" i="1" s="1"/>
  <c r="J140" i="1" s="1"/>
  <c r="K140" i="1" s="1"/>
  <c r="Y140" i="1"/>
  <c r="O125" i="1"/>
  <c r="M125" i="1" s="1"/>
  <c r="P125" i="1" s="1"/>
  <c r="J125" i="1" s="1"/>
  <c r="K125" i="1" s="1"/>
  <c r="Y100" i="1"/>
  <c r="T98" i="1"/>
  <c r="X98" i="1" s="1"/>
  <c r="AA98" i="1"/>
  <c r="AB98" i="1" s="1"/>
  <c r="T96" i="1"/>
  <c r="X96" i="1" s="1"/>
  <c r="AA96" i="1"/>
  <c r="Z110" i="1"/>
  <c r="Y101" i="1"/>
  <c r="Z96" i="1"/>
  <c r="R91" i="1"/>
  <c r="S91" i="1" s="1"/>
  <c r="O88" i="1"/>
  <c r="M88" i="1" s="1"/>
  <c r="P88" i="1" s="1"/>
  <c r="J88" i="1" s="1"/>
  <c r="K88" i="1" s="1"/>
  <c r="Y88" i="1"/>
  <c r="T86" i="1"/>
  <c r="X86" i="1" s="1"/>
  <c r="O86" i="1"/>
  <c r="M86" i="1" s="1"/>
  <c r="P86" i="1" s="1"/>
  <c r="J86" i="1" s="1"/>
  <c r="K86" i="1" s="1"/>
  <c r="AA86" i="1"/>
  <c r="AB86" i="1" s="1"/>
  <c r="R83" i="1"/>
  <c r="S83" i="1" s="1"/>
  <c r="T111" i="1"/>
  <c r="X111" i="1" s="1"/>
  <c r="AA111" i="1"/>
  <c r="R76" i="1"/>
  <c r="S76" i="1" s="1"/>
  <c r="AA67" i="1"/>
  <c r="T67" i="1"/>
  <c r="X67" i="1" s="1"/>
  <c r="Z67" i="1"/>
  <c r="Y51" i="1"/>
  <c r="Y35" i="1"/>
  <c r="T146" i="1"/>
  <c r="X146" i="1" s="1"/>
  <c r="AA146" i="1"/>
  <c r="AB146" i="1" s="1"/>
  <c r="R82" i="1"/>
  <c r="S82" i="1" s="1"/>
  <c r="Y131" i="1"/>
  <c r="O131" i="1"/>
  <c r="M131" i="1" s="1"/>
  <c r="P131" i="1" s="1"/>
  <c r="J131" i="1" s="1"/>
  <c r="K131" i="1" s="1"/>
  <c r="R47" i="1"/>
  <c r="S47" i="1" s="1"/>
  <c r="O47" i="1" s="1"/>
  <c r="M47" i="1" s="1"/>
  <c r="P47" i="1" s="1"/>
  <c r="J47" i="1" s="1"/>
  <c r="K47" i="1" s="1"/>
  <c r="R43" i="1"/>
  <c r="S43" i="1" s="1"/>
  <c r="O43" i="1" s="1"/>
  <c r="M43" i="1" s="1"/>
  <c r="P43" i="1" s="1"/>
  <c r="J43" i="1" s="1"/>
  <c r="K43" i="1" s="1"/>
  <c r="AA37" i="1"/>
  <c r="T37" i="1"/>
  <c r="X37" i="1" s="1"/>
  <c r="R29" i="1"/>
  <c r="S29" i="1" s="1"/>
  <c r="O24" i="1"/>
  <c r="M24" i="1" s="1"/>
  <c r="P24" i="1" s="1"/>
  <c r="J24" i="1" s="1"/>
  <c r="K24" i="1" s="1"/>
  <c r="Y24" i="1"/>
  <c r="Y31" i="1"/>
  <c r="Z223" i="1"/>
  <c r="R109" i="1"/>
  <c r="S109" i="1" s="1"/>
  <c r="O109" i="1" s="1"/>
  <c r="M109" i="1" s="1"/>
  <c r="P109" i="1" s="1"/>
  <c r="J109" i="1" s="1"/>
  <c r="K109" i="1" s="1"/>
  <c r="T78" i="1"/>
  <c r="X78" i="1" s="1"/>
  <c r="AA78" i="1"/>
  <c r="R56" i="1"/>
  <c r="S56" i="1" s="1"/>
  <c r="Z169" i="1"/>
  <c r="T106" i="1"/>
  <c r="X106" i="1" s="1"/>
  <c r="AA106" i="1"/>
  <c r="AB106" i="1" s="1"/>
  <c r="O92" i="1"/>
  <c r="M92" i="1" s="1"/>
  <c r="P92" i="1" s="1"/>
  <c r="J92" i="1" s="1"/>
  <c r="K92" i="1" s="1"/>
  <c r="Y92" i="1"/>
  <c r="Z78" i="1"/>
  <c r="Y64" i="1"/>
  <c r="T62" i="1"/>
  <c r="X62" i="1" s="1"/>
  <c r="AA62" i="1"/>
  <c r="AB62" i="1" s="1"/>
  <c r="O62" i="1"/>
  <c r="M62" i="1" s="1"/>
  <c r="P62" i="1" s="1"/>
  <c r="J62" i="1" s="1"/>
  <c r="K62" i="1" s="1"/>
  <c r="O48" i="1"/>
  <c r="M48" i="1" s="1"/>
  <c r="P48" i="1" s="1"/>
  <c r="J48" i="1" s="1"/>
  <c r="K48" i="1" s="1"/>
  <c r="Y48" i="1"/>
  <c r="T46" i="1"/>
  <c r="X46" i="1" s="1"/>
  <c r="AA46" i="1"/>
  <c r="AB46" i="1" s="1"/>
  <c r="O46" i="1"/>
  <c r="M46" i="1" s="1"/>
  <c r="P46" i="1" s="1"/>
  <c r="J46" i="1" s="1"/>
  <c r="K46" i="1" s="1"/>
  <c r="Y23" i="1"/>
  <c r="O23" i="1"/>
  <c r="M23" i="1" s="1"/>
  <c r="P23" i="1" s="1"/>
  <c r="J23" i="1" s="1"/>
  <c r="K23" i="1" s="1"/>
  <c r="O105" i="1"/>
  <c r="M105" i="1" s="1"/>
  <c r="P105" i="1" s="1"/>
  <c r="J105" i="1" s="1"/>
  <c r="K105" i="1" s="1"/>
  <c r="Y105" i="1"/>
  <c r="R35" i="1"/>
  <c r="S35" i="1" s="1"/>
  <c r="O35" i="1" s="1"/>
  <c r="M35" i="1" s="1"/>
  <c r="P35" i="1" s="1"/>
  <c r="J35" i="1" s="1"/>
  <c r="K35" i="1" s="1"/>
  <c r="Z21" i="1"/>
  <c r="R74" i="1"/>
  <c r="S74" i="1" s="1"/>
  <c r="Z23" i="1"/>
  <c r="O21" i="1"/>
  <c r="M21" i="1" s="1"/>
  <c r="P21" i="1" s="1"/>
  <c r="J21" i="1" s="1"/>
  <c r="K21" i="1" s="1"/>
  <c r="Y21" i="1"/>
  <c r="Z111" i="1"/>
  <c r="O22" i="1"/>
  <c r="M22" i="1" s="1"/>
  <c r="P22" i="1" s="1"/>
  <c r="J22" i="1" s="1"/>
  <c r="K22" i="1" s="1"/>
  <c r="Y22" i="1"/>
  <c r="O18" i="1"/>
  <c r="M18" i="1" s="1"/>
  <c r="P18" i="1" s="1"/>
  <c r="J18" i="1" s="1"/>
  <c r="K18" i="1" s="1"/>
  <c r="Y18" i="1"/>
  <c r="T214" i="1"/>
  <c r="X214" i="1" s="1"/>
  <c r="AA214" i="1"/>
  <c r="AB214" i="1" s="1"/>
  <c r="AB210" i="1"/>
  <c r="Y200" i="1"/>
  <c r="R200" i="1"/>
  <c r="S200" i="1" s="1"/>
  <c r="O200" i="1" s="1"/>
  <c r="M200" i="1" s="1"/>
  <c r="P200" i="1" s="1"/>
  <c r="J200" i="1" s="1"/>
  <c r="K200" i="1" s="1"/>
  <c r="Y196" i="1"/>
  <c r="O196" i="1"/>
  <c r="M196" i="1" s="1"/>
  <c r="P196" i="1" s="1"/>
  <c r="J196" i="1" s="1"/>
  <c r="K196" i="1" s="1"/>
  <c r="R195" i="1"/>
  <c r="S195" i="1" s="1"/>
  <c r="R229" i="1"/>
  <c r="S229" i="1" s="1"/>
  <c r="O229" i="1" s="1"/>
  <c r="M229" i="1" s="1"/>
  <c r="P229" i="1" s="1"/>
  <c r="J229" i="1" s="1"/>
  <c r="K229" i="1" s="1"/>
  <c r="O221" i="1"/>
  <c r="M221" i="1" s="1"/>
  <c r="P221" i="1" s="1"/>
  <c r="J221" i="1" s="1"/>
  <c r="K221" i="1" s="1"/>
  <c r="Y221" i="1"/>
  <c r="O225" i="1"/>
  <c r="M225" i="1" s="1"/>
  <c r="P225" i="1" s="1"/>
  <c r="J225" i="1" s="1"/>
  <c r="K225" i="1" s="1"/>
  <c r="Y225" i="1"/>
  <c r="Y228" i="1"/>
  <c r="Y220" i="1"/>
  <c r="Z211" i="1"/>
  <c r="O205" i="1"/>
  <c r="M205" i="1" s="1"/>
  <c r="P205" i="1" s="1"/>
  <c r="J205" i="1" s="1"/>
  <c r="K205" i="1" s="1"/>
  <c r="Y205" i="1"/>
  <c r="T203" i="1"/>
  <c r="X203" i="1" s="1"/>
  <c r="AA203" i="1"/>
  <c r="AB203" i="1" s="1"/>
  <c r="O203" i="1"/>
  <c r="M203" i="1" s="1"/>
  <c r="P203" i="1" s="1"/>
  <c r="J203" i="1" s="1"/>
  <c r="K203" i="1" s="1"/>
  <c r="O217" i="1"/>
  <c r="M217" i="1" s="1"/>
  <c r="P217" i="1" s="1"/>
  <c r="J217" i="1" s="1"/>
  <c r="K217" i="1" s="1"/>
  <c r="AA217" i="1"/>
  <c r="AB217" i="1" s="1"/>
  <c r="T217" i="1"/>
  <c r="X217" i="1" s="1"/>
  <c r="Z215" i="1"/>
  <c r="Y209" i="1"/>
  <c r="T207" i="1"/>
  <c r="X207" i="1" s="1"/>
  <c r="AA207" i="1"/>
  <c r="AB207" i="1" s="1"/>
  <c r="O207" i="1"/>
  <c r="M207" i="1" s="1"/>
  <c r="P207" i="1" s="1"/>
  <c r="J207" i="1" s="1"/>
  <c r="K207" i="1" s="1"/>
  <c r="Z197" i="1"/>
  <c r="AA189" i="1"/>
  <c r="T189" i="1"/>
  <c r="X189" i="1" s="1"/>
  <c r="T179" i="1"/>
  <c r="X179" i="1" s="1"/>
  <c r="AA179" i="1"/>
  <c r="AB179" i="1" s="1"/>
  <c r="O189" i="1"/>
  <c r="M189" i="1" s="1"/>
  <c r="P189" i="1" s="1"/>
  <c r="J189" i="1" s="1"/>
  <c r="K189" i="1" s="1"/>
  <c r="Y189" i="1"/>
  <c r="AA177" i="1"/>
  <c r="T177" i="1"/>
  <c r="X177" i="1" s="1"/>
  <c r="R228" i="1"/>
  <c r="S228" i="1" s="1"/>
  <c r="O224" i="1"/>
  <c r="M224" i="1" s="1"/>
  <c r="P224" i="1" s="1"/>
  <c r="J224" i="1" s="1"/>
  <c r="K224" i="1" s="1"/>
  <c r="O193" i="1"/>
  <c r="M193" i="1" s="1"/>
  <c r="P193" i="1" s="1"/>
  <c r="J193" i="1" s="1"/>
  <c r="K193" i="1" s="1"/>
  <c r="Y193" i="1"/>
  <c r="Z188" i="1"/>
  <c r="R183" i="1"/>
  <c r="S183" i="1" s="1"/>
  <c r="O180" i="1"/>
  <c r="M180" i="1" s="1"/>
  <c r="P180" i="1" s="1"/>
  <c r="J180" i="1" s="1"/>
  <c r="K180" i="1" s="1"/>
  <c r="Y180" i="1"/>
  <c r="T178" i="1"/>
  <c r="X178" i="1" s="1"/>
  <c r="O178" i="1"/>
  <c r="M178" i="1" s="1"/>
  <c r="P178" i="1" s="1"/>
  <c r="J178" i="1" s="1"/>
  <c r="K178" i="1" s="1"/>
  <c r="AA178" i="1"/>
  <c r="AB178" i="1" s="1"/>
  <c r="Z176" i="1"/>
  <c r="R170" i="1"/>
  <c r="S170" i="1" s="1"/>
  <c r="T213" i="1"/>
  <c r="X213" i="1" s="1"/>
  <c r="AA213" i="1"/>
  <c r="Y162" i="1"/>
  <c r="R209" i="1"/>
  <c r="S209" i="1" s="1"/>
  <c r="O209" i="1" s="1"/>
  <c r="M209" i="1" s="1"/>
  <c r="P209" i="1" s="1"/>
  <c r="J209" i="1" s="1"/>
  <c r="K209" i="1" s="1"/>
  <c r="AA185" i="1"/>
  <c r="AB185" i="1" s="1"/>
  <c r="T185" i="1"/>
  <c r="X185" i="1" s="1"/>
  <c r="T173" i="1"/>
  <c r="X173" i="1" s="1"/>
  <c r="AA173" i="1"/>
  <c r="AB173" i="1" s="1"/>
  <c r="Z168" i="1"/>
  <c r="R150" i="1"/>
  <c r="S150" i="1" s="1"/>
  <c r="Y166" i="1"/>
  <c r="T157" i="1"/>
  <c r="X157" i="1" s="1"/>
  <c r="AA157" i="1"/>
  <c r="AB157" i="1" s="1"/>
  <c r="T140" i="1"/>
  <c r="X140" i="1" s="1"/>
  <c r="AA140" i="1"/>
  <c r="AA133" i="1"/>
  <c r="T133" i="1"/>
  <c r="X133" i="1" s="1"/>
  <c r="R127" i="1"/>
  <c r="S127" i="1" s="1"/>
  <c r="R123" i="1"/>
  <c r="S123" i="1" s="1"/>
  <c r="O123" i="1" s="1"/>
  <c r="M123" i="1" s="1"/>
  <c r="P123" i="1" s="1"/>
  <c r="J123" i="1" s="1"/>
  <c r="K123" i="1" s="1"/>
  <c r="Z140" i="1"/>
  <c r="Y135" i="1"/>
  <c r="O159" i="1"/>
  <c r="M159" i="1" s="1"/>
  <c r="P159" i="1" s="1"/>
  <c r="J159" i="1" s="1"/>
  <c r="K159" i="1" s="1"/>
  <c r="Y159" i="1"/>
  <c r="AA152" i="1"/>
  <c r="Z152" i="1"/>
  <c r="T152" i="1"/>
  <c r="X152" i="1" s="1"/>
  <c r="AA137" i="1"/>
  <c r="AB137" i="1" s="1"/>
  <c r="T137" i="1"/>
  <c r="X137" i="1" s="1"/>
  <c r="Z133" i="1"/>
  <c r="R119" i="1"/>
  <c r="S119" i="1" s="1"/>
  <c r="O119" i="1" s="1"/>
  <c r="M119" i="1" s="1"/>
  <c r="P119" i="1" s="1"/>
  <c r="J119" i="1" s="1"/>
  <c r="K119" i="1" s="1"/>
  <c r="Y151" i="1"/>
  <c r="T103" i="1"/>
  <c r="X103" i="1" s="1"/>
  <c r="AA103" i="1"/>
  <c r="AB103" i="1" s="1"/>
  <c r="T87" i="1"/>
  <c r="X87" i="1" s="1"/>
  <c r="AA87" i="1"/>
  <c r="AB87" i="1" s="1"/>
  <c r="R71" i="1"/>
  <c r="S71" i="1" s="1"/>
  <c r="O157" i="1"/>
  <c r="M157" i="1" s="1"/>
  <c r="P157" i="1" s="1"/>
  <c r="J157" i="1" s="1"/>
  <c r="K157" i="1" s="1"/>
  <c r="R151" i="1"/>
  <c r="S151" i="1" s="1"/>
  <c r="O151" i="1" s="1"/>
  <c r="M151" i="1" s="1"/>
  <c r="P151" i="1" s="1"/>
  <c r="J151" i="1" s="1"/>
  <c r="K151" i="1" s="1"/>
  <c r="O148" i="1"/>
  <c r="M148" i="1" s="1"/>
  <c r="P148" i="1" s="1"/>
  <c r="J148" i="1" s="1"/>
  <c r="K148" i="1" s="1"/>
  <c r="Y148" i="1"/>
  <c r="O133" i="1"/>
  <c r="M133" i="1" s="1"/>
  <c r="P133" i="1" s="1"/>
  <c r="J133" i="1" s="1"/>
  <c r="K133" i="1" s="1"/>
  <c r="O124" i="1"/>
  <c r="M124" i="1" s="1"/>
  <c r="P124" i="1" s="1"/>
  <c r="J124" i="1" s="1"/>
  <c r="K124" i="1" s="1"/>
  <c r="Y124" i="1"/>
  <c r="Z118" i="1"/>
  <c r="R101" i="1"/>
  <c r="S101" i="1" s="1"/>
  <c r="O101" i="1" s="1"/>
  <c r="M101" i="1" s="1"/>
  <c r="P101" i="1" s="1"/>
  <c r="J101" i="1" s="1"/>
  <c r="K101" i="1" s="1"/>
  <c r="Z90" i="1"/>
  <c r="Y81" i="1"/>
  <c r="O67" i="1"/>
  <c r="M67" i="1" s="1"/>
  <c r="P67" i="1" s="1"/>
  <c r="J67" i="1" s="1"/>
  <c r="K67" i="1" s="1"/>
  <c r="Z134" i="1"/>
  <c r="R107" i="1"/>
  <c r="S107" i="1" s="1"/>
  <c r="O104" i="1"/>
  <c r="M104" i="1" s="1"/>
  <c r="P104" i="1" s="1"/>
  <c r="J104" i="1" s="1"/>
  <c r="K104" i="1" s="1"/>
  <c r="Y104" i="1"/>
  <c r="T102" i="1"/>
  <c r="X102" i="1" s="1"/>
  <c r="AA102" i="1"/>
  <c r="AB102" i="1" s="1"/>
  <c r="O102" i="1"/>
  <c r="M102" i="1" s="1"/>
  <c r="P102" i="1" s="1"/>
  <c r="J102" i="1" s="1"/>
  <c r="K102" i="1" s="1"/>
  <c r="R100" i="1"/>
  <c r="S100" i="1" s="1"/>
  <c r="R89" i="1"/>
  <c r="S89" i="1" s="1"/>
  <c r="O89" i="1" s="1"/>
  <c r="M89" i="1" s="1"/>
  <c r="P89" i="1" s="1"/>
  <c r="J89" i="1" s="1"/>
  <c r="K89" i="1" s="1"/>
  <c r="R69" i="1"/>
  <c r="S69" i="1" s="1"/>
  <c r="Y139" i="1"/>
  <c r="Z54" i="1"/>
  <c r="O52" i="1"/>
  <c r="M52" i="1" s="1"/>
  <c r="P52" i="1" s="1"/>
  <c r="J52" i="1" s="1"/>
  <c r="K52" i="1" s="1"/>
  <c r="Y52" i="1"/>
  <c r="T50" i="1"/>
  <c r="X50" i="1" s="1"/>
  <c r="AA50" i="1"/>
  <c r="AB50" i="1" s="1"/>
  <c r="Z38" i="1"/>
  <c r="Y36" i="1"/>
  <c r="T34" i="1"/>
  <c r="X34" i="1" s="1"/>
  <c r="AA34" i="1"/>
  <c r="AB34" i="1" s="1"/>
  <c r="T95" i="1"/>
  <c r="X95" i="1" s="1"/>
  <c r="AA95" i="1"/>
  <c r="Z95" i="1"/>
  <c r="J78" i="1"/>
  <c r="K78" i="1" s="1"/>
  <c r="R130" i="1"/>
  <c r="S130" i="1" s="1"/>
  <c r="R122" i="1"/>
  <c r="S122" i="1" s="1"/>
  <c r="O122" i="1" s="1"/>
  <c r="M122" i="1" s="1"/>
  <c r="P122" i="1" s="1"/>
  <c r="J122" i="1" s="1"/>
  <c r="K122" i="1" s="1"/>
  <c r="R114" i="1"/>
  <c r="S114" i="1" s="1"/>
  <c r="O114" i="1" s="1"/>
  <c r="M114" i="1" s="1"/>
  <c r="P114" i="1" s="1"/>
  <c r="J114" i="1" s="1"/>
  <c r="K114" i="1" s="1"/>
  <c r="T84" i="1"/>
  <c r="X84" i="1" s="1"/>
  <c r="AA84" i="1"/>
  <c r="AB84" i="1" s="1"/>
  <c r="T80" i="1"/>
  <c r="X80" i="1" s="1"/>
  <c r="AA80" i="1"/>
  <c r="Y72" i="1"/>
  <c r="R60" i="1"/>
  <c r="S60" i="1" s="1"/>
  <c r="R51" i="1"/>
  <c r="S51" i="1" s="1"/>
  <c r="AA45" i="1"/>
  <c r="AB45" i="1" s="1"/>
  <c r="T45" i="1"/>
  <c r="X45" i="1" s="1"/>
  <c r="O42" i="1"/>
  <c r="M42" i="1" s="1"/>
  <c r="P42" i="1" s="1"/>
  <c r="J42" i="1" s="1"/>
  <c r="K42" i="1" s="1"/>
  <c r="R36" i="1"/>
  <c r="S36" i="1" s="1"/>
  <c r="O36" i="1" s="1"/>
  <c r="M36" i="1" s="1"/>
  <c r="P36" i="1" s="1"/>
  <c r="J36" i="1" s="1"/>
  <c r="K36" i="1" s="1"/>
  <c r="O106" i="1"/>
  <c r="M106" i="1" s="1"/>
  <c r="P106" i="1" s="1"/>
  <c r="J106" i="1" s="1"/>
  <c r="K106" i="1" s="1"/>
  <c r="R104" i="1"/>
  <c r="S104" i="1" s="1"/>
  <c r="R93" i="1"/>
  <c r="S93" i="1" s="1"/>
  <c r="Y69" i="1"/>
  <c r="O69" i="1"/>
  <c r="M69" i="1" s="1"/>
  <c r="P69" i="1" s="1"/>
  <c r="J69" i="1" s="1"/>
  <c r="K69" i="1" s="1"/>
  <c r="Y55" i="1"/>
  <c r="R55" i="1"/>
  <c r="S55" i="1" s="1"/>
  <c r="O55" i="1" s="1"/>
  <c r="M55" i="1" s="1"/>
  <c r="P55" i="1" s="1"/>
  <c r="J55" i="1" s="1"/>
  <c r="K55" i="1" s="1"/>
  <c r="Z44" i="1"/>
  <c r="Y39" i="1"/>
  <c r="Y27" i="1"/>
  <c r="O27" i="1"/>
  <c r="M27" i="1" s="1"/>
  <c r="P27" i="1" s="1"/>
  <c r="J27" i="1" s="1"/>
  <c r="K27" i="1" s="1"/>
  <c r="Y77" i="1"/>
  <c r="R64" i="1"/>
  <c r="S64" i="1" s="1"/>
  <c r="O64" i="1" s="1"/>
  <c r="M64" i="1" s="1"/>
  <c r="P64" i="1" s="1"/>
  <c r="J64" i="1" s="1"/>
  <c r="K64" i="1" s="1"/>
  <c r="R72" i="1"/>
  <c r="S72" i="1" s="1"/>
  <c r="AA17" i="1"/>
  <c r="T17" i="1"/>
  <c r="X17" i="1" s="1"/>
  <c r="AA25" i="1"/>
  <c r="Z25" i="1"/>
  <c r="T25" i="1"/>
  <c r="X25" i="1" s="1"/>
  <c r="O17" i="1"/>
  <c r="M17" i="1" s="1"/>
  <c r="P17" i="1" s="1"/>
  <c r="J17" i="1" s="1"/>
  <c r="K17" i="1" s="1"/>
  <c r="Y17" i="1"/>
  <c r="R26" i="1"/>
  <c r="S26" i="1" s="1"/>
  <c r="O30" i="1"/>
  <c r="M30" i="1" s="1"/>
  <c r="P30" i="1" s="1"/>
  <c r="J30" i="1" s="1"/>
  <c r="K30" i="1" s="1"/>
  <c r="Y30" i="1"/>
  <c r="O61" i="1" l="1"/>
  <c r="M61" i="1" s="1"/>
  <c r="P61" i="1" s="1"/>
  <c r="J61" i="1" s="1"/>
  <c r="K61" i="1" s="1"/>
  <c r="AB125" i="1"/>
  <c r="AB215" i="1"/>
  <c r="AB40" i="1"/>
  <c r="AB20" i="1"/>
  <c r="O220" i="1"/>
  <c r="M220" i="1" s="1"/>
  <c r="P220" i="1" s="1"/>
  <c r="J220" i="1" s="1"/>
  <c r="K220" i="1" s="1"/>
  <c r="AB37" i="1"/>
  <c r="AB110" i="1"/>
  <c r="O68" i="1"/>
  <c r="M68" i="1" s="1"/>
  <c r="P68" i="1" s="1"/>
  <c r="J68" i="1" s="1"/>
  <c r="K68" i="1" s="1"/>
  <c r="Z156" i="1"/>
  <c r="O156" i="1"/>
  <c r="M156" i="1" s="1"/>
  <c r="P156" i="1" s="1"/>
  <c r="J156" i="1" s="1"/>
  <c r="K156" i="1" s="1"/>
  <c r="AB95" i="1"/>
  <c r="AB189" i="1"/>
  <c r="AB85" i="1"/>
  <c r="AA156" i="1"/>
  <c r="AB156" i="1" s="1"/>
  <c r="AB213" i="1"/>
  <c r="AA211" i="1"/>
  <c r="AB222" i="1"/>
  <c r="T61" i="1"/>
  <c r="X61" i="1" s="1"/>
  <c r="Z231" i="1"/>
  <c r="AB231" i="1" s="1"/>
  <c r="T231" i="1"/>
  <c r="X231" i="1" s="1"/>
  <c r="AB152" i="1"/>
  <c r="AB67" i="1"/>
  <c r="AB153" i="1"/>
  <c r="AB199" i="1"/>
  <c r="AB132" i="1"/>
  <c r="AB197" i="1"/>
  <c r="Z220" i="1"/>
  <c r="AB220" i="1" s="1"/>
  <c r="AA198" i="1"/>
  <c r="T198" i="1"/>
  <c r="X198" i="1" s="1"/>
  <c r="O198" i="1"/>
  <c r="M198" i="1" s="1"/>
  <c r="P198" i="1" s="1"/>
  <c r="J198" i="1" s="1"/>
  <c r="K198" i="1" s="1"/>
  <c r="Z198" i="1"/>
  <c r="AA212" i="1"/>
  <c r="AB212" i="1" s="1"/>
  <c r="Z212" i="1"/>
  <c r="T212" i="1"/>
  <c r="X212" i="1" s="1"/>
  <c r="O212" i="1"/>
  <c r="M212" i="1" s="1"/>
  <c r="P212" i="1" s="1"/>
  <c r="J212" i="1" s="1"/>
  <c r="K212" i="1" s="1"/>
  <c r="O173" i="1"/>
  <c r="M173" i="1" s="1"/>
  <c r="P173" i="1" s="1"/>
  <c r="J173" i="1" s="1"/>
  <c r="K173" i="1" s="1"/>
  <c r="AB57" i="1"/>
  <c r="AB120" i="1"/>
  <c r="AB140" i="1"/>
  <c r="AB187" i="1"/>
  <c r="AA220" i="1"/>
  <c r="AB80" i="1"/>
  <c r="AB184" i="1"/>
  <c r="AB53" i="1"/>
  <c r="AA206" i="1"/>
  <c r="T206" i="1"/>
  <c r="X206" i="1" s="1"/>
  <c r="O206" i="1"/>
  <c r="M206" i="1" s="1"/>
  <c r="P206" i="1" s="1"/>
  <c r="J206" i="1" s="1"/>
  <c r="K206" i="1" s="1"/>
  <c r="Z206" i="1"/>
  <c r="AA93" i="1"/>
  <c r="T93" i="1"/>
  <c r="X93" i="1" s="1"/>
  <c r="Z93" i="1"/>
  <c r="AA150" i="1"/>
  <c r="T150" i="1"/>
  <c r="X150" i="1" s="1"/>
  <c r="Z150" i="1"/>
  <c r="O150" i="1"/>
  <c r="M150" i="1" s="1"/>
  <c r="P150" i="1" s="1"/>
  <c r="J150" i="1" s="1"/>
  <c r="K150" i="1" s="1"/>
  <c r="T228" i="1"/>
  <c r="X228" i="1" s="1"/>
  <c r="AA228" i="1"/>
  <c r="Z228" i="1"/>
  <c r="O228" i="1"/>
  <c r="M228" i="1" s="1"/>
  <c r="P228" i="1" s="1"/>
  <c r="J228" i="1" s="1"/>
  <c r="K228" i="1" s="1"/>
  <c r="T56" i="1"/>
  <c r="X56" i="1" s="1"/>
  <c r="AA56" i="1"/>
  <c r="Z56" i="1"/>
  <c r="T76" i="1"/>
  <c r="X76" i="1" s="1"/>
  <c r="AA76" i="1"/>
  <c r="AB76" i="1" s="1"/>
  <c r="Z76" i="1"/>
  <c r="AB96" i="1"/>
  <c r="T158" i="1"/>
  <c r="X158" i="1" s="1"/>
  <c r="AA158" i="1"/>
  <c r="AB158" i="1" s="1"/>
  <c r="Z158" i="1"/>
  <c r="T208" i="1"/>
  <c r="X208" i="1" s="1"/>
  <c r="AA208" i="1"/>
  <c r="Z208" i="1"/>
  <c r="AB105" i="1"/>
  <c r="AA233" i="1"/>
  <c r="Z233" i="1"/>
  <c r="T233" i="1"/>
  <c r="X233" i="1" s="1"/>
  <c r="AA75" i="1"/>
  <c r="Z75" i="1"/>
  <c r="T75" i="1"/>
  <c r="X75" i="1" s="1"/>
  <c r="O75" i="1"/>
  <c r="M75" i="1" s="1"/>
  <c r="P75" i="1" s="1"/>
  <c r="J75" i="1" s="1"/>
  <c r="K75" i="1" s="1"/>
  <c r="AB223" i="1"/>
  <c r="AB23" i="1"/>
  <c r="AA77" i="1"/>
  <c r="AB77" i="1" s="1"/>
  <c r="T77" i="1"/>
  <c r="X77" i="1" s="1"/>
  <c r="Z77" i="1"/>
  <c r="T147" i="1"/>
  <c r="X147" i="1" s="1"/>
  <c r="AA147" i="1"/>
  <c r="Z147" i="1"/>
  <c r="T166" i="1"/>
  <c r="X166" i="1" s="1"/>
  <c r="AA166" i="1"/>
  <c r="Z166" i="1"/>
  <c r="T162" i="1"/>
  <c r="X162" i="1" s="1"/>
  <c r="AA162" i="1"/>
  <c r="Z162" i="1"/>
  <c r="AA219" i="1"/>
  <c r="Z219" i="1"/>
  <c r="T219" i="1"/>
  <c r="X219" i="1" s="1"/>
  <c r="O219" i="1"/>
  <c r="M219" i="1" s="1"/>
  <c r="P219" i="1" s="1"/>
  <c r="J219" i="1" s="1"/>
  <c r="K219" i="1" s="1"/>
  <c r="AB17" i="1"/>
  <c r="O77" i="1"/>
  <c r="M77" i="1" s="1"/>
  <c r="P77" i="1" s="1"/>
  <c r="J77" i="1" s="1"/>
  <c r="K77" i="1" s="1"/>
  <c r="T104" i="1"/>
  <c r="X104" i="1" s="1"/>
  <c r="AA104" i="1"/>
  <c r="Z104" i="1"/>
  <c r="T130" i="1"/>
  <c r="X130" i="1" s="1"/>
  <c r="AA130" i="1"/>
  <c r="Z130" i="1"/>
  <c r="T100" i="1"/>
  <c r="X100" i="1" s="1"/>
  <c r="AA100" i="1"/>
  <c r="AB100" i="1" s="1"/>
  <c r="Z100" i="1"/>
  <c r="T151" i="1"/>
  <c r="X151" i="1" s="1"/>
  <c r="AA151" i="1"/>
  <c r="Z151" i="1"/>
  <c r="AA123" i="1"/>
  <c r="T123" i="1"/>
  <c r="X123" i="1" s="1"/>
  <c r="Z123" i="1"/>
  <c r="AB133" i="1"/>
  <c r="T209" i="1"/>
  <c r="X209" i="1" s="1"/>
  <c r="AA209" i="1"/>
  <c r="Z209" i="1"/>
  <c r="T74" i="1"/>
  <c r="X74" i="1" s="1"/>
  <c r="AA74" i="1"/>
  <c r="Z74" i="1"/>
  <c r="AB78" i="1"/>
  <c r="AA29" i="1"/>
  <c r="AB29" i="1" s="1"/>
  <c r="Z29" i="1"/>
  <c r="T29" i="1"/>
  <c r="X29" i="1" s="1"/>
  <c r="O29" i="1"/>
  <c r="M29" i="1" s="1"/>
  <c r="P29" i="1" s="1"/>
  <c r="J29" i="1" s="1"/>
  <c r="K29" i="1" s="1"/>
  <c r="T43" i="1"/>
  <c r="X43" i="1" s="1"/>
  <c r="AA43" i="1"/>
  <c r="Z43" i="1"/>
  <c r="AB111" i="1"/>
  <c r="O100" i="1"/>
  <c r="M100" i="1" s="1"/>
  <c r="P100" i="1" s="1"/>
  <c r="J100" i="1" s="1"/>
  <c r="K100" i="1" s="1"/>
  <c r="AB97" i="1"/>
  <c r="T128" i="1"/>
  <c r="X128" i="1" s="1"/>
  <c r="AA128" i="1"/>
  <c r="Z128" i="1"/>
  <c r="T144" i="1"/>
  <c r="X144" i="1" s="1"/>
  <c r="AA144" i="1"/>
  <c r="Z144" i="1"/>
  <c r="O128" i="1"/>
  <c r="M128" i="1" s="1"/>
  <c r="P128" i="1" s="1"/>
  <c r="J128" i="1" s="1"/>
  <c r="K128" i="1" s="1"/>
  <c r="O144" i="1"/>
  <c r="M144" i="1" s="1"/>
  <c r="P144" i="1" s="1"/>
  <c r="J144" i="1" s="1"/>
  <c r="K144" i="1" s="1"/>
  <c r="AB201" i="1"/>
  <c r="T204" i="1"/>
  <c r="X204" i="1" s="1"/>
  <c r="AA204" i="1"/>
  <c r="AB204" i="1" s="1"/>
  <c r="Z204" i="1"/>
  <c r="T230" i="1"/>
  <c r="X230" i="1" s="1"/>
  <c r="AA230" i="1"/>
  <c r="Z230" i="1"/>
  <c r="O208" i="1"/>
  <c r="M208" i="1" s="1"/>
  <c r="P208" i="1" s="1"/>
  <c r="J208" i="1" s="1"/>
  <c r="K208" i="1" s="1"/>
  <c r="O204" i="1"/>
  <c r="M204" i="1" s="1"/>
  <c r="P204" i="1" s="1"/>
  <c r="J204" i="1" s="1"/>
  <c r="K204" i="1" s="1"/>
  <c r="AA221" i="1"/>
  <c r="AB221" i="1" s="1"/>
  <c r="T221" i="1"/>
  <c r="X221" i="1" s="1"/>
  <c r="Z221" i="1"/>
  <c r="AB118" i="1"/>
  <c r="AA79" i="1"/>
  <c r="Z79" i="1"/>
  <c r="T79" i="1"/>
  <c r="X79" i="1" s="1"/>
  <c r="O79" i="1"/>
  <c r="M79" i="1" s="1"/>
  <c r="P79" i="1" s="1"/>
  <c r="J79" i="1" s="1"/>
  <c r="K79" i="1" s="1"/>
  <c r="T131" i="1"/>
  <c r="X131" i="1" s="1"/>
  <c r="AA131" i="1"/>
  <c r="AB131" i="1" s="1"/>
  <c r="Z131" i="1"/>
  <c r="T19" i="1"/>
  <c r="X19" i="1" s="1"/>
  <c r="AA19" i="1"/>
  <c r="Z19" i="1"/>
  <c r="O74" i="1"/>
  <c r="M74" i="1" s="1"/>
  <c r="P74" i="1" s="1"/>
  <c r="J74" i="1" s="1"/>
  <c r="K74" i="1" s="1"/>
  <c r="AB30" i="1"/>
  <c r="AB94" i="1"/>
  <c r="T99" i="1"/>
  <c r="X99" i="1" s="1"/>
  <c r="AA99" i="1"/>
  <c r="O99" i="1"/>
  <c r="M99" i="1" s="1"/>
  <c r="P99" i="1" s="1"/>
  <c r="J99" i="1" s="1"/>
  <c r="K99" i="1" s="1"/>
  <c r="Z99" i="1"/>
  <c r="T116" i="1"/>
  <c r="X116" i="1" s="1"/>
  <c r="AA116" i="1"/>
  <c r="Z116" i="1"/>
  <c r="AB181" i="1"/>
  <c r="AB196" i="1"/>
  <c r="AB205" i="1"/>
  <c r="AB68" i="1"/>
  <c r="T122" i="1"/>
  <c r="X122" i="1" s="1"/>
  <c r="AA122" i="1"/>
  <c r="AB122" i="1" s="1"/>
  <c r="Z122" i="1"/>
  <c r="AA89" i="1"/>
  <c r="T89" i="1"/>
  <c r="X89" i="1" s="1"/>
  <c r="Z89" i="1"/>
  <c r="AA83" i="1"/>
  <c r="Z83" i="1"/>
  <c r="T83" i="1"/>
  <c r="X83" i="1" s="1"/>
  <c r="O83" i="1"/>
  <c r="M83" i="1" s="1"/>
  <c r="P83" i="1" s="1"/>
  <c r="J83" i="1" s="1"/>
  <c r="K83" i="1" s="1"/>
  <c r="O93" i="1"/>
  <c r="M93" i="1" s="1"/>
  <c r="P93" i="1" s="1"/>
  <c r="J93" i="1" s="1"/>
  <c r="K93" i="1" s="1"/>
  <c r="AB176" i="1"/>
  <c r="T26" i="1"/>
  <c r="X26" i="1" s="1"/>
  <c r="AA26" i="1"/>
  <c r="AB26" i="1" s="1"/>
  <c r="Z26" i="1"/>
  <c r="T72" i="1"/>
  <c r="X72" i="1" s="1"/>
  <c r="AA72" i="1"/>
  <c r="Z72" i="1"/>
  <c r="O72" i="1"/>
  <c r="M72" i="1" s="1"/>
  <c r="P72" i="1" s="1"/>
  <c r="J72" i="1" s="1"/>
  <c r="K72" i="1" s="1"/>
  <c r="T127" i="1"/>
  <c r="X127" i="1" s="1"/>
  <c r="AA127" i="1"/>
  <c r="Z127" i="1"/>
  <c r="O166" i="1"/>
  <c r="M166" i="1" s="1"/>
  <c r="P166" i="1" s="1"/>
  <c r="J166" i="1" s="1"/>
  <c r="K166" i="1" s="1"/>
  <c r="O162" i="1"/>
  <c r="M162" i="1" s="1"/>
  <c r="P162" i="1" s="1"/>
  <c r="J162" i="1" s="1"/>
  <c r="K162" i="1" s="1"/>
  <c r="T170" i="1"/>
  <c r="X170" i="1" s="1"/>
  <c r="AA170" i="1"/>
  <c r="AB170" i="1" s="1"/>
  <c r="Z170" i="1"/>
  <c r="T183" i="1"/>
  <c r="X183" i="1" s="1"/>
  <c r="AA183" i="1"/>
  <c r="Z183" i="1"/>
  <c r="O183" i="1"/>
  <c r="M183" i="1" s="1"/>
  <c r="P183" i="1" s="1"/>
  <c r="J183" i="1" s="1"/>
  <c r="K183" i="1" s="1"/>
  <c r="AB177" i="1"/>
  <c r="AA229" i="1"/>
  <c r="T229" i="1"/>
  <c r="X229" i="1" s="1"/>
  <c r="Z229" i="1"/>
  <c r="T47" i="1"/>
  <c r="X47" i="1" s="1"/>
  <c r="AA47" i="1"/>
  <c r="Z47" i="1"/>
  <c r="T82" i="1"/>
  <c r="X82" i="1" s="1"/>
  <c r="AA82" i="1"/>
  <c r="Z82" i="1"/>
  <c r="T91" i="1"/>
  <c r="X91" i="1" s="1"/>
  <c r="AA91" i="1"/>
  <c r="Z91" i="1"/>
  <c r="O91" i="1"/>
  <c r="M91" i="1" s="1"/>
  <c r="P91" i="1" s="1"/>
  <c r="J91" i="1" s="1"/>
  <c r="K91" i="1" s="1"/>
  <c r="T108" i="1"/>
  <c r="X108" i="1" s="1"/>
  <c r="AA108" i="1"/>
  <c r="Z108" i="1"/>
  <c r="T163" i="1"/>
  <c r="X163" i="1" s="1"/>
  <c r="AA163" i="1"/>
  <c r="AB163" i="1" s="1"/>
  <c r="Z163" i="1"/>
  <c r="T172" i="1"/>
  <c r="X172" i="1" s="1"/>
  <c r="AA172" i="1"/>
  <c r="O172" i="1"/>
  <c r="M172" i="1" s="1"/>
  <c r="P172" i="1" s="1"/>
  <c r="J172" i="1" s="1"/>
  <c r="K172" i="1" s="1"/>
  <c r="Z172" i="1"/>
  <c r="AB186" i="1"/>
  <c r="T191" i="1"/>
  <c r="X191" i="1" s="1"/>
  <c r="AA191" i="1"/>
  <c r="AB191" i="1" s="1"/>
  <c r="Z191" i="1"/>
  <c r="O191" i="1"/>
  <c r="M191" i="1" s="1"/>
  <c r="P191" i="1" s="1"/>
  <c r="J191" i="1" s="1"/>
  <c r="K191" i="1" s="1"/>
  <c r="T218" i="1"/>
  <c r="X218" i="1" s="1"/>
  <c r="AA218" i="1"/>
  <c r="AB218" i="1" s="1"/>
  <c r="Z218" i="1"/>
  <c r="AB48" i="1"/>
  <c r="AB44" i="1"/>
  <c r="AB90" i="1"/>
  <c r="AB155" i="1"/>
  <c r="AB211" i="1"/>
  <c r="T28" i="1"/>
  <c r="X28" i="1" s="1"/>
  <c r="AA28" i="1"/>
  <c r="AB28" i="1" s="1"/>
  <c r="Z28" i="1"/>
  <c r="O233" i="1"/>
  <c r="M233" i="1" s="1"/>
  <c r="P233" i="1" s="1"/>
  <c r="J233" i="1" s="1"/>
  <c r="K233" i="1" s="1"/>
  <c r="T39" i="1"/>
  <c r="X39" i="1" s="1"/>
  <c r="AA39" i="1"/>
  <c r="AB39" i="1" s="1"/>
  <c r="Z39" i="1"/>
  <c r="AB92" i="1"/>
  <c r="T143" i="1"/>
  <c r="X143" i="1" s="1"/>
  <c r="AA143" i="1"/>
  <c r="AB143" i="1" s="1"/>
  <c r="Z143" i="1"/>
  <c r="AB160" i="1"/>
  <c r="AA227" i="1"/>
  <c r="Z227" i="1"/>
  <c r="T227" i="1"/>
  <c r="X227" i="1" s="1"/>
  <c r="O227" i="1"/>
  <c r="M227" i="1" s="1"/>
  <c r="P227" i="1" s="1"/>
  <c r="J227" i="1" s="1"/>
  <c r="K227" i="1" s="1"/>
  <c r="O26" i="1"/>
  <c r="M26" i="1" s="1"/>
  <c r="P26" i="1" s="1"/>
  <c r="J26" i="1" s="1"/>
  <c r="K26" i="1" s="1"/>
  <c r="O108" i="1"/>
  <c r="M108" i="1" s="1"/>
  <c r="P108" i="1" s="1"/>
  <c r="J108" i="1" s="1"/>
  <c r="K108" i="1" s="1"/>
  <c r="AB54" i="1"/>
  <c r="O56" i="1"/>
  <c r="M56" i="1" s="1"/>
  <c r="P56" i="1" s="1"/>
  <c r="J56" i="1" s="1"/>
  <c r="K56" i="1" s="1"/>
  <c r="O130" i="1"/>
  <c r="M130" i="1" s="1"/>
  <c r="P130" i="1" s="1"/>
  <c r="J130" i="1" s="1"/>
  <c r="K130" i="1" s="1"/>
  <c r="O76" i="1"/>
  <c r="M76" i="1" s="1"/>
  <c r="P76" i="1" s="1"/>
  <c r="J76" i="1" s="1"/>
  <c r="K76" i="1" s="1"/>
  <c r="AB134" i="1"/>
  <c r="T192" i="1"/>
  <c r="X192" i="1" s="1"/>
  <c r="AA192" i="1"/>
  <c r="Z192" i="1"/>
  <c r="AB188" i="1"/>
  <c r="AB224" i="1"/>
  <c r="AB180" i="1"/>
  <c r="AB225" i="1"/>
  <c r="AB174" i="1"/>
  <c r="AB159" i="1"/>
  <c r="AB216" i="1"/>
  <c r="T60" i="1"/>
  <c r="X60" i="1" s="1"/>
  <c r="AA60" i="1"/>
  <c r="Z60" i="1"/>
  <c r="T135" i="1"/>
  <c r="X135" i="1" s="1"/>
  <c r="AA135" i="1"/>
  <c r="Z135" i="1"/>
  <c r="O158" i="1"/>
  <c r="M158" i="1" s="1"/>
  <c r="P158" i="1" s="1"/>
  <c r="J158" i="1" s="1"/>
  <c r="K158" i="1" s="1"/>
  <c r="AA31" i="1"/>
  <c r="T31" i="1"/>
  <c r="X31" i="1" s="1"/>
  <c r="Z31" i="1"/>
  <c r="AA113" i="1"/>
  <c r="Z113" i="1"/>
  <c r="T113" i="1"/>
  <c r="X113" i="1" s="1"/>
  <c r="O113" i="1"/>
  <c r="M113" i="1" s="1"/>
  <c r="P113" i="1" s="1"/>
  <c r="J113" i="1" s="1"/>
  <c r="K113" i="1" s="1"/>
  <c r="T59" i="1"/>
  <c r="X59" i="1" s="1"/>
  <c r="AA59" i="1"/>
  <c r="AB59" i="1" s="1"/>
  <c r="Z59" i="1"/>
  <c r="O60" i="1"/>
  <c r="M60" i="1" s="1"/>
  <c r="P60" i="1" s="1"/>
  <c r="J60" i="1" s="1"/>
  <c r="K60" i="1" s="1"/>
  <c r="AA73" i="1"/>
  <c r="AB73" i="1" s="1"/>
  <c r="T73" i="1"/>
  <c r="X73" i="1" s="1"/>
  <c r="Z73" i="1"/>
  <c r="AA69" i="1"/>
  <c r="Z69" i="1"/>
  <c r="T69" i="1"/>
  <c r="X69" i="1" s="1"/>
  <c r="AA101" i="1"/>
  <c r="T101" i="1"/>
  <c r="X101" i="1" s="1"/>
  <c r="Z101" i="1"/>
  <c r="AB25" i="1"/>
  <c r="T64" i="1"/>
  <c r="X64" i="1" s="1"/>
  <c r="AA64" i="1"/>
  <c r="Z64" i="1"/>
  <c r="T55" i="1"/>
  <c r="X55" i="1" s="1"/>
  <c r="AA55" i="1"/>
  <c r="Z55" i="1"/>
  <c r="T36" i="1"/>
  <c r="X36" i="1" s="1"/>
  <c r="AA36" i="1"/>
  <c r="AB36" i="1" s="1"/>
  <c r="Z36" i="1"/>
  <c r="T51" i="1"/>
  <c r="X51" i="1" s="1"/>
  <c r="AA51" i="1"/>
  <c r="Z51" i="1"/>
  <c r="T114" i="1"/>
  <c r="X114" i="1" s="1"/>
  <c r="AA114" i="1"/>
  <c r="Z114" i="1"/>
  <c r="T107" i="1"/>
  <c r="X107" i="1" s="1"/>
  <c r="AA107" i="1"/>
  <c r="O107" i="1"/>
  <c r="M107" i="1" s="1"/>
  <c r="P107" i="1" s="1"/>
  <c r="J107" i="1" s="1"/>
  <c r="K107" i="1" s="1"/>
  <c r="Z107" i="1"/>
  <c r="AA71" i="1"/>
  <c r="AB71" i="1" s="1"/>
  <c r="Z71" i="1"/>
  <c r="T71" i="1"/>
  <c r="X71" i="1" s="1"/>
  <c r="O71" i="1"/>
  <c r="M71" i="1" s="1"/>
  <c r="P71" i="1" s="1"/>
  <c r="J71" i="1" s="1"/>
  <c r="K71" i="1" s="1"/>
  <c r="AA119" i="1"/>
  <c r="T119" i="1"/>
  <c r="X119" i="1" s="1"/>
  <c r="Z119" i="1"/>
  <c r="T195" i="1"/>
  <c r="X195" i="1" s="1"/>
  <c r="AA195" i="1"/>
  <c r="AB195" i="1" s="1"/>
  <c r="Z195" i="1"/>
  <c r="T200" i="1"/>
  <c r="X200" i="1" s="1"/>
  <c r="AA200" i="1"/>
  <c r="Z200" i="1"/>
  <c r="T35" i="1"/>
  <c r="X35" i="1" s="1"/>
  <c r="AA35" i="1"/>
  <c r="Z35" i="1"/>
  <c r="AA109" i="1"/>
  <c r="T109" i="1"/>
  <c r="X109" i="1" s="1"/>
  <c r="Z109" i="1"/>
  <c r="O51" i="1"/>
  <c r="M51" i="1" s="1"/>
  <c r="P51" i="1" s="1"/>
  <c r="J51" i="1" s="1"/>
  <c r="K51" i="1" s="1"/>
  <c r="AA81" i="1"/>
  <c r="T81" i="1"/>
  <c r="X81" i="1" s="1"/>
  <c r="Z81" i="1"/>
  <c r="T139" i="1"/>
  <c r="X139" i="1" s="1"/>
  <c r="AA139" i="1"/>
  <c r="AB139" i="1" s="1"/>
  <c r="Z139" i="1"/>
  <c r="AA115" i="1"/>
  <c r="T115" i="1"/>
  <c r="X115" i="1" s="1"/>
  <c r="Z115" i="1"/>
  <c r="AB169" i="1"/>
  <c r="O195" i="1"/>
  <c r="M195" i="1" s="1"/>
  <c r="P195" i="1" s="1"/>
  <c r="J195" i="1" s="1"/>
  <c r="K195" i="1" s="1"/>
  <c r="O82" i="1"/>
  <c r="M82" i="1" s="1"/>
  <c r="P82" i="1" s="1"/>
  <c r="J82" i="1" s="1"/>
  <c r="K82" i="1" s="1"/>
  <c r="T136" i="1"/>
  <c r="X136" i="1" s="1"/>
  <c r="AA136" i="1"/>
  <c r="Z136" i="1"/>
  <c r="O163" i="1"/>
  <c r="M163" i="1" s="1"/>
  <c r="P163" i="1" s="1"/>
  <c r="J163" i="1" s="1"/>
  <c r="K163" i="1" s="1"/>
  <c r="AB18" i="1"/>
  <c r="AB21" i="1"/>
  <c r="T63" i="1"/>
  <c r="X63" i="1" s="1"/>
  <c r="AA63" i="1"/>
  <c r="Z63" i="1"/>
  <c r="O127" i="1"/>
  <c r="M127" i="1" s="1"/>
  <c r="P127" i="1" s="1"/>
  <c r="J127" i="1" s="1"/>
  <c r="K127" i="1" s="1"/>
  <c r="AA121" i="1"/>
  <c r="Z121" i="1"/>
  <c r="T121" i="1"/>
  <c r="X121" i="1" s="1"/>
  <c r="O121" i="1"/>
  <c r="M121" i="1" s="1"/>
  <c r="P121" i="1" s="1"/>
  <c r="J121" i="1" s="1"/>
  <c r="K121" i="1" s="1"/>
  <c r="O170" i="1"/>
  <c r="M170" i="1" s="1"/>
  <c r="P170" i="1" s="1"/>
  <c r="J170" i="1" s="1"/>
  <c r="K170" i="1" s="1"/>
  <c r="T154" i="1"/>
  <c r="X154" i="1" s="1"/>
  <c r="AA154" i="1"/>
  <c r="AB154" i="1" s="1"/>
  <c r="Z154" i="1"/>
  <c r="T167" i="1"/>
  <c r="X167" i="1" s="1"/>
  <c r="AA167" i="1"/>
  <c r="Z167" i="1"/>
  <c r="AB22" i="1"/>
  <c r="AB38" i="1"/>
  <c r="AA117" i="1"/>
  <c r="AB117" i="1" s="1"/>
  <c r="T117" i="1"/>
  <c r="X117" i="1" s="1"/>
  <c r="Z117" i="1"/>
  <c r="O117" i="1"/>
  <c r="M117" i="1" s="1"/>
  <c r="P117" i="1" s="1"/>
  <c r="J117" i="1" s="1"/>
  <c r="K117" i="1" s="1"/>
  <c r="O167" i="1"/>
  <c r="M167" i="1" s="1"/>
  <c r="P167" i="1" s="1"/>
  <c r="J167" i="1" s="1"/>
  <c r="K167" i="1" s="1"/>
  <c r="AB168" i="1"/>
  <c r="AB194" i="1"/>
  <c r="AB24" i="1"/>
  <c r="AB27" i="1"/>
  <c r="AB52" i="1"/>
  <c r="AB88" i="1"/>
  <c r="AB148" i="1"/>
  <c r="AB193" i="1"/>
  <c r="AB124" i="1"/>
  <c r="AB121" i="1" l="1"/>
  <c r="AB35" i="1"/>
  <c r="AB114" i="1"/>
  <c r="AB64" i="1"/>
  <c r="AB69" i="1"/>
  <c r="AB60" i="1"/>
  <c r="AB82" i="1"/>
  <c r="AB81" i="1"/>
  <c r="AB109" i="1"/>
  <c r="AB119" i="1"/>
  <c r="AB31" i="1"/>
  <c r="AB150" i="1"/>
  <c r="AB198" i="1"/>
  <c r="AB108" i="1"/>
  <c r="AB91" i="1"/>
  <c r="AB56" i="1"/>
  <c r="AB206" i="1"/>
  <c r="AB167" i="1"/>
  <c r="AB63" i="1"/>
  <c r="AB200" i="1"/>
  <c r="AB51" i="1"/>
  <c r="AB113" i="1"/>
  <c r="AB192" i="1"/>
  <c r="AB227" i="1"/>
  <c r="AB172" i="1"/>
  <c r="AB47" i="1"/>
  <c r="AB229" i="1"/>
  <c r="AB183" i="1"/>
  <c r="AB127" i="1"/>
  <c r="AB72" i="1"/>
  <c r="AB19" i="1"/>
  <c r="AB79" i="1"/>
  <c r="AB230" i="1"/>
  <c r="AB128" i="1"/>
  <c r="AB151" i="1"/>
  <c r="AB219" i="1"/>
  <c r="AB147" i="1"/>
  <c r="AB208" i="1"/>
  <c r="AB115" i="1"/>
  <c r="AB89" i="1"/>
  <c r="AB144" i="1"/>
  <c r="AB209" i="1"/>
  <c r="AB104" i="1"/>
  <c r="AB166" i="1"/>
  <c r="AB233" i="1"/>
  <c r="AB136" i="1"/>
  <c r="AB107" i="1"/>
  <c r="AB55" i="1"/>
  <c r="AB101" i="1"/>
  <c r="AB135" i="1"/>
  <c r="AB83" i="1"/>
  <c r="AB116" i="1"/>
  <c r="AB99" i="1"/>
  <c r="AB43" i="1"/>
  <c r="AB74" i="1"/>
  <c r="AB123" i="1"/>
  <c r="AB130" i="1"/>
  <c r="AB162" i="1"/>
  <c r="AB75" i="1"/>
  <c r="AB228" i="1"/>
  <c r="AB93" i="1"/>
</calcChain>
</file>

<file path=xl/sharedStrings.xml><?xml version="1.0" encoding="utf-8"?>
<sst xmlns="http://schemas.openxmlformats.org/spreadsheetml/2006/main" count="1502" uniqueCount="721">
  <si>
    <t>File opened</t>
  </si>
  <si>
    <t>2020-04-17 06:32:01</t>
  </si>
  <si>
    <t>Console s/n</t>
  </si>
  <si>
    <t>68C-831398</t>
  </si>
  <si>
    <t>Console ver</t>
  </si>
  <si>
    <t>Bluestem v.1.3.4</t>
  </si>
  <si>
    <t>Scripts ver</t>
  </si>
  <si>
    <t>2018.05  1.3.4, Mar 2018</t>
  </si>
  <si>
    <t>Head s/n</t>
  </si>
  <si>
    <t>68H-581398</t>
  </si>
  <si>
    <t>Head ver</t>
  </si>
  <si>
    <t>1.3.0</t>
  </si>
  <si>
    <t>Head cal</t>
  </si>
  <si>
    <t>{"co2aspan2b": "0.170914", "co2bspan2a": "0.174339", "h2oaspan2": "0", "co2aspanconc1": "992.9", "co2bspanconc2": "0", "tazero": "-0.000160217", "flowmeterzero": "1.00114", "h2obspanconc2": "0", "tbzero": "0.055172", "oxygen": "21", "chamberpressurezero": "2.46731", "h2oaspan1": "1.00937", "h2oaspanconc2": "0", "flowazero": "0.249", "h2obzero": "1.05958", "co2bspan2": "0", "co2aspan2": "0", "h2obspan2a": "0.0698703", "co2bzero": "0.89345", "co2bspan2b": "0.172903", "h2obspanconc1": "12.3", "co2aspan2a": "0.172314", "h2oaspanconc1": "12.3", "h2oaspan2a": "0.0680513", "co2bspan1": "0.991768", "ssb_ref": "46026.6", "co2bspanconc1": "992.9", "co2aspanconc2": "0", "flowbzero": "0.34034", "h2obspan2": "0", "ssa_ref": "28482.2", "co2aspan1": "0.991871", "h2oaspan2b": "0.0686888", "h2oazero": "1.06131", "co2azero": "1.01099", "h2obspan1": "0.989639", "h2obspan2b": "0.0691463"}</t>
  </si>
  <si>
    <t>Chamber type</t>
  </si>
  <si>
    <t>6800-13</t>
  </si>
  <si>
    <t>Chamber s/n</t>
  </si>
  <si>
    <t>CHM-10597</t>
  </si>
  <si>
    <t>Chamber rev</t>
  </si>
  <si>
    <t>0</t>
  </si>
  <si>
    <t>Chamber cal</t>
  </si>
  <si>
    <t>8.52</t>
  </si>
  <si>
    <t>06:32:01</t>
  </si>
  <si>
    <t>Stability Definition:	ΔCO2 (Meas2): Slp&lt;0.1	ΔH2O (Meas2): Slp&lt;0.1</t>
  </si>
  <si>
    <t>06:48:45</t>
  </si>
  <si>
    <t>rm fl 05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</si>
  <si>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</si>
  <si>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</si>
  <si>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</si>
  <si>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</si>
  <si>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</si>
  <si>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</si>
  <si>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</si>
  <si>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</si>
  <si>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</si>
  <si>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</si>
  <si>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</si>
  <si>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</si>
  <si>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</si>
  <si>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</si>
  <si>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</si>
  <si>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</si>
  <si>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</si>
  <si>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</si>
  <si>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</si>
  <si>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</si>
  <si>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</si>
  <si>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</si>
  <si>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</si>
  <si>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</si>
  <si>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</si>
  <si>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</si>
  <si>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</si>
  <si>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</si>
  <si>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</si>
  <si>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</si>
  <si>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</si>
  <si>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</si>
  <si>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</si>
  <si>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</si>
  <si>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</si>
  <si>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</si>
  <si>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</si>
  <si>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</si>
  <si>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</si>
  <si>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</si>
  <si>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</si>
  <si>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</si>
  <si>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</si>
  <si>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3.65785 84.3272 380.655 623.389 872.659 1086.2 1239.67 1365.22</t>
  </si>
  <si>
    <t>Fs_true</t>
  </si>
  <si>
    <t>-0.0636826 103.351 404.089 601.311 801.162 1000.78 1201.33 1400.86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</si>
  <si>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</si>
  <si>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</si>
  <si>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</si>
  <si>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</si>
  <si>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</si>
  <si>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</si>
  <si>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</si>
  <si>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</si>
  <si>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</si>
  <si>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</si>
  <si>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</si>
  <si>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</si>
  <si>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</si>
  <si>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</si>
  <si>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</si>
  <si>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</si>
  <si>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</si>
  <si>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</si>
  <si>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</si>
  <si>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</si>
  <si>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</si>
  <si>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</si>
  <si>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</si>
  <si>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</si>
  <si>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</si>
  <si>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</si>
  <si>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</si>
  <si>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</si>
  <si>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</si>
  <si>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</si>
  <si>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</si>
  <si>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</si>
  <si>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</si>
  <si>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</si>
  <si>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</si>
  <si>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</si>
  <si>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</si>
  <si>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</si>
  <si>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</si>
  <si>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</si>
  <si>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</si>
  <si>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</si>
  <si>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</si>
  <si>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</si>
  <si>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</si>
  <si>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</si>
  <si>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</si>
  <si>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</si>
  <si>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</si>
  <si>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</si>
  <si>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</si>
  <si>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</si>
  <si>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</si>
  <si>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</si>
  <si>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</si>
  <si>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</si>
  <si>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</si>
  <si>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</si>
  <si>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</si>
  <si>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</si>
  <si>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</si>
  <si>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</si>
  <si>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</si>
  <si>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</si>
  <si>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</si>
  <si>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</si>
  <si>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</si>
  <si>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</si>
  <si>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</si>
  <si>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</si>
  <si>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</si>
  <si>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</si>
  <si>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</si>
  <si>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</si>
  <si>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</si>
  <si>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</si>
  <si>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</si>
  <si>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</si>
  <si>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</si>
  <si>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</si>
  <si>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</si>
  <si>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</si>
  <si>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</si>
  <si>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</si>
  <si>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</si>
  <si>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</si>
  <si>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</si>
  <si>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</si>
  <si>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</si>
  <si>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</si>
  <si>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</si>
  <si>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</si>
  <si>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</si>
  <si>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</si>
  <si>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</si>
  <si>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</si>
  <si>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</si>
  <si>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</si>
  <si>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</si>
  <si>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</si>
  <si>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</si>
  <si>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</si>
  <si>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</si>
  <si>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</si>
  <si>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</si>
  <si>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</si>
  <si>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</si>
  <si>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</si>
  <si>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</si>
  <si>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</si>
  <si>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</si>
  <si>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</si>
  <si>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</si>
  <si>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</si>
  <si>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</si>
  <si>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</si>
  <si>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</si>
  <si>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</si>
  <si>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</si>
  <si>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</si>
  <si>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20200417 06:52:05</t>
  </si>
  <si>
    <t>06:52:05</t>
  </si>
  <si>
    <t>0: Broadleaf</t>
  </si>
  <si>
    <t>06:52:25</t>
  </si>
  <si>
    <t>0/2</t>
  </si>
  <si>
    <t>20200417 06:52:26</t>
  </si>
  <si>
    <t>06:52:26</t>
  </si>
  <si>
    <t>06:52:46</t>
  </si>
  <si>
    <t>1/2</t>
  </si>
  <si>
    <t>20200417 06:52:47</t>
  </si>
  <si>
    <t>06:52:47</t>
  </si>
  <si>
    <t>06:53:09</t>
  </si>
  <si>
    <t>20200417 06:53:47</t>
  </si>
  <si>
    <t>06:53:47</t>
  </si>
  <si>
    <t>06:54:04</t>
  </si>
  <si>
    <t>20200417 06:54:05</t>
  </si>
  <si>
    <t>06:54:05</t>
  </si>
  <si>
    <t>06:54:26</t>
  </si>
  <si>
    <t>20200417 06:54:26</t>
  </si>
  <si>
    <t>06:54:46</t>
  </si>
  <si>
    <t>06:56:48</t>
  </si>
  <si>
    <t>ag bz 3</t>
  </si>
  <si>
    <t>20200417 07:02:22</t>
  </si>
  <si>
    <t>07:02:22</t>
  </si>
  <si>
    <t>07:02:40</t>
  </si>
  <si>
    <t>20200417 07:02:40</t>
  </si>
  <si>
    <t>07:03:02</t>
  </si>
  <si>
    <t>20200417 07:03:51</t>
  </si>
  <si>
    <t>07:03:51</t>
  </si>
  <si>
    <t>07:03:28</t>
  </si>
  <si>
    <t>20200417 07:03:56</t>
  </si>
  <si>
    <t>07:03:56</t>
  </si>
  <si>
    <t>20200417 07:04:01</t>
  </si>
  <si>
    <t>07:04:01</t>
  </si>
  <si>
    <t>20200417 07:04:06</t>
  </si>
  <si>
    <t>07:04:06</t>
  </si>
  <si>
    <t>2/2</t>
  </si>
  <si>
    <t>20200417 07:04:11</t>
  </si>
  <si>
    <t>07:04:11</t>
  </si>
  <si>
    <t>07:06:15</t>
  </si>
  <si>
    <t>rm fl 5</t>
  </si>
  <si>
    <t>20200417 07:10:10</t>
  </si>
  <si>
    <t>07:10:10</t>
  </si>
  <si>
    <t>07:09:42</t>
  </si>
  <si>
    <t>20200417 07:10:15</t>
  </si>
  <si>
    <t>07:10:15</t>
  </si>
  <si>
    <t>20200417 07:10:20</t>
  </si>
  <si>
    <t>07:10:20</t>
  </si>
  <si>
    <t>20200417 07:10:25</t>
  </si>
  <si>
    <t>07:10:25</t>
  </si>
  <si>
    <t>20200417 07:10:30</t>
  </si>
  <si>
    <t>07:10:30</t>
  </si>
  <si>
    <t>20200417 07:10:35</t>
  </si>
  <si>
    <t>07:10:35</t>
  </si>
  <si>
    <t>07:12:09</t>
  </si>
  <si>
    <t>ag bz 1</t>
  </si>
  <si>
    <t>20200417 07:15:30</t>
  </si>
  <si>
    <t>07:15:30</t>
  </si>
  <si>
    <t>07:15:05</t>
  </si>
  <si>
    <t>20200417 07:15:35</t>
  </si>
  <si>
    <t>07:15:35</t>
  </si>
  <si>
    <t>20200417 07:15:40</t>
  </si>
  <si>
    <t>07:15:40</t>
  </si>
  <si>
    <t>20200417 07:15:45</t>
  </si>
  <si>
    <t>07:15:45</t>
  </si>
  <si>
    <t>20200417 07:15:50</t>
  </si>
  <si>
    <t>07:15:50</t>
  </si>
  <si>
    <t>20200417 07:15:55</t>
  </si>
  <si>
    <t>07:15:55</t>
  </si>
  <si>
    <t>07:18:06</t>
  </si>
  <si>
    <t>ag fl 4</t>
  </si>
  <si>
    <t>20200417 07:21:28</t>
  </si>
  <si>
    <t>07:21:28</t>
  </si>
  <si>
    <t>07:21:05</t>
  </si>
  <si>
    <t>20200417 07:21:33</t>
  </si>
  <si>
    <t>07:21:33</t>
  </si>
  <si>
    <t>20200417 07:21:38</t>
  </si>
  <si>
    <t>07:21:38</t>
  </si>
  <si>
    <t>20200417 07:21:43</t>
  </si>
  <si>
    <t>07:21:43</t>
  </si>
  <si>
    <t>20200417 07:21:48</t>
  </si>
  <si>
    <t>07:21:48</t>
  </si>
  <si>
    <t>20200417 07:21:53</t>
  </si>
  <si>
    <t>07:21:53</t>
  </si>
  <si>
    <t>07:23:29</t>
  </si>
  <si>
    <t>ag fl 1</t>
  </si>
  <si>
    <t>20200417 07:26:44</t>
  </si>
  <si>
    <t>07:26:44</t>
  </si>
  <si>
    <t>07:26:30</t>
  </si>
  <si>
    <t>20200417 07:26:49</t>
  </si>
  <si>
    <t>07:26:49</t>
  </si>
  <si>
    <t>20200417 07:26:54</t>
  </si>
  <si>
    <t>07:26:54</t>
  </si>
  <si>
    <t>20200417 07:26:59</t>
  </si>
  <si>
    <t>07:26:59</t>
  </si>
  <si>
    <t>20200417 07:27:04</t>
  </si>
  <si>
    <t>07:27:04</t>
  </si>
  <si>
    <t>20200417 07:27:09</t>
  </si>
  <si>
    <t>07:27:09</t>
  </si>
  <si>
    <t>07:28:40</t>
  </si>
  <si>
    <t>ag bz 5</t>
  </si>
  <si>
    <t>20200417 07:31:43</t>
  </si>
  <si>
    <t>07:31:43</t>
  </si>
  <si>
    <t>07:31:30</t>
  </si>
  <si>
    <t>20200417 07:31:48</t>
  </si>
  <si>
    <t>07:31:48</t>
  </si>
  <si>
    <t>20200417 07:31:53</t>
  </si>
  <si>
    <t>07:31:53</t>
  </si>
  <si>
    <t>20200417 07:31:58</t>
  </si>
  <si>
    <t>07:31:58</t>
  </si>
  <si>
    <t>20200417 07:32:03</t>
  </si>
  <si>
    <t>07:32:03</t>
  </si>
  <si>
    <t>20200417 07:32:08</t>
  </si>
  <si>
    <t>07:32:08</t>
  </si>
  <si>
    <t>07:33:49</t>
  </si>
  <si>
    <t>rm bz 5</t>
  </si>
  <si>
    <t>20200417 07:36:12</t>
  </si>
  <si>
    <t>07:36:12</t>
  </si>
  <si>
    <t>07:35:37</t>
  </si>
  <si>
    <t>20200417 07:36:17</t>
  </si>
  <si>
    <t>07:36:17</t>
  </si>
  <si>
    <t>20200417 07:36:22</t>
  </si>
  <si>
    <t>07:36:22</t>
  </si>
  <si>
    <t>20200417 07:36:27</t>
  </si>
  <si>
    <t>07:36:27</t>
  </si>
  <si>
    <t>20200417 07:36:32</t>
  </si>
  <si>
    <t>07:36:32</t>
  </si>
  <si>
    <t>20200417 07:36:37</t>
  </si>
  <si>
    <t>07:36:37</t>
  </si>
  <si>
    <t>07:51:52</t>
  </si>
  <si>
    <t>rm fl 6</t>
  </si>
  <si>
    <t>20200417 07:55:17</t>
  </si>
  <si>
    <t>07:55:17</t>
  </si>
  <si>
    <t>07:54:54</t>
  </si>
  <si>
    <t>20200417 07:55:22</t>
  </si>
  <si>
    <t>07:55:22</t>
  </si>
  <si>
    <t>20200417 07:55:27</t>
  </si>
  <si>
    <t>07:55:27</t>
  </si>
  <si>
    <t>20200417 07:55:32</t>
  </si>
  <si>
    <t>07:55:32</t>
  </si>
  <si>
    <t>20200417 07:55:37</t>
  </si>
  <si>
    <t>07:55:37</t>
  </si>
  <si>
    <t>20200417 07:55:42</t>
  </si>
  <si>
    <t>07:55:42</t>
  </si>
  <si>
    <t>07:56:48</t>
  </si>
  <si>
    <t>rm fl 3</t>
  </si>
  <si>
    <t>20200417 08:00:19</t>
  </si>
  <si>
    <t>08:00:19</t>
  </si>
  <si>
    <t>07:59:30</t>
  </si>
  <si>
    <t>20200417 08:00:24</t>
  </si>
  <si>
    <t>08:00:24</t>
  </si>
  <si>
    <t>20200417 08:00:29</t>
  </si>
  <si>
    <t>08:00:29</t>
  </si>
  <si>
    <t>20200417 08:00:34</t>
  </si>
  <si>
    <t>08:00:34</t>
  </si>
  <si>
    <t>20200417 08:00:39</t>
  </si>
  <si>
    <t>08:00:39</t>
  </si>
  <si>
    <t>20200417 08:00:44</t>
  </si>
  <si>
    <t>08:00:44</t>
  </si>
  <si>
    <t>08:02:40</t>
  </si>
  <si>
    <t>20200417 08:05:37</t>
  </si>
  <si>
    <t>08:05:37</t>
  </si>
  <si>
    <t>08:05:10</t>
  </si>
  <si>
    <t>20200417 08:05:42</t>
  </si>
  <si>
    <t>08:05:42</t>
  </si>
  <si>
    <t>20200417 08:05:47</t>
  </si>
  <si>
    <t>08:05:47</t>
  </si>
  <si>
    <t>20200417 08:05:52</t>
  </si>
  <si>
    <t>08:05:52</t>
  </si>
  <si>
    <t>20200417 08:05:57</t>
  </si>
  <si>
    <t>08:05:57</t>
  </si>
  <si>
    <t>20200417 08:06:02</t>
  </si>
  <si>
    <t>08:06:02</t>
  </si>
  <si>
    <t>08:07:23</t>
  </si>
  <si>
    <t>20200417 08:10:33</t>
  </si>
  <si>
    <t>08:10:33</t>
  </si>
  <si>
    <t>08:09:58</t>
  </si>
  <si>
    <t>20200417 08:10:38</t>
  </si>
  <si>
    <t>08:10:38</t>
  </si>
  <si>
    <t>20200417 08:10:43</t>
  </si>
  <si>
    <t>08:10:43</t>
  </si>
  <si>
    <t>20200417 08:10:48</t>
  </si>
  <si>
    <t>08:10:48</t>
  </si>
  <si>
    <t>20200417 08:10:53</t>
  </si>
  <si>
    <t>08:10:53</t>
  </si>
  <si>
    <t>20200417 08:10:58</t>
  </si>
  <si>
    <t>08:10:58</t>
  </si>
  <si>
    <t>08:12:16</t>
  </si>
  <si>
    <t>20200417 08:15:44</t>
  </si>
  <si>
    <t>08:15:44</t>
  </si>
  <si>
    <t>08:15:23</t>
  </si>
  <si>
    <t>20200417 08:15:49</t>
  </si>
  <si>
    <t>08:15:49</t>
  </si>
  <si>
    <t>20200417 08:15:54</t>
  </si>
  <si>
    <t>08:15:54</t>
  </si>
  <si>
    <t>20200417 08:15:59</t>
  </si>
  <si>
    <t>08:15:59</t>
  </si>
  <si>
    <t>20200417 08:16:04</t>
  </si>
  <si>
    <t>08:16:04</t>
  </si>
  <si>
    <t>08:18:19</t>
  </si>
  <si>
    <t>rm fl 1</t>
  </si>
  <si>
    <t>20200417 08:23:26</t>
  </si>
  <si>
    <t>08:23:26</t>
  </si>
  <si>
    <t>08:23:09</t>
  </si>
  <si>
    <t>20200417 08:23:31</t>
  </si>
  <si>
    <t>08:23:31</t>
  </si>
  <si>
    <t>20200417 08:23:36</t>
  </si>
  <si>
    <t>08:23:36</t>
  </si>
  <si>
    <t>20200417 08:23:41</t>
  </si>
  <si>
    <t>08:23:41</t>
  </si>
  <si>
    <t>20200417 08:23:46</t>
  </si>
  <si>
    <t>08:23:46</t>
  </si>
  <si>
    <t>20200417 08:23:51</t>
  </si>
  <si>
    <t>08:23:51</t>
  </si>
  <si>
    <t>08:25:13</t>
  </si>
  <si>
    <t>20200417 08:27:43</t>
  </si>
  <si>
    <t>08:27:43</t>
  </si>
  <si>
    <t>20200417 08:27:48</t>
  </si>
  <si>
    <t>08:27:48</t>
  </si>
  <si>
    <t>20200417 08:28:35</t>
  </si>
  <si>
    <t>08:28:35</t>
  </si>
  <si>
    <t>08:28:13</t>
  </si>
  <si>
    <t>20200417 08:28:40</t>
  </si>
  <si>
    <t>08:28:40</t>
  </si>
  <si>
    <t>20200417 08:28:45</t>
  </si>
  <si>
    <t>08:28:45</t>
  </si>
  <si>
    <t>20200417 08:28:50</t>
  </si>
  <si>
    <t>08:28:50</t>
  </si>
  <si>
    <t>20200417 08:28:55</t>
  </si>
  <si>
    <t>08:28:55</t>
  </si>
  <si>
    <t>20200417 08:29:00</t>
  </si>
  <si>
    <t>08:29:00</t>
  </si>
  <si>
    <t>08:41:55</t>
  </si>
  <si>
    <t>20200417 08:44:58</t>
  </si>
  <si>
    <t>08:44:58</t>
  </si>
  <si>
    <t>08:44:44</t>
  </si>
  <si>
    <t>20200417 08:45:03</t>
  </si>
  <si>
    <t>08:45:03</t>
  </si>
  <si>
    <t>20200417 08:45:08</t>
  </si>
  <si>
    <t>08:45:08</t>
  </si>
  <si>
    <t>20200417 08:45:13</t>
  </si>
  <si>
    <t>08:45:13</t>
  </si>
  <si>
    <t>20200417 08:45:18</t>
  </si>
  <si>
    <t>08:45:18</t>
  </si>
  <si>
    <t>20200417 08:45:23</t>
  </si>
  <si>
    <t>08:45:23</t>
  </si>
  <si>
    <t>08:46:34</t>
  </si>
  <si>
    <t>rm fl 2</t>
  </si>
  <si>
    <t>20200417 08:49:37</t>
  </si>
  <si>
    <t>08:49:37</t>
  </si>
  <si>
    <t>08:49:16</t>
  </si>
  <si>
    <t>20200417 08:49:42</t>
  </si>
  <si>
    <t>08:49:42</t>
  </si>
  <si>
    <t>20200417 08:49:47</t>
  </si>
  <si>
    <t>08:49:47</t>
  </si>
  <si>
    <t>20200417 08:49:52</t>
  </si>
  <si>
    <t>08:49:52</t>
  </si>
  <si>
    <t>20200417 08:49:57</t>
  </si>
  <si>
    <t>08:49:57</t>
  </si>
  <si>
    <t>20200417 08:50:02</t>
  </si>
  <si>
    <t>08:50:02</t>
  </si>
  <si>
    <t>08:51:10</t>
  </si>
  <si>
    <t>20200417 08:53:58</t>
  </si>
  <si>
    <t>08:53:58</t>
  </si>
  <si>
    <t>08:53:40</t>
  </si>
  <si>
    <t>20200417 08:54:03</t>
  </si>
  <si>
    <t>08:54:03</t>
  </si>
  <si>
    <t>20200417 08:54:08</t>
  </si>
  <si>
    <t>08:54:08</t>
  </si>
  <si>
    <t>20200417 08:54:13</t>
  </si>
  <si>
    <t>08:54:13</t>
  </si>
  <si>
    <t>20200417 08:54:18</t>
  </si>
  <si>
    <t>08:54:18</t>
  </si>
  <si>
    <t>20200417 08:54:23</t>
  </si>
  <si>
    <t>08:54:23</t>
  </si>
  <si>
    <t>08:55:42</t>
  </si>
  <si>
    <t>20200417 09:00:14</t>
  </si>
  <si>
    <t>09:00:14</t>
  </si>
  <si>
    <t>08:59:55</t>
  </si>
  <si>
    <t>20200417 09:00:19</t>
  </si>
  <si>
    <t>09:00:19</t>
  </si>
  <si>
    <t>20200417 09:00:24</t>
  </si>
  <si>
    <t>09:00:24</t>
  </si>
  <si>
    <t>20200417 09:00:29</t>
  </si>
  <si>
    <t>09:00:29</t>
  </si>
  <si>
    <t>20200417 09:00:34</t>
  </si>
  <si>
    <t>09:00:34</t>
  </si>
  <si>
    <t>20200417 09:00:39</t>
  </si>
  <si>
    <t>09:00:39</t>
  </si>
  <si>
    <t>09:01:53</t>
  </si>
  <si>
    <t>20200417 09:05:25</t>
  </si>
  <si>
    <t>09:05:25</t>
  </si>
  <si>
    <t>09:04:56</t>
  </si>
  <si>
    <t>20200417 09:05:30</t>
  </si>
  <si>
    <t>09:05:30</t>
  </si>
  <si>
    <t>20200417 09:05:35</t>
  </si>
  <si>
    <t>09:05:35</t>
  </si>
  <si>
    <t>20200417 09:05:40</t>
  </si>
  <si>
    <t>09:05:40</t>
  </si>
  <si>
    <t>20200417 09:05:45</t>
  </si>
  <si>
    <t>09:05:45</t>
  </si>
  <si>
    <t>20200417 09:05:50</t>
  </si>
  <si>
    <t>09:05:50</t>
  </si>
  <si>
    <t>09:07:09</t>
  </si>
  <si>
    <t>20200417 09:10:12</t>
  </si>
  <si>
    <t>09:10:12</t>
  </si>
  <si>
    <t>09:09:57</t>
  </si>
  <si>
    <t>20200417 09:10:17</t>
  </si>
  <si>
    <t>09:10:17</t>
  </si>
  <si>
    <t>20200417 09:10:22</t>
  </si>
  <si>
    <t>09:10:22</t>
  </si>
  <si>
    <t>20200417 09:10:27</t>
  </si>
  <si>
    <t>09:10:27</t>
  </si>
  <si>
    <t>20200417 09:10:32</t>
  </si>
  <si>
    <t>09:10:32</t>
  </si>
  <si>
    <t>20200417 09:10:37</t>
  </si>
  <si>
    <t>09:10:37</t>
  </si>
  <si>
    <t>09:12:01</t>
  </si>
  <si>
    <t>rm bz 3</t>
  </si>
  <si>
    <t>20200417 09:17:15</t>
  </si>
  <si>
    <t>09:17:15</t>
  </si>
  <si>
    <t>09:16:46</t>
  </si>
  <si>
    <t>20200417 09:17:20</t>
  </si>
  <si>
    <t>09:17:20</t>
  </si>
  <si>
    <t>20200417 09:17:25</t>
  </si>
  <si>
    <t>09:17:25</t>
  </si>
  <si>
    <t>20200417 09:17:30</t>
  </si>
  <si>
    <t>09:17:30</t>
  </si>
  <si>
    <t>20200417 09:17:35</t>
  </si>
  <si>
    <t>09:17:35</t>
  </si>
  <si>
    <t>20200417 09:17:40</t>
  </si>
  <si>
    <t>09:17:40</t>
  </si>
  <si>
    <t>09:27:56</t>
  </si>
  <si>
    <t>20200417 09:31:17</t>
  </si>
  <si>
    <t>09:31:17</t>
  </si>
  <si>
    <t>09:30:57</t>
  </si>
  <si>
    <t>20200417 09:31:22</t>
  </si>
  <si>
    <t>09:31:22</t>
  </si>
  <si>
    <t>20200417 09:31:27</t>
  </si>
  <si>
    <t>09:31:27</t>
  </si>
  <si>
    <t>20200417 09:31:33</t>
  </si>
  <si>
    <t>09:31:33</t>
  </si>
  <si>
    <t>20200417 09:31:38</t>
  </si>
  <si>
    <t>09:31:38</t>
  </si>
  <si>
    <t>09:32:54</t>
  </si>
  <si>
    <t>20200417 09:36:28</t>
  </si>
  <si>
    <t>09:36:28</t>
  </si>
  <si>
    <t>09:36:09</t>
  </si>
  <si>
    <t>20200417 09:36:33</t>
  </si>
  <si>
    <t>09:36:33</t>
  </si>
  <si>
    <t>20200417 09:36:38</t>
  </si>
  <si>
    <t>09:36:38</t>
  </si>
  <si>
    <t>20200417 09:36:43</t>
  </si>
  <si>
    <t>09:36:43</t>
  </si>
  <si>
    <t>20200417 09:36:48</t>
  </si>
  <si>
    <t>09:36:48</t>
  </si>
  <si>
    <t>20200417 09:36:53</t>
  </si>
  <si>
    <t>09:36:53</t>
  </si>
  <si>
    <t>09:37:57</t>
  </si>
  <si>
    <t>20200417 09:41:18</t>
  </si>
  <si>
    <t>09:41:18</t>
  </si>
  <si>
    <t>09:40:53</t>
  </si>
  <si>
    <t>20200417 09:41:23</t>
  </si>
  <si>
    <t>09:41:23</t>
  </si>
  <si>
    <t>20200417 09:41:28</t>
  </si>
  <si>
    <t>09:41:28</t>
  </si>
  <si>
    <t>20200417 09:41:33</t>
  </si>
  <si>
    <t>09:41:33</t>
  </si>
  <si>
    <t>20200417 09:41:38</t>
  </si>
  <si>
    <t>09:41:38</t>
  </si>
  <si>
    <t>20200417 09:41:43</t>
  </si>
  <si>
    <t>09:41:43</t>
  </si>
  <si>
    <t>09:42:53</t>
  </si>
  <si>
    <t>20200417 09:46:08</t>
  </si>
  <si>
    <t>09:46:08</t>
  </si>
  <si>
    <t>09:45:54</t>
  </si>
  <si>
    <t>20200417 09:46:13</t>
  </si>
  <si>
    <t>09:46:13</t>
  </si>
  <si>
    <t>20200417 09:46:18</t>
  </si>
  <si>
    <t>09:46:18</t>
  </si>
  <si>
    <t>20200417 09:46:23</t>
  </si>
  <si>
    <t>09:46:23</t>
  </si>
  <si>
    <t>20200417 09:46:28</t>
  </si>
  <si>
    <t>09:46:28</t>
  </si>
  <si>
    <t>20200417 09:46:33</t>
  </si>
  <si>
    <t>09:46:33</t>
  </si>
  <si>
    <t>09:47:41</t>
  </si>
  <si>
    <t>20200417 09:51:47</t>
  </si>
  <si>
    <t>09:51:47</t>
  </si>
  <si>
    <t>09:51:11</t>
  </si>
  <si>
    <t>20200417 09:51:52</t>
  </si>
  <si>
    <t>09:51:52</t>
  </si>
  <si>
    <t>20200417 09:51:57</t>
  </si>
  <si>
    <t>09:51:57</t>
  </si>
  <si>
    <t>20200417 09:52:02</t>
  </si>
  <si>
    <t>09:52:02</t>
  </si>
  <si>
    <t>20200417 09:52:07</t>
  </si>
  <si>
    <t>09:52:07</t>
  </si>
  <si>
    <t>20200417 09:52:12</t>
  </si>
  <si>
    <t>09:52:12</t>
  </si>
  <si>
    <t>09:53:29</t>
  </si>
  <si>
    <t>20200417 09:57:15</t>
  </si>
  <si>
    <t>09:57:15</t>
  </si>
  <si>
    <t>09:56:34</t>
  </si>
  <si>
    <t>20200417 09:57:20</t>
  </si>
  <si>
    <t>09:57:20</t>
  </si>
  <si>
    <t>20200417 09:57:25</t>
  </si>
  <si>
    <t>09:57:25</t>
  </si>
  <si>
    <t>20200417 09:57:30</t>
  </si>
  <si>
    <t>09:57:30</t>
  </si>
  <si>
    <t>20200417 09:57:35</t>
  </si>
  <si>
    <t>09:57:35</t>
  </si>
  <si>
    <t>20200417 09:57:40</t>
  </si>
  <si>
    <t>09:57:40</t>
  </si>
  <si>
    <t>09:58:46</t>
  </si>
  <si>
    <t>ag bz 2</t>
  </si>
  <si>
    <t>20200417 10:02:16</t>
  </si>
  <si>
    <t>10:02:16</t>
  </si>
  <si>
    <t>10:01:52</t>
  </si>
  <si>
    <t>20200417 10:02:21</t>
  </si>
  <si>
    <t>10:02:21</t>
  </si>
  <si>
    <t>20200417 10:02:26</t>
  </si>
  <si>
    <t>10:02:26</t>
  </si>
  <si>
    <t>20200417 10:02:31</t>
  </si>
  <si>
    <t>10:02:31</t>
  </si>
  <si>
    <t>20200417 10:02:36</t>
  </si>
  <si>
    <t>10:02:36</t>
  </si>
  <si>
    <t>20200417 10:02:41</t>
  </si>
  <si>
    <t>10:02:41</t>
  </si>
  <si>
    <t>10:14:02</t>
  </si>
  <si>
    <t>20200417 10:18:04</t>
  </si>
  <si>
    <t>10:18:04</t>
  </si>
  <si>
    <t>10:17:45</t>
  </si>
  <si>
    <t>20200417 10:18:09</t>
  </si>
  <si>
    <t>10:18:09</t>
  </si>
  <si>
    <t>20200417 10:18:14</t>
  </si>
  <si>
    <t>10:18:14</t>
  </si>
  <si>
    <t>20200417 10:18:19</t>
  </si>
  <si>
    <t>10:18:19</t>
  </si>
  <si>
    <t>20200417 10:18:24</t>
  </si>
  <si>
    <t>10:18:24</t>
  </si>
  <si>
    <t>20200417 10:18:29</t>
  </si>
  <si>
    <t>10:18:29</t>
  </si>
  <si>
    <t>10:19:49</t>
  </si>
  <si>
    <t>20200417 10:23:35</t>
  </si>
  <si>
    <t>10:23:35</t>
  </si>
  <si>
    <t>10:23:20</t>
  </si>
  <si>
    <t>20200417 10:23:40</t>
  </si>
  <si>
    <t>10:23:40</t>
  </si>
  <si>
    <t>20200417 10:23:45</t>
  </si>
  <si>
    <t>10:23:45</t>
  </si>
  <si>
    <t>20200417 10:23:50</t>
  </si>
  <si>
    <t>10:23:50</t>
  </si>
  <si>
    <t>20200417 10:23:55</t>
  </si>
  <si>
    <t>10:23:55</t>
  </si>
  <si>
    <t>20200417 10:24:00</t>
  </si>
  <si>
    <t>10:24:00</t>
  </si>
  <si>
    <t>10:25:13</t>
  </si>
  <si>
    <t>20200417 10:29:33</t>
  </si>
  <si>
    <t>10:29:33</t>
  </si>
  <si>
    <t>10:28:51</t>
  </si>
  <si>
    <t>20200417 10:29:38</t>
  </si>
  <si>
    <t>10:29:38</t>
  </si>
  <si>
    <t>20200417 10:29:43</t>
  </si>
  <si>
    <t>10:29:43</t>
  </si>
  <si>
    <t>20200417 10:29:48</t>
  </si>
  <si>
    <t>10:29:48</t>
  </si>
  <si>
    <t>20200417 10:29:53</t>
  </si>
  <si>
    <t>10:29:53</t>
  </si>
  <si>
    <t>20200417 10:29:58</t>
  </si>
  <si>
    <t>10:29:58</t>
  </si>
  <si>
    <t>10:32:02</t>
  </si>
  <si>
    <t>ag bz 6</t>
  </si>
  <si>
    <t>20200417 10:36:49</t>
  </si>
  <si>
    <t>10:36:49</t>
  </si>
  <si>
    <t>10:36:30</t>
  </si>
  <si>
    <t>20200417 10:36:54</t>
  </si>
  <si>
    <t>10:36:54</t>
  </si>
  <si>
    <t>20200417 10:36:59</t>
  </si>
  <si>
    <t>10:36:59</t>
  </si>
  <si>
    <t>20200417 10:37:04</t>
  </si>
  <si>
    <t>10:37:04</t>
  </si>
  <si>
    <t>20200417 10:37:09</t>
  </si>
  <si>
    <t>10:37:09</t>
  </si>
  <si>
    <t>20200417 10:37:14</t>
  </si>
  <si>
    <t>10:37:14</t>
  </si>
  <si>
    <t>10:38:47</t>
  </si>
  <si>
    <t>20200417 10:42:32</t>
  </si>
  <si>
    <t>10:42:32</t>
  </si>
  <si>
    <t>10:42:12</t>
  </si>
  <si>
    <t>20200417 10:42:37</t>
  </si>
  <si>
    <t>10:42:37</t>
  </si>
  <si>
    <t>20200417 10:42:42</t>
  </si>
  <si>
    <t>10:42:42</t>
  </si>
  <si>
    <t>20200417 10:42:47</t>
  </si>
  <si>
    <t>10:42:47</t>
  </si>
  <si>
    <t>20200417 10:42:52</t>
  </si>
  <si>
    <t>10:42:52</t>
  </si>
  <si>
    <t>20200417 10:42:57</t>
  </si>
  <si>
    <t>10:42:57</t>
  </si>
  <si>
    <t>10:44:18</t>
  </si>
  <si>
    <t>20200417 10:48:32</t>
  </si>
  <si>
    <t>10:48:32</t>
  </si>
  <si>
    <t>10:48:03</t>
  </si>
  <si>
    <t>20200417 10:48:37</t>
  </si>
  <si>
    <t>10:48:37</t>
  </si>
  <si>
    <t>20200417 10:48:42</t>
  </si>
  <si>
    <t>10:48:42</t>
  </si>
  <si>
    <t>20200417 10:48:47</t>
  </si>
  <si>
    <t>10:48:47</t>
  </si>
  <si>
    <t>20200417 10:48:52</t>
  </si>
  <si>
    <t>10:48:52</t>
  </si>
  <si>
    <t>20200417 10:48:57</t>
  </si>
  <si>
    <t>10:48:57</t>
  </si>
  <si>
    <t>10:50:30</t>
  </si>
  <si>
    <t>rm fl 4</t>
  </si>
  <si>
    <t>20200417 10:54:16</t>
  </si>
  <si>
    <t>10:54:16</t>
  </si>
  <si>
    <t>10:53:55</t>
  </si>
  <si>
    <t>20200417 10:54:21</t>
  </si>
  <si>
    <t>10:54:21</t>
  </si>
  <si>
    <t>20200417 10:54:26</t>
  </si>
  <si>
    <t>10:54:26</t>
  </si>
  <si>
    <t>20200417 10:54:31</t>
  </si>
  <si>
    <t>10:54:31</t>
  </si>
  <si>
    <t>20200417 10:54:36</t>
  </si>
  <si>
    <t>10:54:36</t>
  </si>
  <si>
    <t>20200417 10:54:41</t>
  </si>
  <si>
    <t>10:54:41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</si>
</sst>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233"/>
  <sheetViews>
    <sheetView tabSelected="1" topLeftCell="E8" workbookViewId="0">
      <selection activeCell="F14" sqref="F14"/>
    </sheetView>
  </sheetViews>
  <sheetFormatPr defaultRowHeight="15" x14ac:dyDescent="0.25"/>
  <cols>
    <col min="1" max="1" width="0" hidden="1" customWidth="1"/>
    <col min="2" max="4" width="9.140625" hidden="1" customWidth="1"/>
    <col min="5" max="5" width="13.28515625" style="1" bestFit="1" customWidth="1"/>
    <col min="6" max="6" width="57.140625" style="1" bestFit="1" customWidth="1"/>
    <col min="7" max="7" width="61" style="1" bestFit="1" customWidth="1"/>
    <col min="8" max="8" width="13.42578125" style="1" bestFit="1" customWidth="1"/>
    <col min="9" max="12" width="12" style="1" bestFit="1" customWidth="1"/>
    <col min="13" max="13" width="12.7109375" style="1" bestFit="1" customWidth="1"/>
    <col min="14" max="14" width="12" style="1" bestFit="1" customWidth="1"/>
    <col min="15" max="17" width="12.7109375" style="1" bestFit="1" customWidth="1"/>
    <col min="18" max="24" width="12" style="1" bestFit="1" customWidth="1"/>
    <col min="25" max="29" width="12.7109375" style="1" bestFit="1" customWidth="1"/>
    <col min="30" max="31" width="12" style="1" bestFit="1" customWidth="1"/>
    <col min="32" max="32" width="8.140625" style="1" bestFit="1" customWidth="1"/>
    <col min="33" max="33" width="7.7109375" style="1" bestFit="1" customWidth="1"/>
    <col min="34" max="34" width="8.28515625" style="1" bestFit="1" customWidth="1"/>
    <col min="35" max="35" width="11" style="1" bestFit="1" customWidth="1"/>
    <col min="36" max="36" width="12" style="1" bestFit="1" customWidth="1"/>
    <col min="37" max="38" width="12.7109375" style="1" bestFit="1" customWidth="1"/>
    <col min="39" max="39" width="6.140625" style="1" bestFit="1" customWidth="1"/>
    <col min="40" max="40" width="7.7109375" style="1" bestFit="1" customWidth="1"/>
    <col min="41" max="41" width="6" style="1" bestFit="1" customWidth="1"/>
    <col min="42" max="42" width="6" bestFit="1" customWidth="1"/>
    <col min="43" max="43" width="11.5703125" bestFit="1" customWidth="1"/>
  </cols>
  <sheetData>
    <row r="2" spans="1:97" x14ac:dyDescent="0.25">
      <c r="A2" t="s">
        <v>26</v>
      </c>
      <c r="B2" t="s">
        <v>27</v>
      </c>
      <c r="C2" t="s">
        <v>29</v>
      </c>
      <c r="D2" t="s">
        <v>30</v>
      </c>
    </row>
    <row r="3" spans="1:97" x14ac:dyDescent="0.25">
      <c r="B3" t="s">
        <v>28</v>
      </c>
      <c r="C3">
        <v>21</v>
      </c>
      <c r="D3" t="s">
        <v>15</v>
      </c>
    </row>
    <row r="4" spans="1:97" x14ac:dyDescent="0.25">
      <c r="A4" t="s">
        <v>31</v>
      </c>
      <c r="B4" t="s">
        <v>32</v>
      </c>
    </row>
    <row r="5" spans="1:97" x14ac:dyDescent="0.25">
      <c r="B5">
        <v>2</v>
      </c>
    </row>
    <row r="6" spans="1:97" x14ac:dyDescent="0.25">
      <c r="A6" t="s">
        <v>33</v>
      </c>
      <c r="B6" t="s">
        <v>34</v>
      </c>
      <c r="C6" t="s">
        <v>35</v>
      </c>
      <c r="D6" t="s">
        <v>36</v>
      </c>
      <c r="E6" s="1" t="s">
        <v>37</v>
      </c>
    </row>
    <row r="7" spans="1:97" x14ac:dyDescent="0.25">
      <c r="B7">
        <v>0</v>
      </c>
      <c r="C7">
        <v>1</v>
      </c>
      <c r="D7">
        <v>0</v>
      </c>
      <c r="E7" s="1">
        <v>0</v>
      </c>
    </row>
    <row r="8" spans="1:97" x14ac:dyDescent="0.25">
      <c r="A8" t="s">
        <v>38</v>
      </c>
      <c r="B8" t="s">
        <v>39</v>
      </c>
      <c r="C8" t="s">
        <v>41</v>
      </c>
      <c r="D8" t="s">
        <v>43</v>
      </c>
      <c r="E8" s="1" t="s">
        <v>44</v>
      </c>
      <c r="F8" s="1" t="s">
        <v>45</v>
      </c>
      <c r="G8" s="1" t="s">
        <v>46</v>
      </c>
      <c r="H8" s="1" t="s">
        <v>47</v>
      </c>
      <c r="I8" s="1" t="s">
        <v>48</v>
      </c>
      <c r="J8" s="1" t="s">
        <v>49</v>
      </c>
      <c r="K8" s="1" t="s">
        <v>50</v>
      </c>
      <c r="L8" s="1" t="s">
        <v>51</v>
      </c>
      <c r="M8" s="1" t="s">
        <v>52</v>
      </c>
      <c r="N8" s="1" t="s">
        <v>53</v>
      </c>
      <c r="O8" s="1" t="s">
        <v>54</v>
      </c>
      <c r="P8" s="1" t="s">
        <v>55</v>
      </c>
      <c r="Q8" s="1" t="s">
        <v>56</v>
      </c>
    </row>
    <row r="9" spans="1:97" x14ac:dyDescent="0.25">
      <c r="B9" t="s">
        <v>40</v>
      </c>
      <c r="C9" t="s">
        <v>42</v>
      </c>
      <c r="D9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 spans="1:97" x14ac:dyDescent="0.25">
      <c r="A10" t="s">
        <v>57</v>
      </c>
      <c r="B10" t="s">
        <v>58</v>
      </c>
      <c r="C10" t="s">
        <v>59</v>
      </c>
      <c r="D10" t="s">
        <v>60</v>
      </c>
      <c r="E10" s="1" t="s">
        <v>61</v>
      </c>
      <c r="F10" s="1" t="s">
        <v>62</v>
      </c>
    </row>
    <row r="11" spans="1:97" x14ac:dyDescent="0.25">
      <c r="B11">
        <v>1</v>
      </c>
      <c r="C11">
        <v>0</v>
      </c>
      <c r="D11">
        <v>1</v>
      </c>
      <c r="E11" s="1">
        <v>0</v>
      </c>
      <c r="F11" s="1">
        <v>0</v>
      </c>
    </row>
    <row r="12" spans="1:97" x14ac:dyDescent="0.25">
      <c r="A12" t="s">
        <v>63</v>
      </c>
      <c r="B12" t="s">
        <v>64</v>
      </c>
      <c r="C12" t="s">
        <v>65</v>
      </c>
      <c r="D12" t="s">
        <v>66</v>
      </c>
      <c r="E12" s="1" t="s">
        <v>67</v>
      </c>
      <c r="F12" s="1" t="s">
        <v>68</v>
      </c>
      <c r="G12" s="1" t="s">
        <v>70</v>
      </c>
      <c r="H12" s="1" t="s">
        <v>72</v>
      </c>
    </row>
    <row r="13" spans="1:97" x14ac:dyDescent="0.25">
      <c r="B13">
        <v>-6276</v>
      </c>
      <c r="C13">
        <v>6.6</v>
      </c>
      <c r="D13">
        <v>1.7090000000000001E-5</v>
      </c>
      <c r="E13" s="1">
        <v>3.11</v>
      </c>
      <c r="F13" s="1" t="s">
        <v>69</v>
      </c>
      <c r="G13" s="1" t="s">
        <v>71</v>
      </c>
      <c r="H13" s="1">
        <v>0</v>
      </c>
    </row>
    <row r="14" spans="1:97" x14ac:dyDescent="0.25">
      <c r="A14" t="s">
        <v>73</v>
      </c>
      <c r="B14" t="s">
        <v>73</v>
      </c>
      <c r="C14" t="s">
        <v>73</v>
      </c>
      <c r="D14" t="s">
        <v>73</v>
      </c>
      <c r="E14" s="1" t="s">
        <v>73</v>
      </c>
      <c r="F14" s="1" t="s">
        <v>74</v>
      </c>
      <c r="G14" s="1" t="s">
        <v>74</v>
      </c>
      <c r="H14" s="1" t="s">
        <v>74</v>
      </c>
      <c r="I14" s="1" t="s">
        <v>74</v>
      </c>
      <c r="J14" s="1" t="s">
        <v>74</v>
      </c>
      <c r="K14" s="1" t="s">
        <v>74</v>
      </c>
      <c r="L14" s="1" t="s">
        <v>74</v>
      </c>
      <c r="M14" s="1" t="s">
        <v>74</v>
      </c>
      <c r="N14" s="1" t="s">
        <v>74</v>
      </c>
      <c r="O14" s="1" t="s">
        <v>74</v>
      </c>
      <c r="P14" s="1" t="s">
        <v>74</v>
      </c>
      <c r="Q14" s="1" t="s">
        <v>74</v>
      </c>
      <c r="R14" s="1" t="s">
        <v>74</v>
      </c>
      <c r="S14" s="1" t="s">
        <v>74</v>
      </c>
      <c r="T14" s="1" t="s">
        <v>74</v>
      </c>
      <c r="U14" s="1" t="s">
        <v>74</v>
      </c>
      <c r="V14" s="1" t="s">
        <v>74</v>
      </c>
      <c r="W14" s="1" t="s">
        <v>74</v>
      </c>
      <c r="X14" s="1" t="s">
        <v>74</v>
      </c>
      <c r="Y14" s="1" t="s">
        <v>74</v>
      </c>
      <c r="Z14" s="1" t="s">
        <v>74</v>
      </c>
      <c r="AA14" s="1" t="s">
        <v>74</v>
      </c>
      <c r="AB14" s="1" t="s">
        <v>74</v>
      </c>
      <c r="AC14" s="1" t="s">
        <v>74</v>
      </c>
      <c r="AD14" s="1" t="s">
        <v>74</v>
      </c>
      <c r="AE14" s="1" t="s">
        <v>74</v>
      </c>
      <c r="AF14" s="1" t="s">
        <v>75</v>
      </c>
      <c r="AG14" s="1" t="s">
        <v>75</v>
      </c>
      <c r="AH14" s="1" t="s">
        <v>75</v>
      </c>
      <c r="AI14" s="1" t="s">
        <v>75</v>
      </c>
      <c r="AJ14" s="1" t="s">
        <v>75</v>
      </c>
      <c r="AK14" s="1" t="s">
        <v>76</v>
      </c>
      <c r="AL14" s="1" t="s">
        <v>76</v>
      </c>
      <c r="AM14" s="1" t="s">
        <v>76</v>
      </c>
      <c r="AN14" s="1" t="s">
        <v>76</v>
      </c>
      <c r="AO14" s="1" t="s">
        <v>31</v>
      </c>
      <c r="AP14" t="s">
        <v>31</v>
      </c>
      <c r="AQ14" t="s">
        <v>31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78</v>
      </c>
      <c r="BG14" t="s">
        <v>78</v>
      </c>
      <c r="BH14" t="s">
        <v>78</v>
      </c>
      <c r="BI14" t="s">
        <v>78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</row>
    <row r="15" spans="1:97" x14ac:dyDescent="0.25">
      <c r="A15" t="s">
        <v>81</v>
      </c>
      <c r="B15" t="s">
        <v>82</v>
      </c>
      <c r="C15" t="s">
        <v>83</v>
      </c>
      <c r="D15" t="s">
        <v>84</v>
      </c>
      <c r="E15" s="1" t="s">
        <v>85</v>
      </c>
      <c r="F15" s="1" t="s">
        <v>86</v>
      </c>
      <c r="G15" s="1" t="s">
        <v>87</v>
      </c>
      <c r="H15" s="1" t="s">
        <v>88</v>
      </c>
      <c r="I15" s="1" t="s">
        <v>89</v>
      </c>
      <c r="J15" s="1" t="s">
        <v>90</v>
      </c>
      <c r="K15" s="1" t="s">
        <v>91</v>
      </c>
      <c r="L15" s="1" t="s">
        <v>92</v>
      </c>
      <c r="M15" s="1" t="s">
        <v>93</v>
      </c>
      <c r="N15" s="1" t="s">
        <v>94</v>
      </c>
      <c r="O15" s="1" t="s">
        <v>95</v>
      </c>
      <c r="P15" s="1" t="s">
        <v>96</v>
      </c>
      <c r="Q15" s="1" t="s">
        <v>97</v>
      </c>
      <c r="R15" s="1" t="s">
        <v>98</v>
      </c>
      <c r="S15" s="1" t="s">
        <v>99</v>
      </c>
      <c r="T15" s="1" t="s">
        <v>100</v>
      </c>
      <c r="U15" s="1" t="s">
        <v>101</v>
      </c>
      <c r="V15" s="1" t="s">
        <v>102</v>
      </c>
      <c r="W15" s="1" t="s">
        <v>103</v>
      </c>
      <c r="X15" s="1" t="s">
        <v>104</v>
      </c>
      <c r="Y15" s="1" t="s">
        <v>105</v>
      </c>
      <c r="Z15" s="1" t="s">
        <v>106</v>
      </c>
      <c r="AA15" s="1" t="s">
        <v>107</v>
      </c>
      <c r="AB15" s="1" t="s">
        <v>108</v>
      </c>
      <c r="AC15" s="1" t="s">
        <v>109</v>
      </c>
      <c r="AD15" s="1" t="s">
        <v>110</v>
      </c>
      <c r="AE15" s="1" t="s">
        <v>111</v>
      </c>
      <c r="AF15" s="1" t="s">
        <v>75</v>
      </c>
      <c r="AG15" s="1" t="s">
        <v>112</v>
      </c>
      <c r="AH15" s="1" t="s">
        <v>113</v>
      </c>
      <c r="AI15" s="1" t="s">
        <v>114</v>
      </c>
      <c r="AJ15" s="1" t="s">
        <v>115</v>
      </c>
      <c r="AK15" s="1" t="s">
        <v>116</v>
      </c>
      <c r="AL15" s="1" t="s">
        <v>117</v>
      </c>
      <c r="AM15" s="1" t="s">
        <v>118</v>
      </c>
      <c r="AN15" s="1" t="s">
        <v>119</v>
      </c>
      <c r="AO15" s="1" t="s">
        <v>120</v>
      </c>
      <c r="AP15" t="s">
        <v>121</v>
      </c>
      <c r="AQ15" t="s">
        <v>122</v>
      </c>
      <c r="AR15" t="s">
        <v>86</v>
      </c>
      <c r="AS15" t="s">
        <v>123</v>
      </c>
      <c r="AT15" t="s">
        <v>124</v>
      </c>
      <c r="AU15" t="s">
        <v>125</v>
      </c>
      <c r="AV15" t="s">
        <v>126</v>
      </c>
      <c r="AW15" t="s">
        <v>127</v>
      </c>
      <c r="AX15" t="s">
        <v>128</v>
      </c>
      <c r="AY15" t="s">
        <v>129</v>
      </c>
      <c r="AZ15" t="s">
        <v>130</v>
      </c>
      <c r="BA15" t="s">
        <v>131</v>
      </c>
      <c r="BB15" t="s">
        <v>132</v>
      </c>
      <c r="BC15" t="s">
        <v>133</v>
      </c>
      <c r="BD15" t="s">
        <v>134</v>
      </c>
      <c r="BE15" t="s">
        <v>135</v>
      </c>
      <c r="BF15" t="s">
        <v>82</v>
      </c>
      <c r="BG15" t="s">
        <v>85</v>
      </c>
      <c r="BH15" t="s">
        <v>136</v>
      </c>
      <c r="BI15" t="s">
        <v>137</v>
      </c>
      <c r="BJ15" t="s">
        <v>138</v>
      </c>
      <c r="BK15" t="s">
        <v>139</v>
      </c>
      <c r="BL15" t="s">
        <v>140</v>
      </c>
      <c r="BM15" t="s">
        <v>141</v>
      </c>
      <c r="BN15" t="s">
        <v>142</v>
      </c>
      <c r="BO15" t="s">
        <v>143</v>
      </c>
      <c r="BP15" t="s">
        <v>144</v>
      </c>
      <c r="BQ15" t="s">
        <v>145</v>
      </c>
      <c r="BR15" t="s">
        <v>146</v>
      </c>
      <c r="BS15" t="s">
        <v>147</v>
      </c>
      <c r="BT15" t="s">
        <v>148</v>
      </c>
      <c r="BU15" t="s">
        <v>149</v>
      </c>
      <c r="BV15" t="s">
        <v>150</v>
      </c>
      <c r="BW15" t="s">
        <v>151</v>
      </c>
      <c r="BX15" t="s">
        <v>152</v>
      </c>
      <c r="BY15" t="s">
        <v>153</v>
      </c>
      <c r="BZ15" t="s">
        <v>154</v>
      </c>
      <c r="CA15" t="s">
        <v>155</v>
      </c>
      <c r="CB15" t="s">
        <v>156</v>
      </c>
      <c r="CC15" t="s">
        <v>157</v>
      </c>
      <c r="CD15" t="s">
        <v>158</v>
      </c>
      <c r="CE15" t="s">
        <v>159</v>
      </c>
      <c r="CF15" t="s">
        <v>160</v>
      </c>
      <c r="CG15" t="s">
        <v>161</v>
      </c>
      <c r="CH15" t="s">
        <v>162</v>
      </c>
      <c r="CI15" t="s">
        <v>163</v>
      </c>
      <c r="CJ15" t="s">
        <v>164</v>
      </c>
      <c r="CK15" t="s">
        <v>165</v>
      </c>
      <c r="CL15" t="s">
        <v>166</v>
      </c>
      <c r="CM15" t="s">
        <v>167</v>
      </c>
      <c r="CN15" t="s">
        <v>168</v>
      </c>
      <c r="CO15" t="s">
        <v>169</v>
      </c>
      <c r="CP15" t="s">
        <v>170</v>
      </c>
      <c r="CQ15" t="s">
        <v>171</v>
      </c>
      <c r="CR15" t="s">
        <v>172</v>
      </c>
      <c r="CS15" t="s">
        <v>173</v>
      </c>
    </row>
    <row r="16" spans="1:97" x14ac:dyDescent="0.25">
      <c r="B16" t="s">
        <v>174</v>
      </c>
      <c r="C16" t="s">
        <v>174</v>
      </c>
      <c r="F16" s="1" t="s">
        <v>174</v>
      </c>
      <c r="G16" s="1" t="s">
        <v>175</v>
      </c>
      <c r="H16" s="1" t="s">
        <v>176</v>
      </c>
      <c r="I16" s="1" t="s">
        <v>177</v>
      </c>
      <c r="J16" s="1" t="s">
        <v>177</v>
      </c>
      <c r="K16" s="1" t="s">
        <v>128</v>
      </c>
      <c r="L16" s="1" t="s">
        <v>128</v>
      </c>
      <c r="M16" s="1" t="s">
        <v>175</v>
      </c>
      <c r="N16" s="1" t="s">
        <v>175</v>
      </c>
      <c r="O16" s="1" t="s">
        <v>175</v>
      </c>
      <c r="P16" s="1" t="s">
        <v>175</v>
      </c>
      <c r="Q16" s="1" t="s">
        <v>178</v>
      </c>
      <c r="R16" s="1" t="s">
        <v>179</v>
      </c>
      <c r="S16" s="1" t="s">
        <v>179</v>
      </c>
      <c r="T16" s="1" t="s">
        <v>180</v>
      </c>
      <c r="U16" s="1" t="s">
        <v>181</v>
      </c>
      <c r="V16" s="1" t="s">
        <v>180</v>
      </c>
      <c r="W16" s="1" t="s">
        <v>180</v>
      </c>
      <c r="X16" s="1" t="s">
        <v>180</v>
      </c>
      <c r="Y16" s="1" t="s">
        <v>178</v>
      </c>
      <c r="Z16" s="1" t="s">
        <v>178</v>
      </c>
      <c r="AA16" s="1" t="s">
        <v>178</v>
      </c>
      <c r="AB16" s="1" t="s">
        <v>178</v>
      </c>
      <c r="AF16" s="1" t="s">
        <v>182</v>
      </c>
      <c r="AG16" s="1" t="s">
        <v>181</v>
      </c>
      <c r="AI16" s="1" t="s">
        <v>181</v>
      </c>
      <c r="AJ16" s="1" t="s">
        <v>182</v>
      </c>
      <c r="AK16" s="1" t="s">
        <v>176</v>
      </c>
      <c r="AL16" s="1" t="s">
        <v>176</v>
      </c>
      <c r="AN16" s="1" t="s">
        <v>183</v>
      </c>
      <c r="AO16" s="1" t="s">
        <v>184</v>
      </c>
      <c r="AR16" t="s">
        <v>174</v>
      </c>
      <c r="AS16" t="s">
        <v>177</v>
      </c>
      <c r="AT16" t="s">
        <v>177</v>
      </c>
      <c r="AU16" t="s">
        <v>185</v>
      </c>
      <c r="AV16" t="s">
        <v>185</v>
      </c>
      <c r="AW16" t="s">
        <v>182</v>
      </c>
      <c r="AX16" t="s">
        <v>180</v>
      </c>
      <c r="AY16" t="s">
        <v>180</v>
      </c>
      <c r="AZ16" t="s">
        <v>179</v>
      </c>
      <c r="BA16" t="s">
        <v>179</v>
      </c>
      <c r="BB16" t="s">
        <v>179</v>
      </c>
      <c r="BC16" t="s">
        <v>186</v>
      </c>
      <c r="BD16" t="s">
        <v>176</v>
      </c>
      <c r="BE16" t="s">
        <v>176</v>
      </c>
      <c r="BF16" t="s">
        <v>187</v>
      </c>
      <c r="BI16" t="s">
        <v>188</v>
      </c>
      <c r="BJ16" t="s">
        <v>189</v>
      </c>
      <c r="BK16" t="s">
        <v>188</v>
      </c>
      <c r="BL16" t="s">
        <v>189</v>
      </c>
      <c r="BM16" t="s">
        <v>181</v>
      </c>
      <c r="BN16" t="s">
        <v>181</v>
      </c>
      <c r="BO16" t="s">
        <v>177</v>
      </c>
      <c r="BP16" t="s">
        <v>190</v>
      </c>
      <c r="BQ16" t="s">
        <v>177</v>
      </c>
      <c r="BS16" t="s">
        <v>185</v>
      </c>
      <c r="BT16" t="s">
        <v>191</v>
      </c>
      <c r="BU16" t="s">
        <v>185</v>
      </c>
      <c r="BZ16" t="s">
        <v>181</v>
      </c>
      <c r="CA16" t="s">
        <v>181</v>
      </c>
      <c r="CB16" t="s">
        <v>188</v>
      </c>
      <c r="CC16" t="s">
        <v>189</v>
      </c>
      <c r="CE16" t="s">
        <v>182</v>
      </c>
      <c r="CF16" t="s">
        <v>182</v>
      </c>
      <c r="CG16" t="s">
        <v>179</v>
      </c>
      <c r="CH16" t="s">
        <v>179</v>
      </c>
      <c r="CI16" t="s">
        <v>179</v>
      </c>
      <c r="CJ16" t="s">
        <v>179</v>
      </c>
      <c r="CK16" t="s">
        <v>179</v>
      </c>
      <c r="CL16" t="s">
        <v>181</v>
      </c>
      <c r="CM16" t="s">
        <v>181</v>
      </c>
      <c r="CN16" t="s">
        <v>181</v>
      </c>
      <c r="CO16" t="s">
        <v>179</v>
      </c>
      <c r="CP16" t="s">
        <v>177</v>
      </c>
      <c r="CQ16" t="s">
        <v>185</v>
      </c>
      <c r="CR16" t="s">
        <v>181</v>
      </c>
      <c r="CS16" t="s">
        <v>181</v>
      </c>
    </row>
    <row r="17" spans="1:97" x14ac:dyDescent="0.25">
      <c r="A17">
        <v>1</v>
      </c>
      <c r="B17">
        <v>1587124325.5999999</v>
      </c>
      <c r="C17">
        <v>0</v>
      </c>
      <c r="D17" t="s">
        <v>192</v>
      </c>
      <c r="E17" s="1" t="s">
        <v>193</v>
      </c>
      <c r="F17" s="1">
        <v>1587124317.5999999</v>
      </c>
      <c r="G17" s="1">
        <f t="shared" ref="G17:G80" si="0">AW17*AH17*(AU17-AV17)/(100*AO17*(1000-AH17*AU17))</f>
        <v>-2.1328188624968851E-5</v>
      </c>
      <c r="H17" s="1">
        <f t="shared" ref="H17:H80" si="1">AW17*AH17*(AT17-AS17*(1000-AH17*AV17)/(1000-AH17*AU17))/(100*AO17)</f>
        <v>-0.31404950126382897</v>
      </c>
      <c r="I17" s="1">
        <f t="shared" ref="I17:I80" si="2">AS17 - IF(AH17&gt;1, H17*AO17*100/(AJ17*BC17), 0)</f>
        <v>410.37287096774202</v>
      </c>
      <c r="J17" s="1">
        <f t="shared" ref="J17:J80" si="3">((P17-G17/2)*I17-H17)/(P17+G17/2)</f>
        <v>191.99842125838734</v>
      </c>
      <c r="K17" s="1">
        <f t="shared" ref="K17:K80" si="4">J17*(AX17+AY17)/1000</f>
        <v>19.648997570435288</v>
      </c>
      <c r="L17" s="1">
        <f t="shared" ref="L17:L80" si="5">(AS17 - IF(AH17&gt;1, H17*AO17*100/(AJ17*BC17), 0))*(AX17+AY17)/1000</f>
        <v>41.997301289087929</v>
      </c>
      <c r="M17" s="1">
        <f t="shared" ref="M17:M80" si="6">2/((1/O17-1/N17)+SIGN(O17)*SQRT((1/O17-1/N17)*(1/O17-1/N17) + 4*AP17/((AP17+1)*(AP17+1))*(2*1/O17*1/N17-1/N17*1/N17)))</f>
        <v>-2.3471254786696619E-3</v>
      </c>
      <c r="N17" s="1">
        <f t="shared" ref="N17:N80" si="7">AE17+AD17*AO17+AC17*AO17*AO17</f>
        <v>2.7933480553218826</v>
      </c>
      <c r="O17" s="1">
        <f t="shared" ref="O17:O80" si="8">G17*(1000-(1000*0.61365*EXP(17.502*S17/(240.97+S17))/(AX17+AY17)+AU17)/2)/(1000*0.61365*EXP(17.502*S17/(240.97+S17))/(AX17+AY17)-AU17)</f>
        <v>-2.3482216894517819E-3</v>
      </c>
      <c r="P17" s="1">
        <f t="shared" ref="P17:P80" si="9">1/((AP17+1)/(M17/1.6)+1/(N17/1.37)) + AP17/((AP17+1)/(M17/1.6) + AP17/(N17/1.37))</f>
        <v>-1.4675400256843009E-3</v>
      </c>
      <c r="Q17" s="1">
        <f t="shared" ref="Q17:Q80" si="10">(AL17*AN17)</f>
        <v>2.1174122265483781E-3</v>
      </c>
      <c r="R17" s="1">
        <f t="shared" ref="R17:R80" si="11">(AZ17+(Q17+2*0.95*0.0000000567*(((AZ17+$B$7)+273)^4-(AZ17+273)^4)-44100*G17)/(1.84*29.3*N17+8*0.95*0.0000000567*(AZ17+273)^3))</f>
        <v>15.851697894326366</v>
      </c>
      <c r="S17" s="1">
        <f t="shared" ref="S17:S80" si="12">($C$7*BA17+$D$7*BB17+$E$7*R17)</f>
        <v>15.759822580645199</v>
      </c>
      <c r="T17" s="1">
        <f t="shared" ref="T17:T80" si="13">0.61365*EXP(17.502*S17/(240.97+S17))</f>
        <v>1.7968969285582728</v>
      </c>
      <c r="U17" s="1">
        <f t="shared" ref="U17:U80" si="14">(V17/W17*100)</f>
        <v>48.678791670219987</v>
      </c>
      <c r="V17" s="1">
        <f t="shared" ref="V17:V80" si="15">AU17*(AX17+AY17)/1000</f>
        <v>0.87953393146331649</v>
      </c>
      <c r="W17" s="1">
        <f t="shared" ref="W17:W80" si="16">0.61365*EXP(17.502*AZ17/(240.97+AZ17))</f>
        <v>1.806811346965675</v>
      </c>
      <c r="X17" s="1">
        <f t="shared" ref="X17:X80" si="17">(T17-AU17*(AX17+AY17)/1000)</f>
        <v>0.91736299709495628</v>
      </c>
      <c r="Y17" s="1">
        <f t="shared" ref="Y17:Y80" si="18">(-G17*44100)</f>
        <v>0.94057311836112634</v>
      </c>
      <c r="Z17" s="1">
        <f t="shared" ref="Z17:Z80" si="19">2*29.3*N17*0.92*(AZ17-S17)</f>
        <v>12.954083052386157</v>
      </c>
      <c r="AA17" s="1">
        <f t="shared" ref="AA17:AA80" si="20">2*0.95*0.0000000567*(((AZ17+$B$7)+273)^4-(S17+273)^4)</f>
        <v>0.89288841005987951</v>
      </c>
      <c r="AB17" s="1">
        <f t="shared" ref="AB17:AB80" si="21">Q17+AA17+Y17+Z17</f>
        <v>14.789661993033711</v>
      </c>
      <c r="AC17" s="1">
        <v>-1.2291487154948201E-3</v>
      </c>
      <c r="AD17" s="1">
        <v>2.3739964506329699E-2</v>
      </c>
      <c r="AE17" s="1">
        <v>2.68840402905633</v>
      </c>
      <c r="AF17" s="1">
        <v>0</v>
      </c>
      <c r="AG17" s="1">
        <v>0</v>
      </c>
      <c r="AH17" s="1">
        <f t="shared" ref="AH17:AH80" si="22">IF(AF17*$H$13&gt;=AJ17,1,(AJ17/(AJ17-AF17*$H$13)))</f>
        <v>1</v>
      </c>
      <c r="AI17" s="1">
        <f t="shared" ref="AI17:AI80" si="23">(AH17-1)*100</f>
        <v>0</v>
      </c>
      <c r="AJ17" s="1">
        <f t="shared" ref="AJ17:AJ80" si="24">MAX(0,($B$13+$C$13*BC17)/(1+$D$13*BC17)*AX17/(AZ17+273)*$E$13)</f>
        <v>56136.773251298604</v>
      </c>
      <c r="AK17" s="1">
        <f t="shared" ref="AK17:AK80" si="25">$B$11*BD17+$C$11*BE17</f>
        <v>1.10801267741935E-2</v>
      </c>
      <c r="AL17" s="1">
        <f t="shared" ref="AL17:AL80" si="26">AK17*AM17</f>
        <v>5.4292621193548149E-3</v>
      </c>
      <c r="AM17" s="1">
        <f t="shared" ref="AM17:AM80" si="27">($B$11*$D$9+$C$11*$D$9)/($B$11+$C$11)</f>
        <v>0.49</v>
      </c>
      <c r="AN17" s="1">
        <f t="shared" ref="AN17:AN80" si="28">($B$11*$K$9+$C$11*$K$9)/($B$11+$C$11)</f>
        <v>0.39</v>
      </c>
      <c r="AO17" s="1">
        <v>6.85</v>
      </c>
      <c r="AP17">
        <v>0.5</v>
      </c>
      <c r="AQ17" t="s">
        <v>194</v>
      </c>
      <c r="AR17">
        <v>1587124317.5999999</v>
      </c>
      <c r="AS17">
        <v>410.37287096774202</v>
      </c>
      <c r="AT17">
        <v>410.00435483871001</v>
      </c>
      <c r="AU17">
        <v>8.59428709677419</v>
      </c>
      <c r="AV17">
        <v>8.6184264516128994</v>
      </c>
      <c r="AW17">
        <v>600.026322580645</v>
      </c>
      <c r="AX17">
        <v>102.23935483871</v>
      </c>
      <c r="AY17">
        <v>0.100015670967742</v>
      </c>
      <c r="AZ17">
        <v>15.8458419354839</v>
      </c>
      <c r="BA17">
        <v>15.759822580645199</v>
      </c>
      <c r="BB17">
        <v>15.999190322580599</v>
      </c>
      <c r="BC17">
        <v>9997.7435483870995</v>
      </c>
      <c r="BD17">
        <v>1.10801267741935E-2</v>
      </c>
      <c r="BE17">
        <v>0.282605</v>
      </c>
      <c r="BF17">
        <v>1587124345.0999999</v>
      </c>
      <c r="BG17" t="s">
        <v>195</v>
      </c>
      <c r="BH17">
        <v>2</v>
      </c>
      <c r="BI17">
        <v>9.6809999999999992</v>
      </c>
      <c r="BJ17">
        <v>1.2999999999999999E-2</v>
      </c>
      <c r="BK17">
        <v>410</v>
      </c>
      <c r="BL17">
        <v>9</v>
      </c>
      <c r="BM17">
        <v>0.28999999999999998</v>
      </c>
      <c r="BN17">
        <v>0.1</v>
      </c>
      <c r="BO17">
        <v>0.356510761904762</v>
      </c>
      <c r="BP17">
        <v>-0.16138892472246899</v>
      </c>
      <c r="BQ17">
        <v>2.5855520311190001E-2</v>
      </c>
      <c r="BR17">
        <v>0</v>
      </c>
      <c r="BS17">
        <v>-6.2932304928571395E-2</v>
      </c>
      <c r="BT17">
        <v>0.504492131551737</v>
      </c>
      <c r="BU17">
        <v>5.1301950995845703E-2</v>
      </c>
      <c r="BV17">
        <v>0</v>
      </c>
      <c r="BW17">
        <v>0</v>
      </c>
      <c r="BX17">
        <v>2</v>
      </c>
      <c r="BY17" t="s">
        <v>196</v>
      </c>
      <c r="BZ17">
        <v>100</v>
      </c>
      <c r="CA17">
        <v>100</v>
      </c>
      <c r="CB17">
        <v>9.6809999999999992</v>
      </c>
      <c r="CC17">
        <v>1.2999999999999999E-2</v>
      </c>
      <c r="CD17">
        <v>2</v>
      </c>
      <c r="CE17">
        <v>630.98699999999997</v>
      </c>
      <c r="CF17">
        <v>392.09</v>
      </c>
      <c r="CG17">
        <v>15.000299999999999</v>
      </c>
      <c r="CH17">
        <v>21.141400000000001</v>
      </c>
      <c r="CI17">
        <v>29.999199999999998</v>
      </c>
      <c r="CJ17">
        <v>21.396899999999999</v>
      </c>
      <c r="CK17">
        <v>21.420100000000001</v>
      </c>
      <c r="CL17">
        <v>19.9268</v>
      </c>
      <c r="CM17">
        <v>46.263399999999997</v>
      </c>
      <c r="CN17">
        <v>18.968</v>
      </c>
      <c r="CO17">
        <v>15</v>
      </c>
      <c r="CP17">
        <v>410</v>
      </c>
      <c r="CQ17">
        <v>8.7010900000000007</v>
      </c>
      <c r="CR17">
        <v>99.629499999999993</v>
      </c>
      <c r="CS17">
        <v>107.41500000000001</v>
      </c>
    </row>
    <row r="18" spans="1:97" x14ac:dyDescent="0.25">
      <c r="A18">
        <v>2</v>
      </c>
      <c r="B18">
        <v>1587124346</v>
      </c>
      <c r="C18">
        <v>20.4000000953674</v>
      </c>
      <c r="D18" t="s">
        <v>197</v>
      </c>
      <c r="E18" s="1" t="s">
        <v>198</v>
      </c>
      <c r="F18" s="1">
        <v>1587124317.5999999</v>
      </c>
      <c r="G18" s="1">
        <f t="shared" si="0"/>
        <v>-3.4580829450837832E-5</v>
      </c>
      <c r="H18" s="1">
        <f t="shared" si="1"/>
        <v>-0.2893408193889917</v>
      </c>
      <c r="I18" s="1">
        <f t="shared" si="2"/>
        <v>410.35087096774203</v>
      </c>
      <c r="J18" s="1">
        <f t="shared" si="3"/>
        <v>283.49140941525013</v>
      </c>
      <c r="K18" s="1">
        <f t="shared" si="4"/>
        <v>29.012332384458027</v>
      </c>
      <c r="L18" s="1">
        <f t="shared" si="5"/>
        <v>41.995049822936714</v>
      </c>
      <c r="M18" s="1">
        <f t="shared" si="6"/>
        <v>-3.7981270938224638E-3</v>
      </c>
      <c r="N18" s="1">
        <f t="shared" si="7"/>
        <v>2.7933480553218826</v>
      </c>
      <c r="O18" s="1">
        <f t="shared" si="8"/>
        <v>-3.8009985083573609E-3</v>
      </c>
      <c r="P18" s="1">
        <f t="shared" si="9"/>
        <v>-2.375365908723778E-3</v>
      </c>
      <c r="Q18" s="1">
        <f t="shared" si="10"/>
        <v>2.1174122265483781E-3</v>
      </c>
      <c r="R18" s="1">
        <f t="shared" si="11"/>
        <v>15.855328423144684</v>
      </c>
      <c r="S18" s="1">
        <f t="shared" si="12"/>
        <v>15.759822580645199</v>
      </c>
      <c r="T18" s="1">
        <f t="shared" si="13"/>
        <v>1.7968969285582728</v>
      </c>
      <c r="U18" s="1">
        <f t="shared" si="14"/>
        <v>48.593830361989141</v>
      </c>
      <c r="V18" s="1">
        <f t="shared" si="15"/>
        <v>0.87799884090567115</v>
      </c>
      <c r="W18" s="1">
        <f t="shared" si="16"/>
        <v>1.806811346965675</v>
      </c>
      <c r="X18" s="1">
        <f t="shared" si="17"/>
        <v>0.91889808765260161</v>
      </c>
      <c r="Y18" s="1">
        <f t="shared" si="18"/>
        <v>1.5250145787819485</v>
      </c>
      <c r="Z18" s="1">
        <f t="shared" si="19"/>
        <v>12.954083052386157</v>
      </c>
      <c r="AA18" s="1">
        <f t="shared" si="20"/>
        <v>0.89288841005987951</v>
      </c>
      <c r="AB18" s="1">
        <f t="shared" si="21"/>
        <v>15.374103453454532</v>
      </c>
      <c r="AC18" s="1">
        <v>-1.2291487154948201E-3</v>
      </c>
      <c r="AD18" s="1">
        <v>2.3739964506329699E-2</v>
      </c>
      <c r="AE18" s="1">
        <v>2.68840402905633</v>
      </c>
      <c r="AF18" s="1">
        <v>403</v>
      </c>
      <c r="AG18" s="1">
        <v>67</v>
      </c>
      <c r="AH18" s="1">
        <f t="shared" si="22"/>
        <v>1</v>
      </c>
      <c r="AI18" s="1">
        <f t="shared" si="23"/>
        <v>0</v>
      </c>
      <c r="AJ18" s="1">
        <f t="shared" si="24"/>
        <v>56136.773251298604</v>
      </c>
      <c r="AK18" s="1">
        <f t="shared" si="25"/>
        <v>1.10801267741935E-2</v>
      </c>
      <c r="AL18" s="1">
        <f t="shared" si="26"/>
        <v>5.4292621193548149E-3</v>
      </c>
      <c r="AM18" s="1">
        <f t="shared" si="27"/>
        <v>0.49</v>
      </c>
      <c r="AN18" s="1">
        <f t="shared" si="28"/>
        <v>0.39</v>
      </c>
      <c r="AO18" s="1">
        <v>6.85</v>
      </c>
      <c r="AP18">
        <v>0.5</v>
      </c>
      <c r="AQ18" t="s">
        <v>194</v>
      </c>
      <c r="AR18">
        <v>1587124317.5999999</v>
      </c>
      <c r="AS18">
        <v>410.35087096774203</v>
      </c>
      <c r="AT18">
        <v>410.00435483871001</v>
      </c>
      <c r="AU18">
        <v>8.5792870967741894</v>
      </c>
      <c r="AV18">
        <v>8.6184264516128994</v>
      </c>
      <c r="AW18">
        <v>600.026322580645</v>
      </c>
      <c r="AX18">
        <v>102.23935483871</v>
      </c>
      <c r="AY18">
        <v>0.100015670967742</v>
      </c>
      <c r="AZ18">
        <v>15.8458419354839</v>
      </c>
      <c r="BA18">
        <v>15.759822580645199</v>
      </c>
      <c r="BB18">
        <v>15.999190322580599</v>
      </c>
      <c r="BC18">
        <v>9997.7435483870995</v>
      </c>
      <c r="BD18">
        <v>1.10801267741935E-2</v>
      </c>
      <c r="BE18">
        <v>0.282605</v>
      </c>
      <c r="BF18">
        <v>1587124366.5999999</v>
      </c>
      <c r="BG18" t="s">
        <v>199</v>
      </c>
      <c r="BH18">
        <v>3</v>
      </c>
      <c r="BI18">
        <v>9.68</v>
      </c>
      <c r="BJ18">
        <v>1.2E-2</v>
      </c>
      <c r="BK18">
        <v>410</v>
      </c>
      <c r="BL18">
        <v>9</v>
      </c>
      <c r="BM18">
        <v>0.19</v>
      </c>
      <c r="BN18">
        <v>0.15</v>
      </c>
      <c r="BO18">
        <v>9.2064281666666706E-2</v>
      </c>
      <c r="BP18">
        <v>-1.321627457613</v>
      </c>
      <c r="BQ18">
        <v>0.15418802814565399</v>
      </c>
      <c r="BR18">
        <v>0</v>
      </c>
      <c r="BS18">
        <v>-5.6569497190476197E-3</v>
      </c>
      <c r="BT18">
        <v>-5.1289522258451299E-2</v>
      </c>
      <c r="BU18">
        <v>1.0018614344730999E-2</v>
      </c>
      <c r="BV18">
        <v>1</v>
      </c>
      <c r="BW18">
        <v>1</v>
      </c>
      <c r="BX18">
        <v>2</v>
      </c>
      <c r="BY18" t="s">
        <v>200</v>
      </c>
      <c r="BZ18">
        <v>100</v>
      </c>
      <c r="CA18">
        <v>100</v>
      </c>
      <c r="CB18">
        <v>9.68</v>
      </c>
      <c r="CC18">
        <v>1.2E-2</v>
      </c>
      <c r="CD18">
        <v>2</v>
      </c>
      <c r="CE18">
        <v>176.714</v>
      </c>
      <c r="CF18">
        <v>175.67</v>
      </c>
      <c r="CG18">
        <v>15.000299999999999</v>
      </c>
      <c r="CH18">
        <v>21.0976</v>
      </c>
      <c r="CI18">
        <v>29.999400000000001</v>
      </c>
      <c r="CJ18">
        <v>21.3279</v>
      </c>
      <c r="CK18">
        <v>21.3596</v>
      </c>
      <c r="CL18">
        <v>19.9268</v>
      </c>
      <c r="CM18">
        <v>46.263399999999997</v>
      </c>
      <c r="CN18">
        <v>18.968</v>
      </c>
      <c r="CO18">
        <v>15</v>
      </c>
      <c r="CP18">
        <v>410</v>
      </c>
      <c r="CQ18">
        <v>8.7017500000000005</v>
      </c>
      <c r="CR18">
        <v>99.639499999999998</v>
      </c>
      <c r="CS18">
        <v>107.419</v>
      </c>
    </row>
    <row r="19" spans="1:97" x14ac:dyDescent="0.25">
      <c r="A19">
        <v>3</v>
      </c>
      <c r="B19">
        <v>1587124367.3</v>
      </c>
      <c r="C19">
        <v>41.700000047683702</v>
      </c>
      <c r="D19" t="s">
        <v>201</v>
      </c>
      <c r="E19" s="1" t="s">
        <v>202</v>
      </c>
      <c r="F19" s="1">
        <v>1587124317.5999999</v>
      </c>
      <c r="G19" s="1">
        <f t="shared" si="0"/>
        <v>-3.546432458076517E-5</v>
      </c>
      <c r="H19" s="1">
        <f t="shared" si="1"/>
        <v>-0.29160602250758116</v>
      </c>
      <c r="I19" s="1">
        <f t="shared" si="2"/>
        <v>410.35387096774201</v>
      </c>
      <c r="J19" s="1">
        <f t="shared" si="3"/>
        <v>285.56974724407064</v>
      </c>
      <c r="K19" s="1">
        <f t="shared" si="4"/>
        <v>29.22502816956597</v>
      </c>
      <c r="L19" s="1">
        <f t="shared" si="5"/>
        <v>41.995356841048242</v>
      </c>
      <c r="M19" s="1">
        <f t="shared" si="6"/>
        <v>-3.8946576628290886E-3</v>
      </c>
      <c r="N19" s="1">
        <f t="shared" si="7"/>
        <v>2.7933480553218826</v>
      </c>
      <c r="O19" s="1">
        <f t="shared" si="8"/>
        <v>-3.8976769505468943E-3</v>
      </c>
      <c r="P19" s="1">
        <f t="shared" si="9"/>
        <v>-2.4357766354997047E-3</v>
      </c>
      <c r="Q19" s="1">
        <f t="shared" si="10"/>
        <v>2.1174122265483781E-3</v>
      </c>
      <c r="R19" s="1">
        <f t="shared" si="11"/>
        <v>15.855570454493167</v>
      </c>
      <c r="S19" s="1">
        <f t="shared" si="12"/>
        <v>15.759822580645199</v>
      </c>
      <c r="T19" s="1">
        <f t="shared" si="13"/>
        <v>1.7968969285582728</v>
      </c>
      <c r="U19" s="1">
        <f t="shared" si="14"/>
        <v>48.588166274773755</v>
      </c>
      <c r="V19" s="1">
        <f t="shared" si="15"/>
        <v>0.87789650153516152</v>
      </c>
      <c r="W19" s="1">
        <f t="shared" si="16"/>
        <v>1.806811346965675</v>
      </c>
      <c r="X19" s="1">
        <f t="shared" si="17"/>
        <v>0.91900042702311124</v>
      </c>
      <c r="Y19" s="1">
        <f t="shared" si="18"/>
        <v>1.563976714011744</v>
      </c>
      <c r="Z19" s="1">
        <f t="shared" si="19"/>
        <v>12.954083052386157</v>
      </c>
      <c r="AA19" s="1">
        <f t="shared" si="20"/>
        <v>0.89288841005987951</v>
      </c>
      <c r="AB19" s="1">
        <f t="shared" si="21"/>
        <v>15.413065588684329</v>
      </c>
      <c r="AC19" s="1">
        <v>-1.2291487154948201E-3</v>
      </c>
      <c r="AD19" s="1">
        <v>2.3739964506329699E-2</v>
      </c>
      <c r="AE19" s="1">
        <v>2.68840402905633</v>
      </c>
      <c r="AF19" s="1">
        <v>402</v>
      </c>
      <c r="AG19" s="1">
        <v>67</v>
      </c>
      <c r="AH19" s="1">
        <f t="shared" si="22"/>
        <v>1</v>
      </c>
      <c r="AI19" s="1">
        <f t="shared" si="23"/>
        <v>0</v>
      </c>
      <c r="AJ19" s="1">
        <f t="shared" si="24"/>
        <v>56136.773251298604</v>
      </c>
      <c r="AK19" s="1">
        <f t="shared" si="25"/>
        <v>1.10801267741935E-2</v>
      </c>
      <c r="AL19" s="1">
        <f t="shared" si="26"/>
        <v>5.4292621193548149E-3</v>
      </c>
      <c r="AM19" s="1">
        <f t="shared" si="27"/>
        <v>0.49</v>
      </c>
      <c r="AN19" s="1">
        <f t="shared" si="28"/>
        <v>0.39</v>
      </c>
      <c r="AO19" s="1">
        <v>6.85</v>
      </c>
      <c r="AP19">
        <v>0.5</v>
      </c>
      <c r="AQ19" t="s">
        <v>194</v>
      </c>
      <c r="AR19">
        <v>1587124317.5999999</v>
      </c>
      <c r="AS19">
        <v>410.35387096774201</v>
      </c>
      <c r="AT19">
        <v>410.00435483871001</v>
      </c>
      <c r="AU19">
        <v>8.57828709677419</v>
      </c>
      <c r="AV19">
        <v>8.6184264516128994</v>
      </c>
      <c r="AW19">
        <v>600.026322580645</v>
      </c>
      <c r="AX19">
        <v>102.23935483871</v>
      </c>
      <c r="AY19">
        <v>0.100015670967742</v>
      </c>
      <c r="AZ19">
        <v>15.8458419354839</v>
      </c>
      <c r="BA19">
        <v>15.759822580645199</v>
      </c>
      <c r="BB19">
        <v>15.999190322580599</v>
      </c>
      <c r="BC19">
        <v>9997.7435483870995</v>
      </c>
      <c r="BD19">
        <v>1.10801267741935E-2</v>
      </c>
      <c r="BE19">
        <v>0.282605</v>
      </c>
      <c r="BF19">
        <v>1587124389.0999999</v>
      </c>
      <c r="BG19" t="s">
        <v>203</v>
      </c>
      <c r="BH19">
        <v>4</v>
      </c>
      <c r="BI19">
        <v>9.6820000000000004</v>
      </c>
      <c r="BJ19">
        <v>0.01</v>
      </c>
      <c r="BK19">
        <v>410</v>
      </c>
      <c r="BL19">
        <v>9</v>
      </c>
      <c r="BM19">
        <v>0.28000000000000003</v>
      </c>
      <c r="BN19">
        <v>0.12</v>
      </c>
      <c r="BO19">
        <v>9.8342166523809504E-2</v>
      </c>
      <c r="BP19">
        <v>-0.75836904335826405</v>
      </c>
      <c r="BQ19">
        <v>0.13632643125145799</v>
      </c>
      <c r="BR19">
        <v>0</v>
      </c>
      <c r="BS19">
        <v>2.3117886245238101E-2</v>
      </c>
      <c r="BT19">
        <v>-0.18498614516454401</v>
      </c>
      <c r="BU19">
        <v>3.1054334033990799E-2</v>
      </c>
      <c r="BV19">
        <v>0</v>
      </c>
      <c r="BW19">
        <v>0</v>
      </c>
      <c r="BX19">
        <v>2</v>
      </c>
      <c r="BY19" t="s">
        <v>196</v>
      </c>
      <c r="BZ19">
        <v>100</v>
      </c>
      <c r="CA19">
        <v>100</v>
      </c>
      <c r="CB19">
        <v>9.6820000000000004</v>
      </c>
      <c r="CC19">
        <v>0.01</v>
      </c>
      <c r="CD19">
        <v>2</v>
      </c>
      <c r="CE19">
        <v>177.48099999999999</v>
      </c>
      <c r="CF19">
        <v>174.512</v>
      </c>
      <c r="CG19">
        <v>14.9999</v>
      </c>
      <c r="CH19">
        <v>21.0547</v>
      </c>
      <c r="CI19">
        <v>29.999400000000001</v>
      </c>
      <c r="CJ19">
        <v>21.28</v>
      </c>
      <c r="CK19">
        <v>21.311900000000001</v>
      </c>
      <c r="CL19">
        <v>19.927399999999999</v>
      </c>
      <c r="CM19">
        <v>46.263399999999997</v>
      </c>
      <c r="CN19">
        <v>18.968</v>
      </c>
      <c r="CO19">
        <v>15</v>
      </c>
      <c r="CP19">
        <v>410</v>
      </c>
      <c r="CQ19">
        <v>8.6547099999999997</v>
      </c>
      <c r="CR19">
        <v>99.648200000000003</v>
      </c>
      <c r="CS19">
        <v>107.425</v>
      </c>
    </row>
    <row r="20" spans="1:97" x14ac:dyDescent="0.25">
      <c r="A20">
        <v>4</v>
      </c>
      <c r="B20">
        <v>1587124427.5999999</v>
      </c>
      <c r="C20">
        <v>102</v>
      </c>
      <c r="D20" t="s">
        <v>204</v>
      </c>
      <c r="E20" s="1" t="s">
        <v>205</v>
      </c>
      <c r="F20" s="1">
        <v>1587124419.5999999</v>
      </c>
      <c r="G20" s="1">
        <f t="shared" si="0"/>
        <v>8.0084287336455723E-5</v>
      </c>
      <c r="H20" s="1">
        <f t="shared" si="1"/>
        <v>-0.37134560976762027</v>
      </c>
      <c r="I20" s="1">
        <f t="shared" si="2"/>
        <v>410.37741935483899</v>
      </c>
      <c r="J20" s="1">
        <f t="shared" si="3"/>
        <v>470.28606341349149</v>
      </c>
      <c r="K20" s="1">
        <f t="shared" si="4"/>
        <v>48.128953520593527</v>
      </c>
      <c r="L20" s="1">
        <f t="shared" si="5"/>
        <v>41.997918455568566</v>
      </c>
      <c r="M20" s="1">
        <f t="shared" si="6"/>
        <v>8.9895902170796793E-3</v>
      </c>
      <c r="N20" s="1">
        <f t="shared" si="7"/>
        <v>2.7935980717264344</v>
      </c>
      <c r="O20" s="1">
        <f t="shared" si="8"/>
        <v>8.973550166445592E-3</v>
      </c>
      <c r="P20" s="1">
        <f t="shared" si="9"/>
        <v>5.6099075742427687E-3</v>
      </c>
      <c r="Q20" s="1">
        <f t="shared" si="10"/>
        <v>-6.5479995812903254E-3</v>
      </c>
      <c r="R20" s="1">
        <f t="shared" si="11"/>
        <v>15.811212404253792</v>
      </c>
      <c r="S20" s="1">
        <f t="shared" si="12"/>
        <v>15.7533322580645</v>
      </c>
      <c r="T20" s="1">
        <f t="shared" si="13"/>
        <v>1.7961508092769509</v>
      </c>
      <c r="U20" s="1">
        <f t="shared" si="14"/>
        <v>49.565423246310317</v>
      </c>
      <c r="V20" s="1">
        <f t="shared" si="15"/>
        <v>0.89482943841489093</v>
      </c>
      <c r="W20" s="1">
        <f t="shared" si="16"/>
        <v>1.8053501408998918</v>
      </c>
      <c r="X20" s="1">
        <f t="shared" si="17"/>
        <v>0.90132137086205999</v>
      </c>
      <c r="Y20" s="1">
        <f t="shared" si="18"/>
        <v>-3.5317170715376975</v>
      </c>
      <c r="Z20" s="1">
        <f t="shared" si="19"/>
        <v>12.027300054891267</v>
      </c>
      <c r="AA20" s="1">
        <f t="shared" si="20"/>
        <v>0.82885126606696513</v>
      </c>
      <c r="AB20" s="1">
        <f t="shared" si="21"/>
        <v>9.3178862498392441</v>
      </c>
      <c r="AC20" s="1">
        <v>-1.2293200562941201E-3</v>
      </c>
      <c r="AD20" s="1">
        <v>2.3743273808485399E-2</v>
      </c>
      <c r="AE20" s="1">
        <v>2.68863941647977</v>
      </c>
      <c r="AF20" s="1">
        <v>0</v>
      </c>
      <c r="AG20" s="1">
        <v>0</v>
      </c>
      <c r="AH20" s="1">
        <f t="shared" si="22"/>
        <v>1</v>
      </c>
      <c r="AI20" s="1">
        <f t="shared" si="23"/>
        <v>0</v>
      </c>
      <c r="AJ20" s="1">
        <f t="shared" si="24"/>
        <v>56146.746974526679</v>
      </c>
      <c r="AK20" s="1">
        <f t="shared" si="25"/>
        <v>-3.4264780645161301E-2</v>
      </c>
      <c r="AL20" s="1">
        <f t="shared" si="26"/>
        <v>-1.6789742516129039E-2</v>
      </c>
      <c r="AM20" s="1">
        <f t="shared" si="27"/>
        <v>0.49</v>
      </c>
      <c r="AN20" s="1">
        <f t="shared" si="28"/>
        <v>0.39</v>
      </c>
      <c r="AO20" s="1">
        <v>6.85</v>
      </c>
      <c r="AP20">
        <v>0.5</v>
      </c>
      <c r="AQ20" t="s">
        <v>194</v>
      </c>
      <c r="AR20">
        <v>1587124419.5999999</v>
      </c>
      <c r="AS20">
        <v>410.37741935483899</v>
      </c>
      <c r="AT20">
        <v>409.99099999999999</v>
      </c>
      <c r="AU20">
        <v>8.7437141935483904</v>
      </c>
      <c r="AV20">
        <v>8.6530870967741897</v>
      </c>
      <c r="AW20">
        <v>600.02006451612897</v>
      </c>
      <c r="AX20">
        <v>102.23974193548401</v>
      </c>
      <c r="AY20">
        <v>9.9998203225806506E-2</v>
      </c>
      <c r="AZ20">
        <v>15.833190322580601</v>
      </c>
      <c r="BA20">
        <v>15.7533322580645</v>
      </c>
      <c r="BB20">
        <v>15.9884</v>
      </c>
      <c r="BC20">
        <v>9999.0993548387105</v>
      </c>
      <c r="BD20">
        <v>-3.4264780645161301E-2</v>
      </c>
      <c r="BE20">
        <v>0.28073619354838703</v>
      </c>
      <c r="BF20">
        <v>1587124444.8</v>
      </c>
      <c r="BG20" t="s">
        <v>206</v>
      </c>
      <c r="BH20">
        <v>5</v>
      </c>
      <c r="BI20">
        <v>9.6669999999999998</v>
      </c>
      <c r="BJ20">
        <v>1.0999999999999999E-2</v>
      </c>
      <c r="BK20">
        <v>410</v>
      </c>
      <c r="BL20">
        <v>9</v>
      </c>
      <c r="BM20">
        <v>0.28999999999999998</v>
      </c>
      <c r="BN20">
        <v>0.13</v>
      </c>
      <c r="BO20">
        <v>0.405103357142857</v>
      </c>
      <c r="BP20">
        <v>2.3292242119761199E-2</v>
      </c>
      <c r="BQ20">
        <v>2.13869340729127E-2</v>
      </c>
      <c r="BR20">
        <v>1</v>
      </c>
      <c r="BS20">
        <v>9.4500976190476205E-2</v>
      </c>
      <c r="BT20">
        <v>-0.11064318547929899</v>
      </c>
      <c r="BU20">
        <v>1.40935619509965E-2</v>
      </c>
      <c r="BV20">
        <v>0</v>
      </c>
      <c r="BW20">
        <v>1</v>
      </c>
      <c r="BX20">
        <v>2</v>
      </c>
      <c r="BY20" t="s">
        <v>200</v>
      </c>
      <c r="BZ20">
        <v>100</v>
      </c>
      <c r="CA20">
        <v>100</v>
      </c>
      <c r="CB20">
        <v>9.6669999999999998</v>
      </c>
      <c r="CC20">
        <v>1.0999999999999999E-2</v>
      </c>
      <c r="CD20">
        <v>2</v>
      </c>
      <c r="CE20">
        <v>630.05399999999997</v>
      </c>
      <c r="CF20">
        <v>392.42899999999997</v>
      </c>
      <c r="CG20">
        <v>14.9999</v>
      </c>
      <c r="CH20">
        <v>20.942299999999999</v>
      </c>
      <c r="CI20">
        <v>29.999500000000001</v>
      </c>
      <c r="CJ20">
        <v>21.1706</v>
      </c>
      <c r="CK20">
        <v>21.195799999999998</v>
      </c>
      <c r="CL20">
        <v>19.923100000000002</v>
      </c>
      <c r="CM20">
        <v>45.502400000000002</v>
      </c>
      <c r="CN20">
        <v>17.844200000000001</v>
      </c>
      <c r="CO20">
        <v>15</v>
      </c>
      <c r="CP20">
        <v>410</v>
      </c>
      <c r="CQ20">
        <v>8.7140900000000006</v>
      </c>
      <c r="CR20">
        <v>99.666200000000003</v>
      </c>
      <c r="CS20">
        <v>107.438</v>
      </c>
    </row>
    <row r="21" spans="1:97" x14ac:dyDescent="0.25">
      <c r="A21">
        <v>5</v>
      </c>
      <c r="B21">
        <v>1587124445.4000001</v>
      </c>
      <c r="C21">
        <v>119.80000019073501</v>
      </c>
      <c r="D21" t="s">
        <v>207</v>
      </c>
      <c r="E21" s="1" t="s">
        <v>208</v>
      </c>
      <c r="F21" s="1">
        <v>1587124419.5999999</v>
      </c>
      <c r="G21" s="1">
        <f t="shared" si="0"/>
        <v>7.9200539194721519E-5</v>
      </c>
      <c r="H21" s="1">
        <f t="shared" si="1"/>
        <v>-0.38587529479546961</v>
      </c>
      <c r="I21" s="1">
        <f t="shared" si="2"/>
        <v>410.39441935483899</v>
      </c>
      <c r="J21" s="1">
        <f t="shared" si="3"/>
        <v>473.64383245872136</v>
      </c>
      <c r="K21" s="1">
        <f t="shared" si="4"/>
        <v>48.472586732128157</v>
      </c>
      <c r="L21" s="1">
        <f t="shared" si="5"/>
        <v>41.999658231150924</v>
      </c>
      <c r="M21" s="1">
        <f t="shared" si="6"/>
        <v>8.8892061393638037E-3</v>
      </c>
      <c r="N21" s="1">
        <f t="shared" si="7"/>
        <v>2.7935980717264344</v>
      </c>
      <c r="O21" s="1">
        <f t="shared" si="8"/>
        <v>8.8735219801145543E-3</v>
      </c>
      <c r="P21" s="1">
        <f t="shared" si="9"/>
        <v>5.5473580618526953E-3</v>
      </c>
      <c r="Q21" s="1">
        <f t="shared" si="10"/>
        <v>-6.5479995812903254E-3</v>
      </c>
      <c r="R21" s="1">
        <f t="shared" si="11"/>
        <v>15.811454486696563</v>
      </c>
      <c r="S21" s="1">
        <f t="shared" si="12"/>
        <v>15.7533322580645</v>
      </c>
      <c r="T21" s="1">
        <f t="shared" si="13"/>
        <v>1.7961508092769509</v>
      </c>
      <c r="U21" s="1">
        <f t="shared" si="14"/>
        <v>49.559754554247746</v>
      </c>
      <c r="V21" s="1">
        <f t="shared" si="15"/>
        <v>0.8947270986747522</v>
      </c>
      <c r="W21" s="1">
        <f t="shared" si="16"/>
        <v>1.8053501408998918</v>
      </c>
      <c r="X21" s="1">
        <f t="shared" si="17"/>
        <v>0.90142371060219872</v>
      </c>
      <c r="Y21" s="1">
        <f t="shared" si="18"/>
        <v>-3.4927437784872191</v>
      </c>
      <c r="Z21" s="1">
        <f t="shared" si="19"/>
        <v>12.027300054891267</v>
      </c>
      <c r="AA21" s="1">
        <f t="shared" si="20"/>
        <v>0.82885126606696513</v>
      </c>
      <c r="AB21" s="1">
        <f t="shared" si="21"/>
        <v>9.3568595428897225</v>
      </c>
      <c r="AC21" s="1">
        <v>-1.2293200562941201E-3</v>
      </c>
      <c r="AD21" s="1">
        <v>2.3743273808485399E-2</v>
      </c>
      <c r="AE21" s="1">
        <v>2.68863941647977</v>
      </c>
      <c r="AF21" s="1">
        <v>404</v>
      </c>
      <c r="AG21" s="1">
        <v>67</v>
      </c>
      <c r="AH21" s="1">
        <f t="shared" si="22"/>
        <v>1</v>
      </c>
      <c r="AI21" s="1">
        <f t="shared" si="23"/>
        <v>0</v>
      </c>
      <c r="AJ21" s="1">
        <f t="shared" si="24"/>
        <v>56146.746974526679</v>
      </c>
      <c r="AK21" s="1">
        <f t="shared" si="25"/>
        <v>-3.4264780645161301E-2</v>
      </c>
      <c r="AL21" s="1">
        <f t="shared" si="26"/>
        <v>-1.6789742516129039E-2</v>
      </c>
      <c r="AM21" s="1">
        <f t="shared" si="27"/>
        <v>0.49</v>
      </c>
      <c r="AN21" s="1">
        <f t="shared" si="28"/>
        <v>0.39</v>
      </c>
      <c r="AO21" s="1">
        <v>6.85</v>
      </c>
      <c r="AP21">
        <v>0.5</v>
      </c>
      <c r="AQ21" t="s">
        <v>194</v>
      </c>
      <c r="AR21">
        <v>1587124419.5999999</v>
      </c>
      <c r="AS21">
        <v>410.39441935483899</v>
      </c>
      <c r="AT21">
        <v>409.99099999999999</v>
      </c>
      <c r="AU21">
        <v>8.7427141935483892</v>
      </c>
      <c r="AV21">
        <v>8.6530870967741897</v>
      </c>
      <c r="AW21">
        <v>600.02006451612897</v>
      </c>
      <c r="AX21">
        <v>102.23974193548401</v>
      </c>
      <c r="AY21">
        <v>9.9998203225806506E-2</v>
      </c>
      <c r="AZ21">
        <v>15.833190322580601</v>
      </c>
      <c r="BA21">
        <v>15.7533322580645</v>
      </c>
      <c r="BB21">
        <v>15.9884</v>
      </c>
      <c r="BC21">
        <v>9999.0993548387105</v>
      </c>
      <c r="BD21">
        <v>-3.4264780645161301E-2</v>
      </c>
      <c r="BE21">
        <v>0.28073619354838703</v>
      </c>
      <c r="BF21">
        <v>1587124466.0999999</v>
      </c>
      <c r="BG21" t="s">
        <v>209</v>
      </c>
      <c r="BH21">
        <v>6</v>
      </c>
      <c r="BI21">
        <v>9.6690000000000005</v>
      </c>
      <c r="BJ21">
        <v>1.0999999999999999E-2</v>
      </c>
      <c r="BK21">
        <v>410</v>
      </c>
      <c r="BL21">
        <v>9</v>
      </c>
      <c r="BM21">
        <v>0.23</v>
      </c>
      <c r="BN21">
        <v>7.0000000000000007E-2</v>
      </c>
      <c r="BO21">
        <v>0.16011559565</v>
      </c>
      <c r="BP21">
        <v>-1.5434558285836</v>
      </c>
      <c r="BQ21">
        <v>0.17049378868244899</v>
      </c>
      <c r="BR21">
        <v>0</v>
      </c>
      <c r="BS21">
        <v>3.44237600952381E-2</v>
      </c>
      <c r="BT21">
        <v>-0.34975946102279198</v>
      </c>
      <c r="BU21">
        <v>3.9609129906323898E-2</v>
      </c>
      <c r="BV21">
        <v>0</v>
      </c>
      <c r="BW21">
        <v>0</v>
      </c>
      <c r="BX21">
        <v>2</v>
      </c>
      <c r="BY21" t="s">
        <v>196</v>
      </c>
      <c r="BZ21">
        <v>100</v>
      </c>
      <c r="CA21">
        <v>100</v>
      </c>
      <c r="CB21">
        <v>9.6690000000000005</v>
      </c>
      <c r="CC21">
        <v>1.0999999999999999E-2</v>
      </c>
      <c r="CD21">
        <v>2</v>
      </c>
      <c r="CE21">
        <v>175.43600000000001</v>
      </c>
      <c r="CF21">
        <v>177.26900000000001</v>
      </c>
      <c r="CG21">
        <v>14.9998</v>
      </c>
      <c r="CH21">
        <v>20.913699999999999</v>
      </c>
      <c r="CI21">
        <v>29.999500000000001</v>
      </c>
      <c r="CJ21">
        <v>21.121300000000002</v>
      </c>
      <c r="CK21">
        <v>21.1541</v>
      </c>
      <c r="CL21">
        <v>19.923100000000002</v>
      </c>
      <c r="CM21">
        <v>45.502400000000002</v>
      </c>
      <c r="CN21">
        <v>17.844200000000001</v>
      </c>
      <c r="CO21">
        <v>15</v>
      </c>
      <c r="CP21">
        <v>410</v>
      </c>
      <c r="CQ21">
        <v>8.7128300000000003</v>
      </c>
      <c r="CR21">
        <v>99.673100000000005</v>
      </c>
      <c r="CS21">
        <v>107.44</v>
      </c>
    </row>
    <row r="22" spans="1:97" x14ac:dyDescent="0.25">
      <c r="A22">
        <v>6</v>
      </c>
      <c r="B22">
        <v>1587124466.5999999</v>
      </c>
      <c r="C22">
        <v>141</v>
      </c>
      <c r="D22" t="s">
        <v>210</v>
      </c>
      <c r="E22" s="1" t="s">
        <v>209</v>
      </c>
      <c r="F22" s="1">
        <v>1587124419.5999999</v>
      </c>
      <c r="G22" s="1">
        <f t="shared" si="0"/>
        <v>8.0084287336455723E-5</v>
      </c>
      <c r="H22" s="1">
        <f t="shared" si="1"/>
        <v>-0.37747776225782703</v>
      </c>
      <c r="I22" s="1">
        <f t="shared" si="2"/>
        <v>410.384419354839</v>
      </c>
      <c r="J22" s="1">
        <f t="shared" si="3"/>
        <v>471.37831057609145</v>
      </c>
      <c r="K22" s="1">
        <f t="shared" si="4"/>
        <v>48.240733811381247</v>
      </c>
      <c r="L22" s="1">
        <f t="shared" si="5"/>
        <v>41.998634833749534</v>
      </c>
      <c r="M22" s="1">
        <f t="shared" si="6"/>
        <v>8.9895902170796793E-3</v>
      </c>
      <c r="N22" s="1">
        <f t="shared" si="7"/>
        <v>2.7935980717264344</v>
      </c>
      <c r="O22" s="1">
        <f t="shared" si="8"/>
        <v>8.973550166445592E-3</v>
      </c>
      <c r="P22" s="1">
        <f t="shared" si="9"/>
        <v>5.6099075742427687E-3</v>
      </c>
      <c r="Q22" s="1">
        <f t="shared" si="10"/>
        <v>-6.5479995812903254E-3</v>
      </c>
      <c r="R22" s="1">
        <f t="shared" si="11"/>
        <v>15.811212404253792</v>
      </c>
      <c r="S22" s="1">
        <f t="shared" si="12"/>
        <v>15.7533322580645</v>
      </c>
      <c r="T22" s="1">
        <f t="shared" si="13"/>
        <v>1.7961508092769509</v>
      </c>
      <c r="U22" s="1">
        <f t="shared" si="14"/>
        <v>49.565423246310317</v>
      </c>
      <c r="V22" s="1">
        <f t="shared" si="15"/>
        <v>0.89482943841489093</v>
      </c>
      <c r="W22" s="1">
        <f t="shared" si="16"/>
        <v>1.8053501408998918</v>
      </c>
      <c r="X22" s="1">
        <f t="shared" si="17"/>
        <v>0.90132137086205999</v>
      </c>
      <c r="Y22" s="1">
        <f t="shared" si="18"/>
        <v>-3.5317170715376975</v>
      </c>
      <c r="Z22" s="1">
        <f t="shared" si="19"/>
        <v>12.027300054891267</v>
      </c>
      <c r="AA22" s="1">
        <f t="shared" si="20"/>
        <v>0.82885126606696513</v>
      </c>
      <c r="AB22" s="1">
        <f t="shared" si="21"/>
        <v>9.3178862498392441</v>
      </c>
      <c r="AC22" s="1">
        <v>-1.2293200562941201E-3</v>
      </c>
      <c r="AD22" s="1">
        <v>2.3743273808485399E-2</v>
      </c>
      <c r="AE22" s="1">
        <v>2.68863941647977</v>
      </c>
      <c r="AF22" s="1">
        <v>404</v>
      </c>
      <c r="AG22" s="1">
        <v>67</v>
      </c>
      <c r="AH22" s="1">
        <f t="shared" si="22"/>
        <v>1</v>
      </c>
      <c r="AI22" s="1">
        <f t="shared" si="23"/>
        <v>0</v>
      </c>
      <c r="AJ22" s="1">
        <f t="shared" si="24"/>
        <v>56146.746974526679</v>
      </c>
      <c r="AK22" s="1">
        <f t="shared" si="25"/>
        <v>-3.4264780645161301E-2</v>
      </c>
      <c r="AL22" s="1">
        <f t="shared" si="26"/>
        <v>-1.6789742516129039E-2</v>
      </c>
      <c r="AM22" s="1">
        <f t="shared" si="27"/>
        <v>0.49</v>
      </c>
      <c r="AN22" s="1">
        <f t="shared" si="28"/>
        <v>0.39</v>
      </c>
      <c r="AO22" s="1">
        <v>6.85</v>
      </c>
      <c r="AP22">
        <v>0.5</v>
      </c>
      <c r="AQ22" t="s">
        <v>194</v>
      </c>
      <c r="AR22">
        <v>1587124419.5999999</v>
      </c>
      <c r="AS22">
        <v>410.384419354839</v>
      </c>
      <c r="AT22">
        <v>409.99099999999999</v>
      </c>
      <c r="AU22">
        <v>8.7437141935483904</v>
      </c>
      <c r="AV22">
        <v>8.6530870967741897</v>
      </c>
      <c r="AW22">
        <v>600.02006451612897</v>
      </c>
      <c r="AX22">
        <v>102.23974193548401</v>
      </c>
      <c r="AY22">
        <v>9.9998203225806506E-2</v>
      </c>
      <c r="AZ22">
        <v>15.833190322580601</v>
      </c>
      <c r="BA22">
        <v>15.7533322580645</v>
      </c>
      <c r="BB22">
        <v>15.9884</v>
      </c>
      <c r="BC22">
        <v>9999.0993548387105</v>
      </c>
      <c r="BD22">
        <v>-3.4264780645161301E-2</v>
      </c>
      <c r="BE22">
        <v>0.28073619354838703</v>
      </c>
      <c r="BF22">
        <v>1587124486.5999999</v>
      </c>
      <c r="BG22" t="s">
        <v>211</v>
      </c>
      <c r="BH22">
        <v>7</v>
      </c>
      <c r="BI22">
        <v>9.6609999999999996</v>
      </c>
      <c r="BJ22">
        <v>1.2E-2</v>
      </c>
      <c r="BK22">
        <v>410</v>
      </c>
      <c r="BL22">
        <v>9</v>
      </c>
      <c r="BM22">
        <v>0.19</v>
      </c>
      <c r="BN22">
        <v>0.12</v>
      </c>
      <c r="BO22">
        <v>7.1214966190476195E-2</v>
      </c>
      <c r="BP22">
        <v>-0.70436782188067604</v>
      </c>
      <c r="BQ22">
        <v>0.105434351370749</v>
      </c>
      <c r="BR22">
        <v>0</v>
      </c>
      <c r="BS22">
        <v>2.54309299702381E-2</v>
      </c>
      <c r="BT22">
        <v>-0.231548197809963</v>
      </c>
      <c r="BU22">
        <v>3.7417766456137598E-2</v>
      </c>
      <c r="BV22">
        <v>0</v>
      </c>
      <c r="BW22">
        <v>0</v>
      </c>
      <c r="BX22">
        <v>2</v>
      </c>
      <c r="BY22" t="s">
        <v>196</v>
      </c>
      <c r="BZ22">
        <v>100</v>
      </c>
      <c r="CA22">
        <v>100</v>
      </c>
      <c r="CB22">
        <v>9.6609999999999996</v>
      </c>
      <c r="CC22">
        <v>1.2E-2</v>
      </c>
      <c r="CD22">
        <v>2</v>
      </c>
      <c r="CE22">
        <v>175.81800000000001</v>
      </c>
      <c r="CF22">
        <v>176.35900000000001</v>
      </c>
      <c r="CG22">
        <v>15.0001</v>
      </c>
      <c r="CH22">
        <v>20.880400000000002</v>
      </c>
      <c r="CI22">
        <v>29.999500000000001</v>
      </c>
      <c r="CJ22">
        <v>21.081600000000002</v>
      </c>
      <c r="CK22">
        <v>21.114100000000001</v>
      </c>
      <c r="CL22">
        <v>19.922899999999998</v>
      </c>
      <c r="CM22">
        <v>45.502400000000002</v>
      </c>
      <c r="CN22">
        <v>17.844200000000001</v>
      </c>
      <c r="CO22">
        <v>15</v>
      </c>
      <c r="CP22">
        <v>410</v>
      </c>
      <c r="CQ22">
        <v>8.7084700000000002</v>
      </c>
      <c r="CR22">
        <v>99.680899999999994</v>
      </c>
      <c r="CS22">
        <v>107.444</v>
      </c>
    </row>
    <row r="23" spans="1:97" x14ac:dyDescent="0.25">
      <c r="A23">
        <v>7</v>
      </c>
      <c r="B23">
        <v>1587124942.0999999</v>
      </c>
      <c r="C23">
        <v>616.5</v>
      </c>
      <c r="D23" t="s">
        <v>214</v>
      </c>
      <c r="E23" s="1" t="s">
        <v>215</v>
      </c>
      <c r="F23" s="1">
        <v>1587124934.0999999</v>
      </c>
      <c r="G23" s="1">
        <f t="shared" si="0"/>
        <v>1.8546947531018843E-4</v>
      </c>
      <c r="H23" s="1">
        <f t="shared" si="1"/>
        <v>-0.57775834953393412</v>
      </c>
      <c r="I23" s="1">
        <f t="shared" si="2"/>
        <v>410.92432258064503</v>
      </c>
      <c r="J23" s="1">
        <f t="shared" si="3"/>
        <v>449.50763690674898</v>
      </c>
      <c r="K23" s="1">
        <f t="shared" si="4"/>
        <v>46.006452199237245</v>
      </c>
      <c r="L23" s="1">
        <f t="shared" si="5"/>
        <v>42.057506151407836</v>
      </c>
      <c r="M23" s="1">
        <f t="shared" si="6"/>
        <v>2.0722660089133645E-2</v>
      </c>
      <c r="N23" s="1">
        <f t="shared" si="7"/>
        <v>2.8015888421070576</v>
      </c>
      <c r="O23" s="1">
        <f t="shared" si="8"/>
        <v>2.0637880488792539E-2</v>
      </c>
      <c r="P23" s="1">
        <f t="shared" si="9"/>
        <v>1.2906263399044179E-2</v>
      </c>
      <c r="Q23" s="1">
        <f t="shared" si="10"/>
        <v>9.4874528076774225E-4</v>
      </c>
      <c r="R23" s="1">
        <f t="shared" si="11"/>
        <v>15.755793534043415</v>
      </c>
      <c r="S23" s="1">
        <f t="shared" si="12"/>
        <v>15.790883870967701</v>
      </c>
      <c r="T23" s="1">
        <f t="shared" si="13"/>
        <v>1.8004714651185423</v>
      </c>
      <c r="U23" s="1">
        <f t="shared" si="14"/>
        <v>49.536674312974974</v>
      </c>
      <c r="V23" s="1">
        <f t="shared" si="15"/>
        <v>0.89278268544610961</v>
      </c>
      <c r="W23" s="1">
        <f t="shared" si="16"/>
        <v>1.8022660944202022</v>
      </c>
      <c r="X23" s="1">
        <f t="shared" si="17"/>
        <v>0.90768877967243267</v>
      </c>
      <c r="Y23" s="1">
        <f t="shared" si="18"/>
        <v>-8.1792038611793103</v>
      </c>
      <c r="Z23" s="1">
        <f t="shared" si="19"/>
        <v>2.3523146321360753</v>
      </c>
      <c r="AA23" s="1">
        <f t="shared" si="20"/>
        <v>0.16165449678738619</v>
      </c>
      <c r="AB23" s="1">
        <f t="shared" si="21"/>
        <v>-5.6642859869750808</v>
      </c>
      <c r="AC23" s="1">
        <v>-1.22960889460766E-3</v>
      </c>
      <c r="AD23" s="1">
        <v>2.37488524754319E-2</v>
      </c>
      <c r="AE23" s="1">
        <v>2.6890361714766602</v>
      </c>
      <c r="AF23" s="1">
        <v>0</v>
      </c>
      <c r="AG23" s="1">
        <v>0</v>
      </c>
      <c r="AH23" s="1">
        <f t="shared" si="22"/>
        <v>1</v>
      </c>
      <c r="AI23" s="1">
        <f t="shared" si="23"/>
        <v>0</v>
      </c>
      <c r="AJ23" s="1">
        <f t="shared" si="24"/>
        <v>56164.800112395802</v>
      </c>
      <c r="AK23" s="1">
        <f t="shared" si="25"/>
        <v>4.9646534838709696E-3</v>
      </c>
      <c r="AL23" s="1">
        <f t="shared" si="26"/>
        <v>2.4326802070967751E-3</v>
      </c>
      <c r="AM23" s="1">
        <f t="shared" si="27"/>
        <v>0.49</v>
      </c>
      <c r="AN23" s="1">
        <f t="shared" si="28"/>
        <v>0.39</v>
      </c>
      <c r="AO23" s="1">
        <v>10.97</v>
      </c>
      <c r="AP23">
        <v>0.5</v>
      </c>
      <c r="AQ23" t="s">
        <v>194</v>
      </c>
      <c r="AR23">
        <v>1587124934.0999999</v>
      </c>
      <c r="AS23">
        <v>410.92432258064503</v>
      </c>
      <c r="AT23">
        <v>410.00738709677398</v>
      </c>
      <c r="AU23">
        <v>8.7229641935483908</v>
      </c>
      <c r="AV23">
        <v>8.3868422580645205</v>
      </c>
      <c r="AW23">
        <v>600.03593548387096</v>
      </c>
      <c r="AX23">
        <v>102.24874193548401</v>
      </c>
      <c r="AY23">
        <v>9.9802164516128999E-2</v>
      </c>
      <c r="AZ23">
        <v>15.8064580645161</v>
      </c>
      <c r="BA23">
        <v>15.790883870967701</v>
      </c>
      <c r="BB23">
        <v>15.963016129032299</v>
      </c>
      <c r="BC23">
        <v>10000.568387096801</v>
      </c>
      <c r="BD23">
        <v>4.9646534838709696E-3</v>
      </c>
      <c r="BE23">
        <v>0.28451938709677399</v>
      </c>
      <c r="BF23">
        <v>1587124960.0999999</v>
      </c>
      <c r="BG23" t="s">
        <v>216</v>
      </c>
      <c r="BH23">
        <v>10</v>
      </c>
      <c r="BI23">
        <v>9.58</v>
      </c>
      <c r="BJ23">
        <v>0</v>
      </c>
      <c r="BK23">
        <v>410</v>
      </c>
      <c r="BL23">
        <v>8</v>
      </c>
      <c r="BM23">
        <v>0.25</v>
      </c>
      <c r="BN23">
        <v>0.12</v>
      </c>
      <c r="BO23">
        <v>0.68313027320952402</v>
      </c>
      <c r="BP23">
        <v>4.1113896162307402</v>
      </c>
      <c r="BQ23">
        <v>0.48037444666908402</v>
      </c>
      <c r="BR23">
        <v>0</v>
      </c>
      <c r="BS23">
        <v>0.24031377261904799</v>
      </c>
      <c r="BT23">
        <v>1.45624669228552</v>
      </c>
      <c r="BU23">
        <v>0.16570218761143399</v>
      </c>
      <c r="BV23">
        <v>0</v>
      </c>
      <c r="BW23">
        <v>0</v>
      </c>
      <c r="BX23">
        <v>2</v>
      </c>
      <c r="BY23" t="s">
        <v>196</v>
      </c>
      <c r="BZ23">
        <v>100</v>
      </c>
      <c r="CA23">
        <v>100</v>
      </c>
      <c r="CB23">
        <v>9.58</v>
      </c>
      <c r="CC23">
        <v>0</v>
      </c>
      <c r="CD23">
        <v>2</v>
      </c>
      <c r="CE23">
        <v>626.09199999999998</v>
      </c>
      <c r="CF23">
        <v>393.88600000000002</v>
      </c>
      <c r="CG23">
        <v>15.000299999999999</v>
      </c>
      <c r="CH23">
        <v>20.384499999999999</v>
      </c>
      <c r="CI23">
        <v>30</v>
      </c>
      <c r="CJ23">
        <v>20.478200000000001</v>
      </c>
      <c r="CK23">
        <v>20.507000000000001</v>
      </c>
      <c r="CL23">
        <v>19.9132</v>
      </c>
      <c r="CM23">
        <v>44.903500000000001</v>
      </c>
      <c r="CN23">
        <v>7.2949099999999998</v>
      </c>
      <c r="CO23">
        <v>15</v>
      </c>
      <c r="CP23">
        <v>410</v>
      </c>
      <c r="CQ23">
        <v>8.4428900000000002</v>
      </c>
      <c r="CR23">
        <v>99.789500000000004</v>
      </c>
      <c r="CS23">
        <v>107.496</v>
      </c>
    </row>
    <row r="24" spans="1:97" x14ac:dyDescent="0.25">
      <c r="A24">
        <v>8</v>
      </c>
      <c r="B24">
        <v>1587124960.9000001</v>
      </c>
      <c r="C24">
        <v>635.30000019073498</v>
      </c>
      <c r="D24" t="s">
        <v>217</v>
      </c>
      <c r="E24" s="1" t="s">
        <v>216</v>
      </c>
      <c r="F24" s="1">
        <v>1587124934.0999999</v>
      </c>
      <c r="G24" s="1">
        <f t="shared" si="0"/>
        <v>1.8767740158126686E-4</v>
      </c>
      <c r="H24" s="1">
        <f t="shared" si="1"/>
        <v>-0.60219380619086915</v>
      </c>
      <c r="I24" s="1">
        <f t="shared" si="2"/>
        <v>410.96732258064498</v>
      </c>
      <c r="J24" s="1">
        <f t="shared" si="3"/>
        <v>450.86673250711613</v>
      </c>
      <c r="K24" s="1">
        <f t="shared" si="4"/>
        <v>46.145553655227545</v>
      </c>
      <c r="L24" s="1">
        <f t="shared" si="5"/>
        <v>42.061907138804123</v>
      </c>
      <c r="M24" s="1">
        <f t="shared" si="6"/>
        <v>2.0979837891462003E-2</v>
      </c>
      <c r="N24" s="1">
        <f t="shared" si="7"/>
        <v>2.8015888421070576</v>
      </c>
      <c r="O24" s="1">
        <f t="shared" si="8"/>
        <v>2.0892945687887042E-2</v>
      </c>
      <c r="P24" s="1">
        <f t="shared" si="9"/>
        <v>1.3065867869350187E-2</v>
      </c>
      <c r="Q24" s="1">
        <f t="shared" si="10"/>
        <v>9.4874528076774225E-4</v>
      </c>
      <c r="R24" s="1">
        <f t="shared" si="11"/>
        <v>15.755190326832349</v>
      </c>
      <c r="S24" s="1">
        <f t="shared" si="12"/>
        <v>15.790883870967701</v>
      </c>
      <c r="T24" s="1">
        <f t="shared" si="13"/>
        <v>1.8004714651185423</v>
      </c>
      <c r="U24" s="1">
        <f t="shared" si="14"/>
        <v>49.559389836374514</v>
      </c>
      <c r="V24" s="1">
        <f t="shared" si="15"/>
        <v>0.89319207962250957</v>
      </c>
      <c r="W24" s="1">
        <f t="shared" si="16"/>
        <v>1.8022660944202022</v>
      </c>
      <c r="X24" s="1">
        <f t="shared" si="17"/>
        <v>0.90727938549603271</v>
      </c>
      <c r="Y24" s="1">
        <f t="shared" si="18"/>
        <v>-8.276573409733869</v>
      </c>
      <c r="Z24" s="1">
        <f t="shared" si="19"/>
        <v>2.3523146321360753</v>
      </c>
      <c r="AA24" s="1">
        <f t="shared" si="20"/>
        <v>0.16165449678738619</v>
      </c>
      <c r="AB24" s="1">
        <f t="shared" si="21"/>
        <v>-5.7616555355296395</v>
      </c>
      <c r="AC24" s="1">
        <v>-1.22960889460766E-3</v>
      </c>
      <c r="AD24" s="1">
        <v>2.37488524754319E-2</v>
      </c>
      <c r="AE24" s="1">
        <v>2.6890361714766602</v>
      </c>
      <c r="AF24" s="1">
        <v>402</v>
      </c>
      <c r="AG24" s="1">
        <v>67</v>
      </c>
      <c r="AH24" s="1">
        <f t="shared" si="22"/>
        <v>1</v>
      </c>
      <c r="AI24" s="1">
        <f t="shared" si="23"/>
        <v>0</v>
      </c>
      <c r="AJ24" s="1">
        <f t="shared" si="24"/>
        <v>56164.800112395802</v>
      </c>
      <c r="AK24" s="1">
        <f t="shared" si="25"/>
        <v>4.9646534838709696E-3</v>
      </c>
      <c r="AL24" s="1">
        <f t="shared" si="26"/>
        <v>2.4326802070967751E-3</v>
      </c>
      <c r="AM24" s="1">
        <f t="shared" si="27"/>
        <v>0.49</v>
      </c>
      <c r="AN24" s="1">
        <f t="shared" si="28"/>
        <v>0.39</v>
      </c>
      <c r="AO24" s="1">
        <v>10.97</v>
      </c>
      <c r="AP24">
        <v>0.5</v>
      </c>
      <c r="AQ24" t="s">
        <v>194</v>
      </c>
      <c r="AR24">
        <v>1587124934.0999999</v>
      </c>
      <c r="AS24">
        <v>410.96732258064498</v>
      </c>
      <c r="AT24">
        <v>410.00738709677398</v>
      </c>
      <c r="AU24">
        <v>8.7269641935483904</v>
      </c>
      <c r="AV24">
        <v>8.3868422580645205</v>
      </c>
      <c r="AW24">
        <v>600.03593548387096</v>
      </c>
      <c r="AX24">
        <v>102.24874193548401</v>
      </c>
      <c r="AY24">
        <v>9.9802164516128999E-2</v>
      </c>
      <c r="AZ24">
        <v>15.8064580645161</v>
      </c>
      <c r="BA24">
        <v>15.790883870967701</v>
      </c>
      <c r="BB24">
        <v>15.963016129032299</v>
      </c>
      <c r="BC24">
        <v>10000.568387096801</v>
      </c>
      <c r="BD24">
        <v>4.9646534838709696E-3</v>
      </c>
      <c r="BE24">
        <v>0.28451938709677399</v>
      </c>
      <c r="BF24">
        <v>1587124982.5999999</v>
      </c>
      <c r="BG24" t="s">
        <v>218</v>
      </c>
      <c r="BH24">
        <v>11</v>
      </c>
      <c r="BI24">
        <v>9.5779999999999994</v>
      </c>
      <c r="BJ24">
        <v>3.0000000000000001E-3</v>
      </c>
      <c r="BK24">
        <v>410</v>
      </c>
      <c r="BL24">
        <v>8</v>
      </c>
      <c r="BM24">
        <v>0.39</v>
      </c>
      <c r="BN24">
        <v>0.11</v>
      </c>
      <c r="BO24">
        <v>0.39898629523809498</v>
      </c>
      <c r="BP24">
        <v>-3.9093313283686699</v>
      </c>
      <c r="BQ24">
        <v>0.44808143887253199</v>
      </c>
      <c r="BR24">
        <v>0</v>
      </c>
      <c r="BS24">
        <v>0.13218012030476201</v>
      </c>
      <c r="BT24">
        <v>-1.4386674893106901</v>
      </c>
      <c r="BU24">
        <v>0.163665507576994</v>
      </c>
      <c r="BV24">
        <v>0</v>
      </c>
      <c r="BW24">
        <v>0</v>
      </c>
      <c r="BX24">
        <v>2</v>
      </c>
      <c r="BY24" t="s">
        <v>196</v>
      </c>
      <c r="BZ24">
        <v>100</v>
      </c>
      <c r="CA24">
        <v>100</v>
      </c>
      <c r="CB24">
        <v>9.5779999999999994</v>
      </c>
      <c r="CC24">
        <v>3.0000000000000001E-3</v>
      </c>
      <c r="CD24">
        <v>2</v>
      </c>
      <c r="CE24">
        <v>177.66399999999999</v>
      </c>
      <c r="CF24">
        <v>176.21</v>
      </c>
      <c r="CG24">
        <v>15.0006</v>
      </c>
      <c r="CH24">
        <v>20.382100000000001</v>
      </c>
      <c r="CI24">
        <v>30.0002</v>
      </c>
      <c r="CJ24">
        <v>20.473700000000001</v>
      </c>
      <c r="CK24">
        <v>20.503399999999999</v>
      </c>
      <c r="CL24">
        <v>19.9132</v>
      </c>
      <c r="CM24">
        <v>44.903500000000001</v>
      </c>
      <c r="CN24">
        <v>7.2949099999999998</v>
      </c>
      <c r="CO24">
        <v>15</v>
      </c>
      <c r="CP24">
        <v>410</v>
      </c>
      <c r="CQ24">
        <v>8.4432200000000002</v>
      </c>
      <c r="CR24">
        <v>99.793199999999999</v>
      </c>
      <c r="CS24">
        <v>107.496</v>
      </c>
    </row>
    <row r="25" spans="1:97" x14ac:dyDescent="0.25">
      <c r="A25">
        <v>9</v>
      </c>
      <c r="B25">
        <v>1587125031.0999999</v>
      </c>
      <c r="C25">
        <v>705.5</v>
      </c>
      <c r="D25" t="s">
        <v>219</v>
      </c>
      <c r="E25" s="1" t="s">
        <v>220</v>
      </c>
      <c r="F25" s="1">
        <v>1587125023.1064501</v>
      </c>
      <c r="G25" s="1">
        <f t="shared" si="0"/>
        <v>1.9356556026822001E-4</v>
      </c>
      <c r="H25" s="1">
        <f t="shared" si="1"/>
        <v>-0.63003091881368134</v>
      </c>
      <c r="I25" s="1">
        <f t="shared" si="2"/>
        <v>410.98554838709703</v>
      </c>
      <c r="J25" s="1">
        <f t="shared" si="3"/>
        <v>451.39631885505003</v>
      </c>
      <c r="K25" s="1">
        <f t="shared" si="4"/>
        <v>46.20032710548454</v>
      </c>
      <c r="L25" s="1">
        <f t="shared" si="5"/>
        <v>42.064292458725262</v>
      </c>
      <c r="M25" s="1">
        <f t="shared" si="6"/>
        <v>2.1720228880983971E-2</v>
      </c>
      <c r="N25" s="1">
        <f t="shared" si="7"/>
        <v>2.802072886293502</v>
      </c>
      <c r="O25" s="1">
        <f t="shared" si="8"/>
        <v>2.1627126208330998E-2</v>
      </c>
      <c r="P25" s="1">
        <f t="shared" si="9"/>
        <v>1.3525285408705255E-2</v>
      </c>
      <c r="Q25" s="1">
        <f t="shared" si="10"/>
        <v>-4.9330263034838744E-3</v>
      </c>
      <c r="R25" s="1">
        <f t="shared" si="11"/>
        <v>15.774448078868126</v>
      </c>
      <c r="S25" s="1">
        <f t="shared" si="12"/>
        <v>15.8175096774194</v>
      </c>
      <c r="T25" s="1">
        <f t="shared" si="13"/>
        <v>1.803540535147006</v>
      </c>
      <c r="U25" s="1">
        <f t="shared" si="14"/>
        <v>49.847906679296578</v>
      </c>
      <c r="V25" s="1">
        <f t="shared" si="15"/>
        <v>0.89959328086150503</v>
      </c>
      <c r="W25" s="1">
        <f t="shared" si="16"/>
        <v>1.8046761454782108</v>
      </c>
      <c r="X25" s="1">
        <f t="shared" si="17"/>
        <v>0.90394725428550093</v>
      </c>
      <c r="Y25" s="1">
        <f t="shared" si="18"/>
        <v>-8.5362412078285033</v>
      </c>
      <c r="Z25" s="1">
        <f t="shared" si="19"/>
        <v>1.4867754624516141</v>
      </c>
      <c r="AA25" s="1">
        <f t="shared" si="20"/>
        <v>0.10218094639762938</v>
      </c>
      <c r="AB25" s="1">
        <f t="shared" si="21"/>
        <v>-6.9522178252827427</v>
      </c>
      <c r="AC25" s="1">
        <v>-1.22993931711629E-3</v>
      </c>
      <c r="AD25" s="1">
        <v>2.3755234305822399E-2</v>
      </c>
      <c r="AE25" s="1">
        <v>2.68948997032579</v>
      </c>
      <c r="AF25" s="1">
        <v>0</v>
      </c>
      <c r="AG25" s="1">
        <v>0</v>
      </c>
      <c r="AH25" s="1">
        <f t="shared" si="22"/>
        <v>1</v>
      </c>
      <c r="AI25" s="1">
        <f t="shared" si="23"/>
        <v>0</v>
      </c>
      <c r="AJ25" s="1">
        <f t="shared" si="24"/>
        <v>56175.235138830751</v>
      </c>
      <c r="AK25" s="1">
        <f t="shared" si="25"/>
        <v>-2.58138477419355E-2</v>
      </c>
      <c r="AL25" s="1">
        <f t="shared" si="26"/>
        <v>-1.2648785393548394E-2</v>
      </c>
      <c r="AM25" s="1">
        <f t="shared" si="27"/>
        <v>0.49</v>
      </c>
      <c r="AN25" s="1">
        <f t="shared" si="28"/>
        <v>0.39</v>
      </c>
      <c r="AO25" s="1">
        <v>10.97</v>
      </c>
      <c r="AP25">
        <v>0.5</v>
      </c>
      <c r="AQ25" t="s">
        <v>194</v>
      </c>
      <c r="AR25">
        <v>1587125023.1064501</v>
      </c>
      <c r="AS25">
        <v>410.98554838709703</v>
      </c>
      <c r="AT25">
        <v>409.97912903225802</v>
      </c>
      <c r="AU25">
        <v>8.7893987096774193</v>
      </c>
      <c r="AV25">
        <v>8.4386203225806504</v>
      </c>
      <c r="AW25">
        <v>600.02290322580598</v>
      </c>
      <c r="AX25">
        <v>102.249806451613</v>
      </c>
      <c r="AY25">
        <v>0.100002741935484</v>
      </c>
      <c r="AZ25">
        <v>15.8273516129032</v>
      </c>
      <c r="BA25">
        <v>15.8175096774194</v>
      </c>
      <c r="BB25">
        <v>15.9771870967742</v>
      </c>
      <c r="BC25">
        <v>10003.151612903201</v>
      </c>
      <c r="BD25">
        <v>-2.58138477419355E-2</v>
      </c>
      <c r="BE25">
        <v>0.282605</v>
      </c>
      <c r="BF25">
        <v>1587125008.0999999</v>
      </c>
      <c r="BG25" t="s">
        <v>221</v>
      </c>
      <c r="BH25">
        <v>12</v>
      </c>
      <c r="BI25">
        <v>9.5790000000000006</v>
      </c>
      <c r="BJ25">
        <v>3.0000000000000001E-3</v>
      </c>
      <c r="BK25">
        <v>410</v>
      </c>
      <c r="BL25">
        <v>8</v>
      </c>
      <c r="BM25">
        <v>0.17</v>
      </c>
      <c r="BN25">
        <v>0.12</v>
      </c>
      <c r="BO25">
        <v>0.93366111904761895</v>
      </c>
      <c r="BP25">
        <v>0.99987710925795803</v>
      </c>
      <c r="BQ25">
        <v>0.17371282563434001</v>
      </c>
      <c r="BR25">
        <v>0</v>
      </c>
      <c r="BS25">
        <v>0.33025278571428601</v>
      </c>
      <c r="BT25">
        <v>0.32154974783560297</v>
      </c>
      <c r="BU25">
        <v>5.6759275125634001E-2</v>
      </c>
      <c r="BV25">
        <v>0</v>
      </c>
      <c r="BW25">
        <v>0</v>
      </c>
      <c r="BX25">
        <v>2</v>
      </c>
      <c r="BY25" t="s">
        <v>196</v>
      </c>
      <c r="BZ25">
        <v>100</v>
      </c>
      <c r="CA25">
        <v>100</v>
      </c>
      <c r="CB25">
        <v>9.5790000000000006</v>
      </c>
      <c r="CC25">
        <v>3.0000000000000001E-3</v>
      </c>
      <c r="CD25">
        <v>2</v>
      </c>
      <c r="CE25">
        <v>625.81200000000001</v>
      </c>
      <c r="CF25">
        <v>394.286</v>
      </c>
      <c r="CG25">
        <v>14.9999</v>
      </c>
      <c r="CH25">
        <v>20.380400000000002</v>
      </c>
      <c r="CI25">
        <v>30.0001</v>
      </c>
      <c r="CJ25">
        <v>20.444299999999998</v>
      </c>
      <c r="CK25">
        <v>20.473700000000001</v>
      </c>
      <c r="CL25">
        <v>19.914400000000001</v>
      </c>
      <c r="CM25">
        <v>44.368499999999997</v>
      </c>
      <c r="CN25">
        <v>6.9170600000000002</v>
      </c>
      <c r="CO25">
        <v>15</v>
      </c>
      <c r="CP25">
        <v>410</v>
      </c>
      <c r="CQ25">
        <v>8.4519400000000005</v>
      </c>
      <c r="CR25">
        <v>99.795599999999993</v>
      </c>
      <c r="CS25">
        <v>107.491</v>
      </c>
    </row>
    <row r="26" spans="1:97" x14ac:dyDescent="0.25">
      <c r="A26">
        <v>10</v>
      </c>
      <c r="B26">
        <v>1587125036.0999999</v>
      </c>
      <c r="C26">
        <v>710.5</v>
      </c>
      <c r="D26" t="s">
        <v>222</v>
      </c>
      <c r="E26" s="1" t="s">
        <v>223</v>
      </c>
      <c r="F26" s="1">
        <v>1587125027.75806</v>
      </c>
      <c r="G26" s="1">
        <f t="shared" si="0"/>
        <v>1.9431144164545753E-4</v>
      </c>
      <c r="H26" s="1">
        <f t="shared" si="1"/>
        <v>-0.62192162997256539</v>
      </c>
      <c r="I26" s="1">
        <f t="shared" si="2"/>
        <v>410.98070967741899</v>
      </c>
      <c r="J26" s="1">
        <f t="shared" si="3"/>
        <v>450.62971769095822</v>
      </c>
      <c r="K26" s="1">
        <f t="shared" si="4"/>
        <v>46.121788849844776</v>
      </c>
      <c r="L26" s="1">
        <f t="shared" si="5"/>
        <v>42.063727199857532</v>
      </c>
      <c r="M26" s="1">
        <f t="shared" si="6"/>
        <v>2.1799420103029165E-2</v>
      </c>
      <c r="N26" s="1">
        <f t="shared" si="7"/>
        <v>2.8008049184104298</v>
      </c>
      <c r="O26" s="1">
        <f t="shared" si="8"/>
        <v>2.1705596617547895E-2</v>
      </c>
      <c r="P26" s="1">
        <f t="shared" si="9"/>
        <v>1.3574393781792074E-2</v>
      </c>
      <c r="Q26" s="1">
        <f t="shared" si="10"/>
        <v>-4.1174246955483973E-3</v>
      </c>
      <c r="R26" s="1">
        <f t="shared" si="11"/>
        <v>15.775120477642782</v>
      </c>
      <c r="S26" s="1">
        <f t="shared" si="12"/>
        <v>15.8188451612903</v>
      </c>
      <c r="T26" s="1">
        <f t="shared" si="13"/>
        <v>1.8036945929536365</v>
      </c>
      <c r="U26" s="1">
        <f t="shared" si="14"/>
        <v>49.842474437096215</v>
      </c>
      <c r="V26" s="1">
        <f t="shared" si="15"/>
        <v>0.89954665054237337</v>
      </c>
      <c r="W26" s="1">
        <f t="shared" si="16"/>
        <v>1.8047792785200658</v>
      </c>
      <c r="X26" s="1">
        <f t="shared" si="17"/>
        <v>0.90414794241126317</v>
      </c>
      <c r="Y26" s="1">
        <f t="shared" si="18"/>
        <v>-8.5691345765646769</v>
      </c>
      <c r="Z26" s="1">
        <f t="shared" si="19"/>
        <v>1.419371750756536</v>
      </c>
      <c r="AA26" s="1">
        <f t="shared" si="20"/>
        <v>9.7593813428240278E-2</v>
      </c>
      <c r="AB26" s="1">
        <f t="shared" si="21"/>
        <v>-7.0562864370754497</v>
      </c>
      <c r="AC26" s="1">
        <v>-1.2290738848935499E-3</v>
      </c>
      <c r="AD26" s="1">
        <v>2.3738519216759901E-2</v>
      </c>
      <c r="AE26" s="1">
        <v>2.6883012200771601</v>
      </c>
      <c r="AF26" s="1">
        <v>0</v>
      </c>
      <c r="AG26" s="1">
        <v>0</v>
      </c>
      <c r="AH26" s="1">
        <f t="shared" si="22"/>
        <v>1</v>
      </c>
      <c r="AI26" s="1">
        <f t="shared" si="23"/>
        <v>0</v>
      </c>
      <c r="AJ26" s="1">
        <f t="shared" si="24"/>
        <v>56137.144776783724</v>
      </c>
      <c r="AK26" s="1">
        <f t="shared" si="25"/>
        <v>-2.15459167741936E-2</v>
      </c>
      <c r="AL26" s="1">
        <f t="shared" si="26"/>
        <v>-1.0557499219354864E-2</v>
      </c>
      <c r="AM26" s="1">
        <f t="shared" si="27"/>
        <v>0.49</v>
      </c>
      <c r="AN26" s="1">
        <f t="shared" si="28"/>
        <v>0.39</v>
      </c>
      <c r="AO26" s="1">
        <v>10.97</v>
      </c>
      <c r="AP26">
        <v>0.5</v>
      </c>
      <c r="AQ26" t="s">
        <v>194</v>
      </c>
      <c r="AR26">
        <v>1587125027.75806</v>
      </c>
      <c r="AS26">
        <v>410.98070967741899</v>
      </c>
      <c r="AT26">
        <v>409.98967741935502</v>
      </c>
      <c r="AU26">
        <v>8.7889577419354801</v>
      </c>
      <c r="AV26">
        <v>8.4368283870967709</v>
      </c>
      <c r="AW26">
        <v>600.02438709677403</v>
      </c>
      <c r="AX26">
        <v>102.24961290322599</v>
      </c>
      <c r="AY26">
        <v>0.10002592258064499</v>
      </c>
      <c r="AZ26">
        <v>15.828245161290299</v>
      </c>
      <c r="BA26">
        <v>15.8188451612903</v>
      </c>
      <c r="BB26">
        <v>15.9802161290323</v>
      </c>
      <c r="BC26">
        <v>9996.1319354838706</v>
      </c>
      <c r="BD26">
        <v>-2.15459167741936E-2</v>
      </c>
      <c r="BE26">
        <v>0.282605</v>
      </c>
      <c r="BF26">
        <v>1587125008.0999999</v>
      </c>
      <c r="BG26" t="s">
        <v>221</v>
      </c>
      <c r="BH26">
        <v>12</v>
      </c>
      <c r="BI26">
        <v>9.5790000000000006</v>
      </c>
      <c r="BJ26">
        <v>3.0000000000000001E-3</v>
      </c>
      <c r="BK26">
        <v>410</v>
      </c>
      <c r="BL26">
        <v>8</v>
      </c>
      <c r="BM26">
        <v>0.17</v>
      </c>
      <c r="BN26">
        <v>0.12</v>
      </c>
      <c r="BO26">
        <v>0.99808090476190503</v>
      </c>
      <c r="BP26">
        <v>-0.121400639605854</v>
      </c>
      <c r="BQ26">
        <v>2.5841076797195401E-2</v>
      </c>
      <c r="BR26">
        <v>0</v>
      </c>
      <c r="BS26">
        <v>0.35128061904761898</v>
      </c>
      <c r="BT26">
        <v>1.6627978543927301E-2</v>
      </c>
      <c r="BU26">
        <v>1.7136364418613699E-3</v>
      </c>
      <c r="BV26">
        <v>1</v>
      </c>
      <c r="BW26">
        <v>1</v>
      </c>
      <c r="BX26">
        <v>2</v>
      </c>
      <c r="BY26" t="s">
        <v>200</v>
      </c>
      <c r="BZ26">
        <v>100</v>
      </c>
      <c r="CA26">
        <v>100</v>
      </c>
      <c r="CB26">
        <v>9.5790000000000006</v>
      </c>
      <c r="CC26">
        <v>3.0000000000000001E-3</v>
      </c>
      <c r="CD26">
        <v>2</v>
      </c>
      <c r="CE26">
        <v>626.22299999999996</v>
      </c>
      <c r="CF26">
        <v>394.35500000000002</v>
      </c>
      <c r="CG26">
        <v>15.0002</v>
      </c>
      <c r="CH26">
        <v>20.380400000000002</v>
      </c>
      <c r="CI26">
        <v>30.000299999999999</v>
      </c>
      <c r="CJ26">
        <v>20.442799999999998</v>
      </c>
      <c r="CK26">
        <v>20.472300000000001</v>
      </c>
      <c r="CL26">
        <v>19.914300000000001</v>
      </c>
      <c r="CM26">
        <v>44.368499999999997</v>
      </c>
      <c r="CN26">
        <v>6.5438700000000001</v>
      </c>
      <c r="CO26">
        <v>15</v>
      </c>
      <c r="CP26">
        <v>410</v>
      </c>
      <c r="CQ26">
        <v>8.4519400000000005</v>
      </c>
      <c r="CR26">
        <v>99.798599999999993</v>
      </c>
      <c r="CS26">
        <v>107.491</v>
      </c>
    </row>
    <row r="27" spans="1:97" x14ac:dyDescent="0.25">
      <c r="A27">
        <v>11</v>
      </c>
      <c r="B27">
        <v>1587125041.2</v>
      </c>
      <c r="C27">
        <v>715.60000014305103</v>
      </c>
      <c r="D27" t="s">
        <v>224</v>
      </c>
      <c r="E27" s="1" t="s">
        <v>225</v>
      </c>
      <c r="F27" s="1">
        <v>1587125032.55161</v>
      </c>
      <c r="G27" s="1">
        <f t="shared" si="0"/>
        <v>1.9494379209649391E-4</v>
      </c>
      <c r="H27" s="1">
        <f t="shared" si="1"/>
        <v>-0.61675931585430865</v>
      </c>
      <c r="I27" s="1">
        <f t="shared" si="2"/>
        <v>410.97216129032302</v>
      </c>
      <c r="J27" s="1">
        <f t="shared" si="3"/>
        <v>450.10316759730142</v>
      </c>
      <c r="K27" s="1">
        <f t="shared" si="4"/>
        <v>46.068108296772081</v>
      </c>
      <c r="L27" s="1">
        <f t="shared" si="5"/>
        <v>42.063045533196096</v>
      </c>
      <c r="M27" s="1">
        <f t="shared" si="6"/>
        <v>2.186736259016351E-2</v>
      </c>
      <c r="N27" s="1">
        <f t="shared" si="7"/>
        <v>2.8001953401989161</v>
      </c>
      <c r="O27" s="1">
        <f t="shared" si="8"/>
        <v>2.1772934263072273E-2</v>
      </c>
      <c r="P27" s="1">
        <f t="shared" si="9"/>
        <v>1.3616533823006795E-2</v>
      </c>
      <c r="Q27" s="1">
        <f t="shared" si="10"/>
        <v>-1.4115026165709677E-3</v>
      </c>
      <c r="R27" s="1">
        <f t="shared" si="11"/>
        <v>15.77678268873172</v>
      </c>
      <c r="S27" s="1">
        <f t="shared" si="12"/>
        <v>15.8194032258065</v>
      </c>
      <c r="T27" s="1">
        <f t="shared" si="13"/>
        <v>1.8037589731902293</v>
      </c>
      <c r="U27" s="1">
        <f t="shared" si="14"/>
        <v>49.832384780539343</v>
      </c>
      <c r="V27" s="1">
        <f t="shared" si="15"/>
        <v>0.8994697618402403</v>
      </c>
      <c r="W27" s="1">
        <f t="shared" si="16"/>
        <v>1.8049904009239857</v>
      </c>
      <c r="X27" s="1">
        <f t="shared" si="17"/>
        <v>0.90428921134998896</v>
      </c>
      <c r="Y27" s="1">
        <f t="shared" si="18"/>
        <v>-8.5970212314553809</v>
      </c>
      <c r="Z27" s="1">
        <f t="shared" si="19"/>
        <v>1.6109333740143386</v>
      </c>
      <c r="AA27" s="1">
        <f t="shared" si="20"/>
        <v>0.11079078147694592</v>
      </c>
      <c r="AB27" s="1">
        <f t="shared" si="21"/>
        <v>-6.8767085785806668</v>
      </c>
      <c r="AC27" s="1">
        <v>-1.22865796371301E-3</v>
      </c>
      <c r="AD27" s="1">
        <v>2.37304860520672E-2</v>
      </c>
      <c r="AE27" s="1">
        <v>2.6877297133531299</v>
      </c>
      <c r="AF27" s="1">
        <v>0</v>
      </c>
      <c r="AG27" s="1">
        <v>0</v>
      </c>
      <c r="AH27" s="1">
        <f t="shared" si="22"/>
        <v>1</v>
      </c>
      <c r="AI27" s="1">
        <f t="shared" si="23"/>
        <v>0</v>
      </c>
      <c r="AJ27" s="1">
        <f t="shared" si="24"/>
        <v>56118.577067602433</v>
      </c>
      <c r="AK27" s="1">
        <f t="shared" si="25"/>
        <v>-7.3861989354838701E-3</v>
      </c>
      <c r="AL27" s="1">
        <f t="shared" si="26"/>
        <v>-3.6192374783870964E-3</v>
      </c>
      <c r="AM27" s="1">
        <f t="shared" si="27"/>
        <v>0.49</v>
      </c>
      <c r="AN27" s="1">
        <f t="shared" si="28"/>
        <v>0.39</v>
      </c>
      <c r="AO27" s="1">
        <v>10.97</v>
      </c>
      <c r="AP27">
        <v>0.5</v>
      </c>
      <c r="AQ27" t="s">
        <v>194</v>
      </c>
      <c r="AR27">
        <v>1587125032.55161</v>
      </c>
      <c r="AS27">
        <v>410.97216129032302</v>
      </c>
      <c r="AT27">
        <v>409.99103225806499</v>
      </c>
      <c r="AU27">
        <v>8.7881661290322608</v>
      </c>
      <c r="AV27">
        <v>8.4348880645161302</v>
      </c>
      <c r="AW27">
        <v>600.02016129032302</v>
      </c>
      <c r="AX27">
        <v>102.25009677419401</v>
      </c>
      <c r="AY27">
        <v>0.100012296774194</v>
      </c>
      <c r="AZ27">
        <v>15.8300741935484</v>
      </c>
      <c r="BA27">
        <v>15.8194032258065</v>
      </c>
      <c r="BB27">
        <v>15.982916129032301</v>
      </c>
      <c r="BC27">
        <v>9992.7019354838703</v>
      </c>
      <c r="BD27">
        <v>-7.3861989354838701E-3</v>
      </c>
      <c r="BE27">
        <v>0.282605</v>
      </c>
      <c r="BF27">
        <v>1587125008.0999999</v>
      </c>
      <c r="BG27" t="s">
        <v>221</v>
      </c>
      <c r="BH27">
        <v>12</v>
      </c>
      <c r="BI27">
        <v>9.5790000000000006</v>
      </c>
      <c r="BJ27">
        <v>3.0000000000000001E-3</v>
      </c>
      <c r="BK27">
        <v>410</v>
      </c>
      <c r="BL27">
        <v>8</v>
      </c>
      <c r="BM27">
        <v>0.17</v>
      </c>
      <c r="BN27">
        <v>0.12</v>
      </c>
      <c r="BO27">
        <v>0.98985064285714297</v>
      </c>
      <c r="BP27">
        <v>-0.14142508904905701</v>
      </c>
      <c r="BQ27">
        <v>2.09184373970513E-2</v>
      </c>
      <c r="BR27">
        <v>0</v>
      </c>
      <c r="BS27">
        <v>0.35265088095238101</v>
      </c>
      <c r="BT27">
        <v>1.51881124523546E-2</v>
      </c>
      <c r="BU27">
        <v>1.5845336583358201E-3</v>
      </c>
      <c r="BV27">
        <v>1</v>
      </c>
      <c r="BW27">
        <v>1</v>
      </c>
      <c r="BX27">
        <v>2</v>
      </c>
      <c r="BY27" t="s">
        <v>200</v>
      </c>
      <c r="BZ27">
        <v>100</v>
      </c>
      <c r="CA27">
        <v>100</v>
      </c>
      <c r="CB27">
        <v>9.5790000000000006</v>
      </c>
      <c r="CC27">
        <v>3.0000000000000001E-3</v>
      </c>
      <c r="CD27">
        <v>2</v>
      </c>
      <c r="CE27">
        <v>626.31200000000001</v>
      </c>
      <c r="CF27">
        <v>394.43099999999998</v>
      </c>
      <c r="CG27">
        <v>15.0009</v>
      </c>
      <c r="CH27">
        <v>20.380400000000002</v>
      </c>
      <c r="CI27">
        <v>30.0002</v>
      </c>
      <c r="CJ27">
        <v>20.441199999999998</v>
      </c>
      <c r="CK27">
        <v>20.471900000000002</v>
      </c>
      <c r="CL27">
        <v>19.914400000000001</v>
      </c>
      <c r="CM27">
        <v>44.368499999999997</v>
      </c>
      <c r="CN27">
        <v>6.5438700000000001</v>
      </c>
      <c r="CO27">
        <v>15</v>
      </c>
      <c r="CP27">
        <v>410</v>
      </c>
      <c r="CQ27">
        <v>8.4521999999999995</v>
      </c>
      <c r="CR27">
        <v>99.800700000000006</v>
      </c>
      <c r="CS27">
        <v>107.492</v>
      </c>
    </row>
    <row r="28" spans="1:97" x14ac:dyDescent="0.25">
      <c r="A28">
        <v>12</v>
      </c>
      <c r="B28">
        <v>1587125046.0999999</v>
      </c>
      <c r="C28">
        <v>720.5</v>
      </c>
      <c r="D28" t="s">
        <v>226</v>
      </c>
      <c r="E28" s="1" t="s">
        <v>227</v>
      </c>
      <c r="F28" s="1">
        <v>1587125037.48387</v>
      </c>
      <c r="G28" s="1">
        <f t="shared" si="0"/>
        <v>1.9531573025511145E-4</v>
      </c>
      <c r="H28" s="1">
        <f t="shared" si="1"/>
        <v>-0.61297104555458293</v>
      </c>
      <c r="I28" s="1">
        <f t="shared" si="2"/>
        <v>410.96390322580601</v>
      </c>
      <c r="J28" s="1">
        <f t="shared" si="3"/>
        <v>449.75190119928016</v>
      </c>
      <c r="K28" s="1">
        <f t="shared" si="4"/>
        <v>46.032295799291532</v>
      </c>
      <c r="L28" s="1">
        <f t="shared" si="5"/>
        <v>42.062327931637874</v>
      </c>
      <c r="M28" s="1">
        <f t="shared" si="6"/>
        <v>2.1898777873276844E-2</v>
      </c>
      <c r="N28" s="1">
        <f t="shared" si="7"/>
        <v>2.8021043558431762</v>
      </c>
      <c r="O28" s="1">
        <f t="shared" si="8"/>
        <v>2.1804142884209312E-2</v>
      </c>
      <c r="P28" s="1">
        <f t="shared" si="9"/>
        <v>1.3636057678836386E-2</v>
      </c>
      <c r="Q28" s="1">
        <f t="shared" si="10"/>
        <v>-3.2620082471516219E-3</v>
      </c>
      <c r="R28" s="1">
        <f t="shared" si="11"/>
        <v>15.779158529965848</v>
      </c>
      <c r="S28" s="1">
        <f t="shared" si="12"/>
        <v>15.822016129032299</v>
      </c>
      <c r="T28" s="1">
        <f t="shared" si="13"/>
        <v>1.8040604335137072</v>
      </c>
      <c r="U28" s="1">
        <f t="shared" si="14"/>
        <v>49.817412358444649</v>
      </c>
      <c r="V28" s="1">
        <f t="shared" si="15"/>
        <v>0.89934068980848936</v>
      </c>
      <c r="W28" s="1">
        <f t="shared" si="16"/>
        <v>1.8052737933025946</v>
      </c>
      <c r="X28" s="1">
        <f t="shared" si="17"/>
        <v>0.90471974370521779</v>
      </c>
      <c r="Y28" s="1">
        <f t="shared" si="18"/>
        <v>-8.6134237042504154</v>
      </c>
      <c r="Z28" s="1">
        <f t="shared" si="19"/>
        <v>1.5881532775958223</v>
      </c>
      <c r="AA28" s="1">
        <f t="shared" si="20"/>
        <v>0.10915255740160688</v>
      </c>
      <c r="AB28" s="1">
        <f t="shared" si="21"/>
        <v>-6.9193798775001376</v>
      </c>
      <c r="AC28" s="1">
        <v>-1.2299608010838199E-3</v>
      </c>
      <c r="AD28" s="1">
        <v>2.37556492504261E-2</v>
      </c>
      <c r="AE28" s="1">
        <v>2.6895194733331498</v>
      </c>
      <c r="AF28" s="1">
        <v>0</v>
      </c>
      <c r="AG28" s="1">
        <v>0</v>
      </c>
      <c r="AH28" s="1">
        <f t="shared" si="22"/>
        <v>1</v>
      </c>
      <c r="AI28" s="1">
        <f t="shared" si="23"/>
        <v>0</v>
      </c>
      <c r="AJ28" s="1">
        <f t="shared" si="24"/>
        <v>56175.183735592524</v>
      </c>
      <c r="AK28" s="1">
        <f t="shared" si="25"/>
        <v>-1.7069640225806499E-2</v>
      </c>
      <c r="AL28" s="1">
        <f t="shared" si="26"/>
        <v>-8.3641237106451844E-3</v>
      </c>
      <c r="AM28" s="1">
        <f t="shared" si="27"/>
        <v>0.49</v>
      </c>
      <c r="AN28" s="1">
        <f t="shared" si="28"/>
        <v>0.39</v>
      </c>
      <c r="AO28" s="1">
        <v>10.97</v>
      </c>
      <c r="AP28">
        <v>0.5</v>
      </c>
      <c r="AQ28" t="s">
        <v>194</v>
      </c>
      <c r="AR28">
        <v>1587125037.48387</v>
      </c>
      <c r="AS28">
        <v>410.96390322580601</v>
      </c>
      <c r="AT28">
        <v>409.98996774193603</v>
      </c>
      <c r="AU28">
        <v>8.7868783870967704</v>
      </c>
      <c r="AV28">
        <v>8.43292258064516</v>
      </c>
      <c r="AW28">
        <v>600.01464516128999</v>
      </c>
      <c r="AX28">
        <v>102.25045161290301</v>
      </c>
      <c r="AY28">
        <v>9.9967977419354898E-2</v>
      </c>
      <c r="AZ28">
        <v>15.832529032258099</v>
      </c>
      <c r="BA28">
        <v>15.822016129032299</v>
      </c>
      <c r="BB28">
        <v>15.9857935483871</v>
      </c>
      <c r="BC28">
        <v>10003.2632258065</v>
      </c>
      <c r="BD28">
        <v>-1.7069640225806499E-2</v>
      </c>
      <c r="BE28">
        <v>0.282605</v>
      </c>
      <c r="BF28">
        <v>1587125008.0999999</v>
      </c>
      <c r="BG28" t="s">
        <v>221</v>
      </c>
      <c r="BH28">
        <v>12</v>
      </c>
      <c r="BI28">
        <v>9.5790000000000006</v>
      </c>
      <c r="BJ28">
        <v>3.0000000000000001E-3</v>
      </c>
      <c r="BK28">
        <v>410</v>
      </c>
      <c r="BL28">
        <v>8</v>
      </c>
      <c r="BM28">
        <v>0.17</v>
      </c>
      <c r="BN28">
        <v>0.12</v>
      </c>
      <c r="BO28">
        <v>0.97603373809523797</v>
      </c>
      <c r="BP28">
        <v>-9.37324228085612E-2</v>
      </c>
      <c r="BQ28">
        <v>1.9410275463636901E-2</v>
      </c>
      <c r="BR28">
        <v>1</v>
      </c>
      <c r="BS28">
        <v>0.35356509523809498</v>
      </c>
      <c r="BT28">
        <v>8.9050552580247702E-3</v>
      </c>
      <c r="BU28">
        <v>1.11086463127824E-3</v>
      </c>
      <c r="BV28">
        <v>1</v>
      </c>
      <c r="BW28">
        <v>2</v>
      </c>
      <c r="BX28">
        <v>2</v>
      </c>
      <c r="BY28" t="s">
        <v>228</v>
      </c>
      <c r="BZ28">
        <v>100</v>
      </c>
      <c r="CA28">
        <v>100</v>
      </c>
      <c r="CB28">
        <v>9.5790000000000006</v>
      </c>
      <c r="CC28">
        <v>3.0000000000000001E-3</v>
      </c>
      <c r="CD28">
        <v>2</v>
      </c>
      <c r="CE28">
        <v>626.505</v>
      </c>
      <c r="CF28">
        <v>394.45800000000003</v>
      </c>
      <c r="CG28">
        <v>15.0007</v>
      </c>
      <c r="CH28">
        <v>20.381900000000002</v>
      </c>
      <c r="CI28">
        <v>30.0002</v>
      </c>
      <c r="CJ28">
        <v>20.440799999999999</v>
      </c>
      <c r="CK28">
        <v>20.470300000000002</v>
      </c>
      <c r="CL28">
        <v>19.915600000000001</v>
      </c>
      <c r="CM28">
        <v>44.368499999999997</v>
      </c>
      <c r="CN28">
        <v>6.5438700000000001</v>
      </c>
      <c r="CO28">
        <v>15</v>
      </c>
      <c r="CP28">
        <v>410</v>
      </c>
      <c r="CQ28">
        <v>8.4522899999999996</v>
      </c>
      <c r="CR28">
        <v>99.8001</v>
      </c>
      <c r="CS28">
        <v>107.491</v>
      </c>
    </row>
    <row r="29" spans="1:97" x14ac:dyDescent="0.25">
      <c r="A29">
        <v>13</v>
      </c>
      <c r="B29">
        <v>1587125051.0999999</v>
      </c>
      <c r="C29">
        <v>725.5</v>
      </c>
      <c r="D29" t="s">
        <v>229</v>
      </c>
      <c r="E29" s="1" t="s">
        <v>230</v>
      </c>
      <c r="F29" s="1">
        <v>1587125042.4806399</v>
      </c>
      <c r="G29" s="1">
        <f t="shared" si="0"/>
        <v>1.9565942015562355E-4</v>
      </c>
      <c r="H29" s="1">
        <f t="shared" si="1"/>
        <v>-0.60718561573323493</v>
      </c>
      <c r="I29" s="1">
        <f t="shared" si="2"/>
        <v>410.95922580645203</v>
      </c>
      <c r="J29" s="1">
        <f t="shared" si="3"/>
        <v>449.25773087206272</v>
      </c>
      <c r="K29" s="1">
        <f t="shared" si="4"/>
        <v>45.981812500141416</v>
      </c>
      <c r="L29" s="1">
        <f t="shared" si="5"/>
        <v>42.061936317834551</v>
      </c>
      <c r="M29" s="1">
        <f t="shared" si="6"/>
        <v>2.1932061233619925E-2</v>
      </c>
      <c r="N29" s="1">
        <f t="shared" si="7"/>
        <v>2.8012655097241801</v>
      </c>
      <c r="O29" s="1">
        <f t="shared" si="8"/>
        <v>2.1837110740792667E-2</v>
      </c>
      <c r="P29" s="1">
        <f t="shared" si="9"/>
        <v>1.3656690760157169E-2</v>
      </c>
      <c r="Q29" s="1">
        <f t="shared" si="10"/>
        <v>1.0511588222032252E-3</v>
      </c>
      <c r="R29" s="1">
        <f t="shared" si="11"/>
        <v>15.781692616388311</v>
      </c>
      <c r="S29" s="1">
        <f t="shared" si="12"/>
        <v>15.822738709677401</v>
      </c>
      <c r="T29" s="1">
        <f t="shared" si="13"/>
        <v>1.8041438081288963</v>
      </c>
      <c r="U29" s="1">
        <f t="shared" si="14"/>
        <v>49.801185198531073</v>
      </c>
      <c r="V29" s="1">
        <f t="shared" si="15"/>
        <v>0.89919817217515841</v>
      </c>
      <c r="W29" s="1">
        <f t="shared" si="16"/>
        <v>1.8055758484271596</v>
      </c>
      <c r="X29" s="1">
        <f t="shared" si="17"/>
        <v>0.90494563595373789</v>
      </c>
      <c r="Y29" s="1">
        <f t="shared" si="18"/>
        <v>-8.6285804288629979</v>
      </c>
      <c r="Z29" s="1">
        <f t="shared" si="19"/>
        <v>1.8736449787487179</v>
      </c>
      <c r="AA29" s="1">
        <f t="shared" si="20"/>
        <v>0.12881497849558196</v>
      </c>
      <c r="AB29" s="1">
        <f t="shared" si="21"/>
        <v>-6.6250693127964944</v>
      </c>
      <c r="AC29" s="1">
        <v>-1.2293882099143299E-3</v>
      </c>
      <c r="AD29" s="1">
        <v>2.3744590137831301E-2</v>
      </c>
      <c r="AE29" s="1">
        <v>2.6887330395426501</v>
      </c>
      <c r="AF29" s="1">
        <v>0</v>
      </c>
      <c r="AG29" s="1">
        <v>0</v>
      </c>
      <c r="AH29" s="1">
        <f t="shared" si="22"/>
        <v>1</v>
      </c>
      <c r="AI29" s="1">
        <f t="shared" si="23"/>
        <v>0</v>
      </c>
      <c r="AJ29" s="1">
        <f t="shared" si="24"/>
        <v>56149.597154676267</v>
      </c>
      <c r="AK29" s="1">
        <f t="shared" si="25"/>
        <v>5.5005694516129001E-3</v>
      </c>
      <c r="AL29" s="1">
        <f t="shared" si="26"/>
        <v>2.6952790312903211E-3</v>
      </c>
      <c r="AM29" s="1">
        <f t="shared" si="27"/>
        <v>0.49</v>
      </c>
      <c r="AN29" s="1">
        <f t="shared" si="28"/>
        <v>0.39</v>
      </c>
      <c r="AO29" s="1">
        <v>10.97</v>
      </c>
      <c r="AP29">
        <v>0.5</v>
      </c>
      <c r="AQ29" t="s">
        <v>194</v>
      </c>
      <c r="AR29">
        <v>1587125042.4806399</v>
      </c>
      <c r="AS29">
        <v>410.95922580645203</v>
      </c>
      <c r="AT29">
        <v>409.99612903225801</v>
      </c>
      <c r="AU29">
        <v>8.7854677419354807</v>
      </c>
      <c r="AV29">
        <v>8.43089032258065</v>
      </c>
      <c r="AW29">
        <v>600.01758064516105</v>
      </c>
      <c r="AX29">
        <v>102.25064516129</v>
      </c>
      <c r="AY29">
        <v>9.9986425806451604E-2</v>
      </c>
      <c r="AZ29">
        <v>15.835145161290299</v>
      </c>
      <c r="BA29">
        <v>15.822738709677401</v>
      </c>
      <c r="BB29">
        <v>15.9862741935484</v>
      </c>
      <c r="BC29">
        <v>9998.5874193548407</v>
      </c>
      <c r="BD29">
        <v>5.5005694516129001E-3</v>
      </c>
      <c r="BE29">
        <v>0.282605</v>
      </c>
      <c r="BF29">
        <v>1587125008.0999999</v>
      </c>
      <c r="BG29" t="s">
        <v>221</v>
      </c>
      <c r="BH29">
        <v>12</v>
      </c>
      <c r="BI29">
        <v>9.5790000000000006</v>
      </c>
      <c r="BJ29">
        <v>3.0000000000000001E-3</v>
      </c>
      <c r="BK29">
        <v>410</v>
      </c>
      <c r="BL29">
        <v>8</v>
      </c>
      <c r="BM29">
        <v>0.17</v>
      </c>
      <c r="BN29">
        <v>0.12</v>
      </c>
      <c r="BO29">
        <v>0.96880678571428602</v>
      </c>
      <c r="BP29">
        <v>-0.11057581291020201</v>
      </c>
      <c r="BQ29">
        <v>2.1546602510367999E-2</v>
      </c>
      <c r="BR29">
        <v>0</v>
      </c>
      <c r="BS29">
        <v>0.35428811904761898</v>
      </c>
      <c r="BT29">
        <v>5.4393120198068098E-3</v>
      </c>
      <c r="BU29">
        <v>7.8131992113409797E-4</v>
      </c>
      <c r="BV29">
        <v>1</v>
      </c>
      <c r="BW29">
        <v>1</v>
      </c>
      <c r="BX29">
        <v>2</v>
      </c>
      <c r="BY29" t="s">
        <v>200</v>
      </c>
      <c r="BZ29">
        <v>100</v>
      </c>
      <c r="CA29">
        <v>100</v>
      </c>
      <c r="CB29">
        <v>9.5790000000000006</v>
      </c>
      <c r="CC29">
        <v>3.0000000000000001E-3</v>
      </c>
      <c r="CD29">
        <v>2</v>
      </c>
      <c r="CE29">
        <v>626.77300000000002</v>
      </c>
      <c r="CF29">
        <v>394.48399999999998</v>
      </c>
      <c r="CG29">
        <v>15.000299999999999</v>
      </c>
      <c r="CH29">
        <v>20.382100000000001</v>
      </c>
      <c r="CI29">
        <v>30.0002</v>
      </c>
      <c r="CJ29">
        <v>20.439299999999999</v>
      </c>
      <c r="CK29">
        <v>20.470199999999998</v>
      </c>
      <c r="CL29">
        <v>19.9133</v>
      </c>
      <c r="CM29">
        <v>44.368499999999997</v>
      </c>
      <c r="CN29">
        <v>6.5438700000000001</v>
      </c>
      <c r="CO29">
        <v>15</v>
      </c>
      <c r="CP29">
        <v>410</v>
      </c>
      <c r="CQ29">
        <v>8.4559300000000004</v>
      </c>
      <c r="CR29">
        <v>99.801199999999994</v>
      </c>
      <c r="CS29">
        <v>107.491</v>
      </c>
    </row>
    <row r="30" spans="1:97" x14ac:dyDescent="0.25">
      <c r="A30">
        <v>14</v>
      </c>
      <c r="B30">
        <v>1587125410.2</v>
      </c>
      <c r="C30">
        <v>1084.60000014305</v>
      </c>
      <c r="D30" t="s">
        <v>233</v>
      </c>
      <c r="E30" s="1" t="s">
        <v>234</v>
      </c>
      <c r="F30" s="1">
        <v>1587125402.1129</v>
      </c>
      <c r="G30" s="1">
        <f t="shared" si="0"/>
        <v>1.0004777056891186E-4</v>
      </c>
      <c r="H30" s="1">
        <f t="shared" si="1"/>
        <v>-0.37496110430531293</v>
      </c>
      <c r="I30" s="1">
        <f t="shared" si="2"/>
        <v>410.36632258064498</v>
      </c>
      <c r="J30" s="1">
        <f t="shared" si="3"/>
        <v>457.30458734572721</v>
      </c>
      <c r="K30" s="1">
        <f t="shared" si="4"/>
        <v>46.805060116023078</v>
      </c>
      <c r="L30" s="1">
        <f t="shared" si="5"/>
        <v>42.000935327284481</v>
      </c>
      <c r="M30" s="1">
        <f t="shared" si="6"/>
        <v>1.1323661407103917E-2</v>
      </c>
      <c r="N30" s="1">
        <f t="shared" si="7"/>
        <v>2.7953753984073351</v>
      </c>
      <c r="O30" s="1">
        <f t="shared" si="8"/>
        <v>1.1298239568663829E-2</v>
      </c>
      <c r="P30" s="1">
        <f t="shared" si="9"/>
        <v>7.0636789813573212E-3</v>
      </c>
      <c r="Q30" s="1">
        <f t="shared" si="10"/>
        <v>1.8358739049677424E-2</v>
      </c>
      <c r="R30" s="1">
        <f t="shared" si="11"/>
        <v>15.824095787095153</v>
      </c>
      <c r="S30" s="1">
        <f t="shared" si="12"/>
        <v>15.7549322580645</v>
      </c>
      <c r="T30" s="1">
        <f t="shared" si="13"/>
        <v>1.7963347179800437</v>
      </c>
      <c r="U30" s="1">
        <f t="shared" si="14"/>
        <v>49.902163519132856</v>
      </c>
      <c r="V30" s="1">
        <f t="shared" si="15"/>
        <v>0.901956780341581</v>
      </c>
      <c r="W30" s="1">
        <f t="shared" si="16"/>
        <v>1.8074502521233657</v>
      </c>
      <c r="X30" s="1">
        <f t="shared" si="17"/>
        <v>0.89437793763846274</v>
      </c>
      <c r="Y30" s="1">
        <f t="shared" si="18"/>
        <v>-4.4121066820890134</v>
      </c>
      <c r="Z30" s="1">
        <f t="shared" si="19"/>
        <v>14.53372615937224</v>
      </c>
      <c r="AA30" s="1">
        <f t="shared" si="20"/>
        <v>1.0010455491040289</v>
      </c>
      <c r="AB30" s="1">
        <f t="shared" si="21"/>
        <v>11.141023765436932</v>
      </c>
      <c r="AC30" s="1">
        <v>-1.2305385283083101E-3</v>
      </c>
      <c r="AD30" s="1">
        <v>2.3766807561565201E-2</v>
      </c>
      <c r="AE30" s="1">
        <v>2.6903127107051601</v>
      </c>
      <c r="AF30" s="1">
        <v>0</v>
      </c>
      <c r="AG30" s="1">
        <v>0</v>
      </c>
      <c r="AH30" s="1">
        <f t="shared" si="22"/>
        <v>1</v>
      </c>
      <c r="AI30" s="1">
        <f t="shared" si="23"/>
        <v>0</v>
      </c>
      <c r="AJ30" s="1">
        <f t="shared" si="24"/>
        <v>56196.808512200485</v>
      </c>
      <c r="AK30" s="1">
        <f t="shared" si="25"/>
        <v>9.6068754838709705E-2</v>
      </c>
      <c r="AL30" s="1">
        <f t="shared" si="26"/>
        <v>4.7073689870967751E-2</v>
      </c>
      <c r="AM30" s="1">
        <f t="shared" si="27"/>
        <v>0.49</v>
      </c>
      <c r="AN30" s="1">
        <f t="shared" si="28"/>
        <v>0.39</v>
      </c>
      <c r="AO30" s="1">
        <v>6.85</v>
      </c>
      <c r="AP30">
        <v>0.5</v>
      </c>
      <c r="AQ30" t="s">
        <v>194</v>
      </c>
      <c r="AR30">
        <v>1587125402.1129</v>
      </c>
      <c r="AS30">
        <v>410.36632258064498</v>
      </c>
      <c r="AT30">
        <v>409.98512903225799</v>
      </c>
      <c r="AU30">
        <v>8.81248677419355</v>
      </c>
      <c r="AV30">
        <v>8.6992764516128993</v>
      </c>
      <c r="AW30">
        <v>600.02283870967699</v>
      </c>
      <c r="AX30">
        <v>102.249870967742</v>
      </c>
      <c r="AY30">
        <v>9.9988209677419296E-2</v>
      </c>
      <c r="AZ30">
        <v>15.8513709677419</v>
      </c>
      <c r="BA30">
        <v>15.7549322580645</v>
      </c>
      <c r="BB30">
        <v>16.014577419354801</v>
      </c>
      <c r="BC30">
        <v>10008.018709677401</v>
      </c>
      <c r="BD30">
        <v>9.6068754838709705E-2</v>
      </c>
      <c r="BE30">
        <v>0.282605</v>
      </c>
      <c r="BF30">
        <v>1587125382.5999999</v>
      </c>
      <c r="BG30" t="s">
        <v>235</v>
      </c>
      <c r="BH30">
        <v>13</v>
      </c>
      <c r="BI30">
        <v>9.57</v>
      </c>
      <c r="BJ30">
        <v>8.0000000000000002E-3</v>
      </c>
      <c r="BK30">
        <v>410</v>
      </c>
      <c r="BL30">
        <v>9</v>
      </c>
      <c r="BM30">
        <v>0.22</v>
      </c>
      <c r="BN30">
        <v>0.08</v>
      </c>
      <c r="BO30">
        <v>0.40084035714285698</v>
      </c>
      <c r="BP30">
        <v>-0.26818073112700602</v>
      </c>
      <c r="BQ30">
        <v>3.7325162893671597E-2</v>
      </c>
      <c r="BR30">
        <v>0</v>
      </c>
      <c r="BS30">
        <v>0.112929119047619</v>
      </c>
      <c r="BT30">
        <v>5.1798363288291698E-3</v>
      </c>
      <c r="BU30">
        <v>6.6398010592619305E-4</v>
      </c>
      <c r="BV30">
        <v>1</v>
      </c>
      <c r="BW30">
        <v>1</v>
      </c>
      <c r="BX30">
        <v>2</v>
      </c>
      <c r="BY30" t="s">
        <v>200</v>
      </c>
      <c r="BZ30">
        <v>100</v>
      </c>
      <c r="CA30">
        <v>100</v>
      </c>
      <c r="CB30">
        <v>9.57</v>
      </c>
      <c r="CC30">
        <v>8.0000000000000002E-3</v>
      </c>
      <c r="CD30">
        <v>2</v>
      </c>
      <c r="CE30">
        <v>625.79399999999998</v>
      </c>
      <c r="CF30">
        <v>396.33300000000003</v>
      </c>
      <c r="CG30">
        <v>15.001200000000001</v>
      </c>
      <c r="CH30">
        <v>20.309999999999999</v>
      </c>
      <c r="CI30">
        <v>29.9999</v>
      </c>
      <c r="CJ30">
        <v>20.341000000000001</v>
      </c>
      <c r="CK30">
        <v>20.368300000000001</v>
      </c>
      <c r="CL30">
        <v>19.939800000000002</v>
      </c>
      <c r="CM30">
        <v>41.4848</v>
      </c>
      <c r="CN30">
        <v>0</v>
      </c>
      <c r="CO30">
        <v>15</v>
      </c>
      <c r="CP30">
        <v>410</v>
      </c>
      <c r="CQ30">
        <v>8.7375100000000003</v>
      </c>
      <c r="CR30">
        <v>99.846800000000002</v>
      </c>
      <c r="CS30">
        <v>107.495</v>
      </c>
    </row>
    <row r="31" spans="1:97" x14ac:dyDescent="0.25">
      <c r="A31">
        <v>15</v>
      </c>
      <c r="B31">
        <v>1587125415.0999999</v>
      </c>
      <c r="C31">
        <v>1089.5</v>
      </c>
      <c r="D31" t="s">
        <v>236</v>
      </c>
      <c r="E31" s="1" t="s">
        <v>237</v>
      </c>
      <c r="F31" s="1">
        <v>1587125406.7612901</v>
      </c>
      <c r="G31" s="1">
        <f t="shared" si="0"/>
        <v>1.0036699779170026E-4</v>
      </c>
      <c r="H31" s="1">
        <f t="shared" si="1"/>
        <v>-0.37924863311760548</v>
      </c>
      <c r="I31" s="1">
        <f t="shared" si="2"/>
        <v>410.37570967741902</v>
      </c>
      <c r="J31" s="1">
        <f t="shared" si="3"/>
        <v>457.75675669664889</v>
      </c>
      <c r="K31" s="1">
        <f t="shared" si="4"/>
        <v>46.851230491642752</v>
      </c>
      <c r="L31" s="1">
        <f t="shared" si="5"/>
        <v>42.001798293519286</v>
      </c>
      <c r="M31" s="1">
        <f t="shared" si="6"/>
        <v>1.1357506844816507E-2</v>
      </c>
      <c r="N31" s="1">
        <f t="shared" si="7"/>
        <v>2.7944633890842914</v>
      </c>
      <c r="O31" s="1">
        <f t="shared" si="8"/>
        <v>1.1331924671177041E-2</v>
      </c>
      <c r="P31" s="1">
        <f t="shared" si="9"/>
        <v>7.0847465298441402E-3</v>
      </c>
      <c r="Q31" s="1">
        <f t="shared" si="10"/>
        <v>2.1338645803548474E-2</v>
      </c>
      <c r="R31" s="1">
        <f t="shared" si="11"/>
        <v>15.82277658684948</v>
      </c>
      <c r="S31" s="1">
        <f t="shared" si="12"/>
        <v>15.756045161290301</v>
      </c>
      <c r="T31" s="1">
        <f t="shared" si="13"/>
        <v>1.7964626481001704</v>
      </c>
      <c r="U31" s="1">
        <f t="shared" si="14"/>
        <v>49.903012540317384</v>
      </c>
      <c r="V31" s="1">
        <f t="shared" si="15"/>
        <v>0.90190050085995255</v>
      </c>
      <c r="W31" s="1">
        <f t="shared" si="16"/>
        <v>1.8073067234794569</v>
      </c>
      <c r="X31" s="1">
        <f t="shared" si="17"/>
        <v>0.89456214724021788</v>
      </c>
      <c r="Y31" s="1">
        <f t="shared" si="18"/>
        <v>-4.4261846026139819</v>
      </c>
      <c r="Z31" s="1">
        <f t="shared" si="19"/>
        <v>14.174215951736361</v>
      </c>
      <c r="AA31" s="1">
        <f t="shared" si="20"/>
        <v>0.97660138076052772</v>
      </c>
      <c r="AB31" s="1">
        <f t="shared" si="21"/>
        <v>10.745971375686455</v>
      </c>
      <c r="AC31" s="1">
        <v>-1.2299131912355001E-3</v>
      </c>
      <c r="AD31" s="1">
        <v>2.3754729706602799E-2</v>
      </c>
      <c r="AE31" s="1">
        <v>2.68945409230981</v>
      </c>
      <c r="AF31" s="1">
        <v>0</v>
      </c>
      <c r="AG31" s="1">
        <v>0</v>
      </c>
      <c r="AH31" s="1">
        <f t="shared" si="22"/>
        <v>1</v>
      </c>
      <c r="AI31" s="1">
        <f t="shared" si="23"/>
        <v>0</v>
      </c>
      <c r="AJ31" s="1">
        <f t="shared" si="24"/>
        <v>56169.656756405922</v>
      </c>
      <c r="AK31" s="1">
        <f t="shared" si="25"/>
        <v>0.11166219677419401</v>
      </c>
      <c r="AL31" s="1">
        <f t="shared" si="26"/>
        <v>5.4714476419355063E-2</v>
      </c>
      <c r="AM31" s="1">
        <f t="shared" si="27"/>
        <v>0.49</v>
      </c>
      <c r="AN31" s="1">
        <f t="shared" si="28"/>
        <v>0.39</v>
      </c>
      <c r="AO31" s="1">
        <v>6.85</v>
      </c>
      <c r="AP31">
        <v>0.5</v>
      </c>
      <c r="AQ31" t="s">
        <v>194</v>
      </c>
      <c r="AR31">
        <v>1587125406.7612901</v>
      </c>
      <c r="AS31">
        <v>410.37570967741902</v>
      </c>
      <c r="AT31">
        <v>409.98977419354799</v>
      </c>
      <c r="AU31">
        <v>8.8119574193548402</v>
      </c>
      <c r="AV31">
        <v>8.6983864516128993</v>
      </c>
      <c r="AW31">
        <v>600.02622580645198</v>
      </c>
      <c r="AX31">
        <v>102.24961290322599</v>
      </c>
      <c r="AY31">
        <v>0.100007951612903</v>
      </c>
      <c r="AZ31">
        <v>15.850129032258099</v>
      </c>
      <c r="BA31">
        <v>15.756045161290301</v>
      </c>
      <c r="BB31">
        <v>16.015687096774201</v>
      </c>
      <c r="BC31">
        <v>10002.9580645161</v>
      </c>
      <c r="BD31">
        <v>0.11166219677419401</v>
      </c>
      <c r="BE31">
        <v>0.282605</v>
      </c>
      <c r="BF31">
        <v>1587125382.5999999</v>
      </c>
      <c r="BG31" t="s">
        <v>235</v>
      </c>
      <c r="BH31">
        <v>13</v>
      </c>
      <c r="BI31">
        <v>9.57</v>
      </c>
      <c r="BJ31">
        <v>8.0000000000000002E-3</v>
      </c>
      <c r="BK31">
        <v>410</v>
      </c>
      <c r="BL31">
        <v>9</v>
      </c>
      <c r="BM31">
        <v>0.22</v>
      </c>
      <c r="BN31">
        <v>0.08</v>
      </c>
      <c r="BO31">
        <v>0.38838190476190498</v>
      </c>
      <c r="BP31">
        <v>3.9882573586702601E-2</v>
      </c>
      <c r="BQ31">
        <v>2.2840653320038099E-2</v>
      </c>
      <c r="BR31">
        <v>1</v>
      </c>
      <c r="BS31">
        <v>0.113401571428571</v>
      </c>
      <c r="BT31">
        <v>4.3391902653023501E-3</v>
      </c>
      <c r="BU31">
        <v>5.8984913902007305E-4</v>
      </c>
      <c r="BV31">
        <v>1</v>
      </c>
      <c r="BW31">
        <v>2</v>
      </c>
      <c r="BX31">
        <v>2</v>
      </c>
      <c r="BY31" t="s">
        <v>228</v>
      </c>
      <c r="BZ31">
        <v>100</v>
      </c>
      <c r="CA31">
        <v>100</v>
      </c>
      <c r="CB31">
        <v>9.57</v>
      </c>
      <c r="CC31">
        <v>8.0000000000000002E-3</v>
      </c>
      <c r="CD31">
        <v>2</v>
      </c>
      <c r="CE31">
        <v>625.851</v>
      </c>
      <c r="CF31">
        <v>396.46199999999999</v>
      </c>
      <c r="CG31">
        <v>15.001099999999999</v>
      </c>
      <c r="CH31">
        <v>20.3078</v>
      </c>
      <c r="CI31">
        <v>30</v>
      </c>
      <c r="CJ31">
        <v>20.3384</v>
      </c>
      <c r="CK31">
        <v>20.366099999999999</v>
      </c>
      <c r="CL31">
        <v>19.942599999999999</v>
      </c>
      <c r="CM31">
        <v>41.4848</v>
      </c>
      <c r="CN31">
        <v>0</v>
      </c>
      <c r="CO31">
        <v>15</v>
      </c>
      <c r="CP31">
        <v>410</v>
      </c>
      <c r="CQ31">
        <v>8.7375100000000003</v>
      </c>
      <c r="CR31">
        <v>99.846900000000005</v>
      </c>
      <c r="CS31">
        <v>107.495</v>
      </c>
    </row>
    <row r="32" spans="1:97" x14ac:dyDescent="0.25">
      <c r="A32">
        <v>16</v>
      </c>
      <c r="B32">
        <v>1587125420.0999999</v>
      </c>
      <c r="C32">
        <v>1094.5</v>
      </c>
      <c r="D32" t="s">
        <v>238</v>
      </c>
      <c r="E32" s="1" t="s">
        <v>239</v>
      </c>
      <c r="F32" s="1">
        <v>1587125411.5451601</v>
      </c>
      <c r="G32" s="1">
        <f t="shared" si="0"/>
        <v>1.0009583945958782E-4</v>
      </c>
      <c r="H32" s="1">
        <f t="shared" si="1"/>
        <v>-0.38657278917676985</v>
      </c>
      <c r="I32" s="1">
        <f t="shared" si="2"/>
        <v>410.38299999999998</v>
      </c>
      <c r="J32" s="1">
        <f t="shared" si="3"/>
        <v>458.92164198222702</v>
      </c>
      <c r="K32" s="1">
        <f t="shared" si="4"/>
        <v>46.970466350648977</v>
      </c>
      <c r="L32" s="1">
        <f t="shared" si="5"/>
        <v>42.00255365844108</v>
      </c>
      <c r="M32" s="1">
        <f t="shared" si="6"/>
        <v>1.1330446292477455E-2</v>
      </c>
      <c r="N32" s="1">
        <f t="shared" si="7"/>
        <v>2.7931552774799067</v>
      </c>
      <c r="O32" s="1">
        <f t="shared" si="8"/>
        <v>1.1304973836017109E-2</v>
      </c>
      <c r="P32" s="1">
        <f t="shared" si="9"/>
        <v>7.0678924301121465E-3</v>
      </c>
      <c r="Q32" s="1">
        <f t="shared" si="10"/>
        <v>2.0774167842580727E-2</v>
      </c>
      <c r="R32" s="1">
        <f t="shared" si="11"/>
        <v>15.820557923406284</v>
      </c>
      <c r="S32" s="1">
        <f t="shared" si="12"/>
        <v>15.7523419354839</v>
      </c>
      <c r="T32" s="1">
        <f t="shared" si="13"/>
        <v>1.7960369869738653</v>
      </c>
      <c r="U32" s="1">
        <f t="shared" si="14"/>
        <v>49.902621134803233</v>
      </c>
      <c r="V32" s="1">
        <f t="shared" si="15"/>
        <v>0.90176209724859335</v>
      </c>
      <c r="W32" s="1">
        <f t="shared" si="16"/>
        <v>1.8070435515053211</v>
      </c>
      <c r="X32" s="1">
        <f t="shared" si="17"/>
        <v>0.89427488972527192</v>
      </c>
      <c r="Y32" s="1">
        <f t="shared" si="18"/>
        <v>-4.4142265201678228</v>
      </c>
      <c r="Z32" s="1">
        <f t="shared" si="19"/>
        <v>14.382285359203689</v>
      </c>
      <c r="AA32" s="1">
        <f t="shared" si="20"/>
        <v>0.9913706210394817</v>
      </c>
      <c r="AB32" s="1">
        <f t="shared" si="21"/>
        <v>10.980203627917929</v>
      </c>
      <c r="AC32" s="1">
        <v>-1.2290166116853899E-3</v>
      </c>
      <c r="AD32" s="1">
        <v>2.3737413033340801E-2</v>
      </c>
      <c r="AE32" s="1">
        <v>2.6882225301633298</v>
      </c>
      <c r="AF32" s="1">
        <v>0</v>
      </c>
      <c r="AG32" s="1">
        <v>0</v>
      </c>
      <c r="AH32" s="1">
        <f t="shared" si="22"/>
        <v>1</v>
      </c>
      <c r="AI32" s="1">
        <f t="shared" si="23"/>
        <v>0</v>
      </c>
      <c r="AJ32" s="1">
        <f t="shared" si="24"/>
        <v>56130.825205360219</v>
      </c>
      <c r="AK32" s="1">
        <f t="shared" si="25"/>
        <v>0.10870836129032301</v>
      </c>
      <c r="AL32" s="1">
        <f t="shared" si="26"/>
        <v>5.3267097032258272E-2</v>
      </c>
      <c r="AM32" s="1">
        <f t="shared" si="27"/>
        <v>0.49</v>
      </c>
      <c r="AN32" s="1">
        <f t="shared" si="28"/>
        <v>0.39</v>
      </c>
      <c r="AO32" s="1">
        <v>6.85</v>
      </c>
      <c r="AP32">
        <v>0.5</v>
      </c>
      <c r="AQ32" t="s">
        <v>194</v>
      </c>
      <c r="AR32">
        <v>1587125411.5451601</v>
      </c>
      <c r="AS32">
        <v>410.38299999999998</v>
      </c>
      <c r="AT32">
        <v>409.98858064516099</v>
      </c>
      <c r="AU32">
        <v>8.8106032258064495</v>
      </c>
      <c r="AV32">
        <v>8.6973400000000005</v>
      </c>
      <c r="AW32">
        <v>600.03187096774195</v>
      </c>
      <c r="AX32">
        <v>102.24961290322599</v>
      </c>
      <c r="AY32">
        <v>0.100030377419355</v>
      </c>
      <c r="AZ32">
        <v>15.847851612903201</v>
      </c>
      <c r="BA32">
        <v>15.7523419354839</v>
      </c>
      <c r="BB32">
        <v>16.014780645161299</v>
      </c>
      <c r="BC32">
        <v>9995.6661290322609</v>
      </c>
      <c r="BD32">
        <v>0.10870836129032301</v>
      </c>
      <c r="BE32">
        <v>0.282605</v>
      </c>
      <c r="BF32">
        <v>1587125382.5999999</v>
      </c>
      <c r="BG32" t="s">
        <v>235</v>
      </c>
      <c r="BH32">
        <v>13</v>
      </c>
      <c r="BI32">
        <v>9.57</v>
      </c>
      <c r="BJ32">
        <v>8.0000000000000002E-3</v>
      </c>
      <c r="BK32">
        <v>410</v>
      </c>
      <c r="BL32">
        <v>9</v>
      </c>
      <c r="BM32">
        <v>0.22</v>
      </c>
      <c r="BN32">
        <v>0.08</v>
      </c>
      <c r="BO32">
        <v>0.38967676190476203</v>
      </c>
      <c r="BP32">
        <v>0.13034147829444201</v>
      </c>
      <c r="BQ32">
        <v>2.4731395576905998E-2</v>
      </c>
      <c r="BR32">
        <v>0</v>
      </c>
      <c r="BS32">
        <v>0.11330526190476201</v>
      </c>
      <c r="BT32">
        <v>-2.04312403014984E-3</v>
      </c>
      <c r="BU32">
        <v>7.5489084860704003E-4</v>
      </c>
      <c r="BV32">
        <v>1</v>
      </c>
      <c r="BW32">
        <v>1</v>
      </c>
      <c r="BX32">
        <v>2</v>
      </c>
      <c r="BY32" t="s">
        <v>200</v>
      </c>
      <c r="BZ32">
        <v>100</v>
      </c>
      <c r="CA32">
        <v>100</v>
      </c>
      <c r="CB32">
        <v>9.57</v>
      </c>
      <c r="CC32">
        <v>8.0000000000000002E-3</v>
      </c>
      <c r="CD32">
        <v>2</v>
      </c>
      <c r="CE32">
        <v>625.99800000000005</v>
      </c>
      <c r="CF32">
        <v>396.37799999999999</v>
      </c>
      <c r="CG32">
        <v>15.000999999999999</v>
      </c>
      <c r="CH32">
        <v>20.305700000000002</v>
      </c>
      <c r="CI32">
        <v>30</v>
      </c>
      <c r="CJ32">
        <v>20.335799999999999</v>
      </c>
      <c r="CK32">
        <v>20.363900000000001</v>
      </c>
      <c r="CL32">
        <v>19.941299999999998</v>
      </c>
      <c r="CM32">
        <v>41.4848</v>
      </c>
      <c r="CN32">
        <v>0</v>
      </c>
      <c r="CO32">
        <v>15</v>
      </c>
      <c r="CP32">
        <v>410</v>
      </c>
      <c r="CQ32">
        <v>8.7375100000000003</v>
      </c>
      <c r="CR32">
        <v>99.849699999999999</v>
      </c>
      <c r="CS32">
        <v>107.496</v>
      </c>
    </row>
    <row r="33" spans="1:97" x14ac:dyDescent="0.25">
      <c r="A33">
        <v>17</v>
      </c>
      <c r="B33">
        <v>1587125425.2</v>
      </c>
      <c r="C33">
        <v>1099.60000014305</v>
      </c>
      <c r="D33" t="s">
        <v>240</v>
      </c>
      <c r="E33" s="1" t="s">
        <v>241</v>
      </c>
      <c r="F33" s="1">
        <v>1587125416.49032</v>
      </c>
      <c r="G33" s="1">
        <f t="shared" si="0"/>
        <v>1.0000726866622447E-4</v>
      </c>
      <c r="H33" s="1">
        <f t="shared" si="1"/>
        <v>-0.38429886759189075</v>
      </c>
      <c r="I33" s="1">
        <f t="shared" si="2"/>
        <v>410.39135483871001</v>
      </c>
      <c r="J33" s="1">
        <f t="shared" si="3"/>
        <v>458.65314352739443</v>
      </c>
      <c r="K33" s="1">
        <f t="shared" si="4"/>
        <v>46.942962356627234</v>
      </c>
      <c r="L33" s="1">
        <f t="shared" si="5"/>
        <v>42.003387949151069</v>
      </c>
      <c r="M33" s="1">
        <f t="shared" si="6"/>
        <v>1.1321608828721618E-2</v>
      </c>
      <c r="N33" s="1">
        <f t="shared" si="7"/>
        <v>2.7927210738320367</v>
      </c>
      <c r="O33" s="1">
        <f t="shared" si="8"/>
        <v>1.1296172099747719E-2</v>
      </c>
      <c r="P33" s="1">
        <f t="shared" si="9"/>
        <v>7.0623881446877255E-3</v>
      </c>
      <c r="Q33" s="1">
        <f t="shared" si="10"/>
        <v>1.8798006441290326E-2</v>
      </c>
      <c r="R33" s="1">
        <f t="shared" si="11"/>
        <v>15.817930412030991</v>
      </c>
      <c r="S33" s="1">
        <f t="shared" si="12"/>
        <v>15.750445161290299</v>
      </c>
      <c r="T33" s="1">
        <f t="shared" si="13"/>
        <v>1.7958189997273417</v>
      </c>
      <c r="U33" s="1">
        <f t="shared" si="14"/>
        <v>49.904172549105461</v>
      </c>
      <c r="V33" s="1">
        <f t="shared" si="15"/>
        <v>0.90163817035053484</v>
      </c>
      <c r="W33" s="1">
        <f t="shared" si="16"/>
        <v>1.8067390446426645</v>
      </c>
      <c r="X33" s="1">
        <f t="shared" si="17"/>
        <v>0.89418082937680687</v>
      </c>
      <c r="Y33" s="1">
        <f t="shared" si="18"/>
        <v>-4.4103205481804997</v>
      </c>
      <c r="Z33" s="1">
        <f t="shared" si="19"/>
        <v>14.268828593894805</v>
      </c>
      <c r="AA33" s="1">
        <f t="shared" si="20"/>
        <v>0.98367981125472514</v>
      </c>
      <c r="AB33" s="1">
        <f t="shared" si="21"/>
        <v>10.86098586341032</v>
      </c>
      <c r="AC33" s="1">
        <v>-1.2287191003735E-3</v>
      </c>
      <c r="AD33" s="1">
        <v>2.3731666854790098E-2</v>
      </c>
      <c r="AE33" s="1">
        <v>2.687813727864</v>
      </c>
      <c r="AF33" s="1">
        <v>0</v>
      </c>
      <c r="AG33" s="1">
        <v>0</v>
      </c>
      <c r="AH33" s="1">
        <f t="shared" si="22"/>
        <v>1</v>
      </c>
      <c r="AI33" s="1">
        <f t="shared" si="23"/>
        <v>0</v>
      </c>
      <c r="AJ33" s="1">
        <f t="shared" si="24"/>
        <v>56118.302987153402</v>
      </c>
      <c r="AK33" s="1">
        <f t="shared" si="25"/>
        <v>9.8367380645161304E-2</v>
      </c>
      <c r="AL33" s="1">
        <f t="shared" si="26"/>
        <v>4.8200016516129041E-2</v>
      </c>
      <c r="AM33" s="1">
        <f t="shared" si="27"/>
        <v>0.49</v>
      </c>
      <c r="AN33" s="1">
        <f t="shared" si="28"/>
        <v>0.39</v>
      </c>
      <c r="AO33" s="1">
        <v>6.85</v>
      </c>
      <c r="AP33">
        <v>0.5</v>
      </c>
      <c r="AQ33" t="s">
        <v>194</v>
      </c>
      <c r="AR33">
        <v>1587125416.49032</v>
      </c>
      <c r="AS33">
        <v>410.39135483871001</v>
      </c>
      <c r="AT33">
        <v>409.99948387096799</v>
      </c>
      <c r="AU33">
        <v>8.8093967741935497</v>
      </c>
      <c r="AV33">
        <v>8.6962316129032295</v>
      </c>
      <c r="AW33">
        <v>600.02116129032299</v>
      </c>
      <c r="AX33">
        <v>102.24961290322599</v>
      </c>
      <c r="AY33">
        <v>9.9979635483870996E-2</v>
      </c>
      <c r="AZ33">
        <v>15.8452161290323</v>
      </c>
      <c r="BA33">
        <v>15.750445161290299</v>
      </c>
      <c r="BB33">
        <v>16.013777419354799</v>
      </c>
      <c r="BC33">
        <v>9993.2464516129003</v>
      </c>
      <c r="BD33">
        <v>9.8367380645161304E-2</v>
      </c>
      <c r="BE33">
        <v>0.282605</v>
      </c>
      <c r="BF33">
        <v>1587125382.5999999</v>
      </c>
      <c r="BG33" t="s">
        <v>235</v>
      </c>
      <c r="BH33">
        <v>13</v>
      </c>
      <c r="BI33">
        <v>9.57</v>
      </c>
      <c r="BJ33">
        <v>8.0000000000000002E-3</v>
      </c>
      <c r="BK33">
        <v>410</v>
      </c>
      <c r="BL33">
        <v>9</v>
      </c>
      <c r="BM33">
        <v>0.22</v>
      </c>
      <c r="BN33">
        <v>0.08</v>
      </c>
      <c r="BO33">
        <v>0.38716847619047601</v>
      </c>
      <c r="BP33">
        <v>-6.3385390048248098E-4</v>
      </c>
      <c r="BQ33">
        <v>2.7473102790979399E-2</v>
      </c>
      <c r="BR33">
        <v>1</v>
      </c>
      <c r="BS33">
        <v>0.11316309523809499</v>
      </c>
      <c r="BT33">
        <v>-3.0359991991161599E-3</v>
      </c>
      <c r="BU33">
        <v>7.81426041027794E-4</v>
      </c>
      <c r="BV33">
        <v>1</v>
      </c>
      <c r="BW33">
        <v>2</v>
      </c>
      <c r="BX33">
        <v>2</v>
      </c>
      <c r="BY33" t="s">
        <v>228</v>
      </c>
      <c r="BZ33">
        <v>100</v>
      </c>
      <c r="CA33">
        <v>100</v>
      </c>
      <c r="CB33">
        <v>9.57</v>
      </c>
      <c r="CC33">
        <v>8.0000000000000002E-3</v>
      </c>
      <c r="CD33">
        <v>2</v>
      </c>
      <c r="CE33">
        <v>625.98900000000003</v>
      </c>
      <c r="CF33">
        <v>396.548</v>
      </c>
      <c r="CG33">
        <v>15.000400000000001</v>
      </c>
      <c r="CH33">
        <v>20.3035</v>
      </c>
      <c r="CI33">
        <v>29.9999</v>
      </c>
      <c r="CJ33">
        <v>20.333600000000001</v>
      </c>
      <c r="CK33">
        <v>20.361799999999999</v>
      </c>
      <c r="CL33">
        <v>19.940899999999999</v>
      </c>
      <c r="CM33">
        <v>41.4848</v>
      </c>
      <c r="CN33">
        <v>0</v>
      </c>
      <c r="CO33">
        <v>15</v>
      </c>
      <c r="CP33">
        <v>410</v>
      </c>
      <c r="CQ33">
        <v>8.7375100000000003</v>
      </c>
      <c r="CR33">
        <v>99.851799999999997</v>
      </c>
      <c r="CS33">
        <v>107.497</v>
      </c>
    </row>
    <row r="34" spans="1:97" x14ac:dyDescent="0.25">
      <c r="A34">
        <v>18</v>
      </c>
      <c r="B34">
        <v>1587125430.2</v>
      </c>
      <c r="C34">
        <v>1104.60000014305</v>
      </c>
      <c r="D34" t="s">
        <v>242</v>
      </c>
      <c r="E34" s="1" t="s">
        <v>243</v>
      </c>
      <c r="F34" s="1">
        <v>1587125421.4967699</v>
      </c>
      <c r="G34" s="1">
        <f t="shared" si="0"/>
        <v>9.9708854327519618E-5</v>
      </c>
      <c r="H34" s="1">
        <f t="shared" si="1"/>
        <v>-0.38827017647190537</v>
      </c>
      <c r="I34" s="1">
        <f t="shared" si="2"/>
        <v>410.38987096774201</v>
      </c>
      <c r="J34" s="1">
        <f t="shared" si="3"/>
        <v>459.37159418144114</v>
      </c>
      <c r="K34" s="1">
        <f t="shared" si="4"/>
        <v>47.016600321371129</v>
      </c>
      <c r="L34" s="1">
        <f t="shared" si="5"/>
        <v>42.003329730501932</v>
      </c>
      <c r="M34" s="1">
        <f t="shared" si="6"/>
        <v>1.12881867324282E-2</v>
      </c>
      <c r="N34" s="1">
        <f t="shared" si="7"/>
        <v>2.7927939233066774</v>
      </c>
      <c r="O34" s="1">
        <f t="shared" si="8"/>
        <v>1.1262900440325926E-2</v>
      </c>
      <c r="P34" s="1">
        <f t="shared" si="9"/>
        <v>7.041579883847726E-3</v>
      </c>
      <c r="Q34" s="1">
        <f t="shared" si="10"/>
        <v>1.865674347193548E-2</v>
      </c>
      <c r="R34" s="1">
        <f t="shared" si="11"/>
        <v>15.81457641875984</v>
      </c>
      <c r="S34" s="1">
        <f t="shared" si="12"/>
        <v>15.7488193548387</v>
      </c>
      <c r="T34" s="1">
        <f t="shared" si="13"/>
        <v>1.7956321720106843</v>
      </c>
      <c r="U34" s="1">
        <f t="shared" si="14"/>
        <v>49.906511492591243</v>
      </c>
      <c r="V34" s="1">
        <f t="shared" si="15"/>
        <v>0.90148236391974601</v>
      </c>
      <c r="W34" s="1">
        <f t="shared" si="16"/>
        <v>1.8063421725110429</v>
      </c>
      <c r="X34" s="1">
        <f t="shared" si="17"/>
        <v>0.89414980809093825</v>
      </c>
      <c r="Y34" s="1">
        <f t="shared" si="18"/>
        <v>-4.3971604758436156</v>
      </c>
      <c r="Z34" s="1">
        <f t="shared" si="19"/>
        <v>13.996726530697167</v>
      </c>
      <c r="AA34" s="1">
        <f t="shared" si="20"/>
        <v>0.96487081155526189</v>
      </c>
      <c r="AB34" s="1">
        <f t="shared" si="21"/>
        <v>10.583093609880748</v>
      </c>
      <c r="AC34" s="1">
        <v>-1.22876901279682E-3</v>
      </c>
      <c r="AD34" s="1">
        <v>2.3732630870895801E-2</v>
      </c>
      <c r="AE34" s="1">
        <v>2.6878823158439999</v>
      </c>
      <c r="AF34" s="1">
        <v>0</v>
      </c>
      <c r="AG34" s="1">
        <v>0</v>
      </c>
      <c r="AH34" s="1">
        <f t="shared" si="22"/>
        <v>1</v>
      </c>
      <c r="AI34" s="1">
        <f t="shared" si="23"/>
        <v>0</v>
      </c>
      <c r="AJ34" s="1">
        <f t="shared" si="24"/>
        <v>56121.162325005163</v>
      </c>
      <c r="AK34" s="1">
        <f t="shared" si="25"/>
        <v>9.7628170967741901E-2</v>
      </c>
      <c r="AL34" s="1">
        <f t="shared" si="26"/>
        <v>4.7837803774193534E-2</v>
      </c>
      <c r="AM34" s="1">
        <f t="shared" si="27"/>
        <v>0.49</v>
      </c>
      <c r="AN34" s="1">
        <f t="shared" si="28"/>
        <v>0.39</v>
      </c>
      <c r="AO34" s="1">
        <v>6.85</v>
      </c>
      <c r="AP34">
        <v>0.5</v>
      </c>
      <c r="AQ34" t="s">
        <v>194</v>
      </c>
      <c r="AR34">
        <v>1587125421.4967699</v>
      </c>
      <c r="AS34">
        <v>410.38987096774201</v>
      </c>
      <c r="AT34">
        <v>409.99332258064499</v>
      </c>
      <c r="AU34">
        <v>8.8078548387096802</v>
      </c>
      <c r="AV34">
        <v>8.6950261290322608</v>
      </c>
      <c r="AW34">
        <v>600.01558064516098</v>
      </c>
      <c r="AX34">
        <v>102.24983870967699</v>
      </c>
      <c r="AY34">
        <v>9.9982038709677395E-2</v>
      </c>
      <c r="AZ34">
        <v>15.8417806451613</v>
      </c>
      <c r="BA34">
        <v>15.7488193548387</v>
      </c>
      <c r="BB34">
        <v>16.011477419354801</v>
      </c>
      <c r="BC34">
        <v>9993.6303225806405</v>
      </c>
      <c r="BD34">
        <v>9.7628170967741901E-2</v>
      </c>
      <c r="BE34">
        <v>0.282605</v>
      </c>
      <c r="BF34">
        <v>1587125382.5999999</v>
      </c>
      <c r="BG34" t="s">
        <v>235</v>
      </c>
      <c r="BH34">
        <v>13</v>
      </c>
      <c r="BI34">
        <v>9.57</v>
      </c>
      <c r="BJ34">
        <v>8.0000000000000002E-3</v>
      </c>
      <c r="BK34">
        <v>410</v>
      </c>
      <c r="BL34">
        <v>9</v>
      </c>
      <c r="BM34">
        <v>0.22</v>
      </c>
      <c r="BN34">
        <v>0.08</v>
      </c>
      <c r="BO34">
        <v>0.39322769047618999</v>
      </c>
      <c r="BP34">
        <v>-2.4394646565654599E-2</v>
      </c>
      <c r="BQ34">
        <v>2.5799480262841901E-2</v>
      </c>
      <c r="BR34">
        <v>1</v>
      </c>
      <c r="BS34">
        <v>0.113120619047619</v>
      </c>
      <c r="BT34">
        <v>-4.8927838346367204E-3</v>
      </c>
      <c r="BU34">
        <v>7.9554913506574504E-4</v>
      </c>
      <c r="BV34">
        <v>1</v>
      </c>
      <c r="BW34">
        <v>2</v>
      </c>
      <c r="BX34">
        <v>2</v>
      </c>
      <c r="BY34" t="s">
        <v>228</v>
      </c>
      <c r="BZ34">
        <v>100</v>
      </c>
      <c r="CA34">
        <v>100</v>
      </c>
      <c r="CB34">
        <v>9.57</v>
      </c>
      <c r="CC34">
        <v>8.0000000000000002E-3</v>
      </c>
      <c r="CD34">
        <v>2</v>
      </c>
      <c r="CE34">
        <v>626.11900000000003</v>
      </c>
      <c r="CF34">
        <v>396.65</v>
      </c>
      <c r="CG34">
        <v>15.000299999999999</v>
      </c>
      <c r="CH34">
        <v>20.301300000000001</v>
      </c>
      <c r="CI34">
        <v>29.9999</v>
      </c>
      <c r="CJ34">
        <v>20.331</v>
      </c>
      <c r="CK34">
        <v>20.3596</v>
      </c>
      <c r="CL34">
        <v>19.941600000000001</v>
      </c>
      <c r="CM34">
        <v>41.4848</v>
      </c>
      <c r="CN34">
        <v>0</v>
      </c>
      <c r="CO34">
        <v>15</v>
      </c>
      <c r="CP34">
        <v>410</v>
      </c>
      <c r="CQ34">
        <v>8.7375100000000003</v>
      </c>
      <c r="CR34">
        <v>99.850800000000007</v>
      </c>
      <c r="CS34">
        <v>107.497</v>
      </c>
    </row>
    <row r="35" spans="1:97" x14ac:dyDescent="0.25">
      <c r="A35">
        <v>19</v>
      </c>
      <c r="B35">
        <v>1587125435.2</v>
      </c>
      <c r="C35">
        <v>1109.60000014305</v>
      </c>
      <c r="D35" t="s">
        <v>244</v>
      </c>
      <c r="E35" s="1" t="s">
        <v>245</v>
      </c>
      <c r="F35" s="1">
        <v>1587125426.51613</v>
      </c>
      <c r="G35" s="1">
        <f t="shared" si="0"/>
        <v>9.9664832958655609E-5</v>
      </c>
      <c r="H35" s="1">
        <f t="shared" si="1"/>
        <v>-0.38395718018956909</v>
      </c>
      <c r="I35" s="1">
        <f t="shared" si="2"/>
        <v>410.38964516128999</v>
      </c>
      <c r="J35" s="1">
        <f t="shared" si="3"/>
        <v>458.78481840377651</v>
      </c>
      <c r="K35" s="1">
        <f t="shared" si="4"/>
        <v>46.956466170560908</v>
      </c>
      <c r="L35" s="1">
        <f t="shared" si="5"/>
        <v>42.003237066150454</v>
      </c>
      <c r="M35" s="1">
        <f t="shared" si="6"/>
        <v>1.1283721075326603E-2</v>
      </c>
      <c r="N35" s="1">
        <f t="shared" si="7"/>
        <v>2.7936189036567556</v>
      </c>
      <c r="O35" s="1">
        <f t="shared" si="8"/>
        <v>1.1258462205162552E-2</v>
      </c>
      <c r="P35" s="1">
        <f t="shared" si="9"/>
        <v>7.0388035315254128E-3</v>
      </c>
      <c r="Q35" s="1">
        <f t="shared" si="10"/>
        <v>1.7817472957741928E-2</v>
      </c>
      <c r="R35" s="1">
        <f t="shared" si="11"/>
        <v>15.810935874373408</v>
      </c>
      <c r="S35" s="1">
        <f t="shared" si="12"/>
        <v>15.7473677419355</v>
      </c>
      <c r="T35" s="1">
        <f t="shared" si="13"/>
        <v>1.7954653759744945</v>
      </c>
      <c r="U35" s="1">
        <f t="shared" si="14"/>
        <v>49.911302525993953</v>
      </c>
      <c r="V35" s="1">
        <f t="shared" si="15"/>
        <v>0.90135821665739135</v>
      </c>
      <c r="W35" s="1">
        <f t="shared" si="16"/>
        <v>1.8059200442383996</v>
      </c>
      <c r="X35" s="1">
        <f t="shared" si="17"/>
        <v>0.89410715931710316</v>
      </c>
      <c r="Y35" s="1">
        <f t="shared" si="18"/>
        <v>-4.3952191334767123</v>
      </c>
      <c r="Z35" s="1">
        <f t="shared" si="19"/>
        <v>13.669034190206894</v>
      </c>
      <c r="AA35" s="1">
        <f t="shared" si="20"/>
        <v>0.94197793913541805</v>
      </c>
      <c r="AB35" s="1">
        <f t="shared" si="21"/>
        <v>10.233610468823342</v>
      </c>
      <c r="AC35" s="1">
        <v>-1.2293343334805701E-3</v>
      </c>
      <c r="AD35" s="1">
        <v>2.3743549560227398E-2</v>
      </c>
      <c r="AE35" s="1">
        <v>2.6886590294319399</v>
      </c>
      <c r="AF35" s="1">
        <v>0</v>
      </c>
      <c r="AG35" s="1">
        <v>0</v>
      </c>
      <c r="AH35" s="1">
        <f t="shared" si="22"/>
        <v>1</v>
      </c>
      <c r="AI35" s="1">
        <f t="shared" si="23"/>
        <v>0</v>
      </c>
      <c r="AJ35" s="1">
        <f t="shared" si="24"/>
        <v>56146.635839361217</v>
      </c>
      <c r="AK35" s="1">
        <f t="shared" si="25"/>
        <v>9.3236383870967707E-2</v>
      </c>
      <c r="AL35" s="1">
        <f t="shared" si="26"/>
        <v>4.5685828096774177E-2</v>
      </c>
      <c r="AM35" s="1">
        <f t="shared" si="27"/>
        <v>0.49</v>
      </c>
      <c r="AN35" s="1">
        <f t="shared" si="28"/>
        <v>0.39</v>
      </c>
      <c r="AO35" s="1">
        <v>6.85</v>
      </c>
      <c r="AP35">
        <v>0.5</v>
      </c>
      <c r="AQ35" t="s">
        <v>194</v>
      </c>
      <c r="AR35">
        <v>1587125426.51613</v>
      </c>
      <c r="AS35">
        <v>410.38964516128999</v>
      </c>
      <c r="AT35">
        <v>409.99799999999999</v>
      </c>
      <c r="AU35">
        <v>8.8066564516129002</v>
      </c>
      <c r="AV35">
        <v>8.6938774193548394</v>
      </c>
      <c r="AW35">
        <v>600.01558064516098</v>
      </c>
      <c r="AX35">
        <v>102.249677419355</v>
      </c>
      <c r="AY35">
        <v>9.9973848387096803E-2</v>
      </c>
      <c r="AZ35">
        <v>15.8381258064516</v>
      </c>
      <c r="BA35">
        <v>15.7473677419355</v>
      </c>
      <c r="BB35">
        <v>16.012461290322602</v>
      </c>
      <c r="BC35">
        <v>9998.2438709677408</v>
      </c>
      <c r="BD35">
        <v>9.3236383870967707E-2</v>
      </c>
      <c r="BE35">
        <v>0.282605</v>
      </c>
      <c r="BF35">
        <v>1587125382.5999999</v>
      </c>
      <c r="BG35" t="s">
        <v>235</v>
      </c>
      <c r="BH35">
        <v>13</v>
      </c>
      <c r="BI35">
        <v>9.57</v>
      </c>
      <c r="BJ35">
        <v>8.0000000000000002E-3</v>
      </c>
      <c r="BK35">
        <v>410</v>
      </c>
      <c r="BL35">
        <v>9</v>
      </c>
      <c r="BM35">
        <v>0.22</v>
      </c>
      <c r="BN35">
        <v>0.08</v>
      </c>
      <c r="BO35">
        <v>0.39800226190476201</v>
      </c>
      <c r="BP35">
        <v>5.2997727326284799E-3</v>
      </c>
      <c r="BQ35">
        <v>2.5638678670228201E-2</v>
      </c>
      <c r="BR35">
        <v>1</v>
      </c>
      <c r="BS35">
        <v>0.112862333333333</v>
      </c>
      <c r="BT35">
        <v>6.0285260584526097E-4</v>
      </c>
      <c r="BU35">
        <v>5.5568184913700196E-4</v>
      </c>
      <c r="BV35">
        <v>1</v>
      </c>
      <c r="BW35">
        <v>2</v>
      </c>
      <c r="BX35">
        <v>2</v>
      </c>
      <c r="BY35" t="s">
        <v>228</v>
      </c>
      <c r="BZ35">
        <v>100</v>
      </c>
      <c r="CA35">
        <v>100</v>
      </c>
      <c r="CB35">
        <v>9.57</v>
      </c>
      <c r="CC35">
        <v>8.0000000000000002E-3</v>
      </c>
      <c r="CD35">
        <v>2</v>
      </c>
      <c r="CE35">
        <v>626.23500000000001</v>
      </c>
      <c r="CF35">
        <v>396.5</v>
      </c>
      <c r="CG35">
        <v>15.000400000000001</v>
      </c>
      <c r="CH35">
        <v>20.299600000000002</v>
      </c>
      <c r="CI35">
        <v>30.0001</v>
      </c>
      <c r="CJ35">
        <v>20.328900000000001</v>
      </c>
      <c r="CK35">
        <v>20.357500000000002</v>
      </c>
      <c r="CL35">
        <v>19.942699999999999</v>
      </c>
      <c r="CM35">
        <v>41.4848</v>
      </c>
      <c r="CN35">
        <v>0</v>
      </c>
      <c r="CO35">
        <v>15</v>
      </c>
      <c r="CP35">
        <v>410</v>
      </c>
      <c r="CQ35">
        <v>8.7377199999999995</v>
      </c>
      <c r="CR35">
        <v>99.850399999999993</v>
      </c>
      <c r="CS35">
        <v>107.497</v>
      </c>
    </row>
    <row r="36" spans="1:97" x14ac:dyDescent="0.25">
      <c r="A36">
        <v>20</v>
      </c>
      <c r="B36">
        <v>1587125730.2</v>
      </c>
      <c r="C36">
        <v>1404.60000014305</v>
      </c>
      <c r="D36" t="s">
        <v>248</v>
      </c>
      <c r="E36" s="1" t="s">
        <v>249</v>
      </c>
      <c r="F36" s="1">
        <v>1587125722.2</v>
      </c>
      <c r="G36" s="1">
        <f t="shared" si="0"/>
        <v>3.543105412525818E-4</v>
      </c>
      <c r="H36" s="1">
        <f t="shared" si="1"/>
        <v>-0.98562800862207833</v>
      </c>
      <c r="I36" s="1">
        <f t="shared" si="2"/>
        <v>411.46116129032299</v>
      </c>
      <c r="J36" s="1">
        <f t="shared" si="3"/>
        <v>444.91366488460289</v>
      </c>
      <c r="K36" s="1">
        <f t="shared" si="4"/>
        <v>45.536940146497628</v>
      </c>
      <c r="L36" s="1">
        <f t="shared" si="5"/>
        <v>42.113074407695642</v>
      </c>
      <c r="M36" s="1">
        <f t="shared" si="6"/>
        <v>4.0157215621441512E-2</v>
      </c>
      <c r="N36" s="1">
        <f t="shared" si="7"/>
        <v>2.8016012745335965</v>
      </c>
      <c r="O36" s="1">
        <f t="shared" si="8"/>
        <v>3.9840163350843866E-2</v>
      </c>
      <c r="P36" s="1">
        <f t="shared" si="9"/>
        <v>2.4928379192405516E-2</v>
      </c>
      <c r="Q36" s="1">
        <f t="shared" si="10"/>
        <v>3.6230724453677481E-3</v>
      </c>
      <c r="R36" s="1">
        <f t="shared" si="11"/>
        <v>15.500124290621816</v>
      </c>
      <c r="S36" s="1">
        <f t="shared" si="12"/>
        <v>15.5117516129032</v>
      </c>
      <c r="T36" s="1">
        <f t="shared" si="13"/>
        <v>1.7685718377752222</v>
      </c>
      <c r="U36" s="1">
        <f t="shared" si="14"/>
        <v>48.928699021534115</v>
      </c>
      <c r="V36" s="1">
        <f t="shared" si="15"/>
        <v>0.87007514988389278</v>
      </c>
      <c r="W36" s="1">
        <f t="shared" si="16"/>
        <v>1.7782511435690578</v>
      </c>
      <c r="X36" s="1">
        <f t="shared" si="17"/>
        <v>0.89849668789132942</v>
      </c>
      <c r="Y36" s="1">
        <f t="shared" si="18"/>
        <v>-15.625094869238858</v>
      </c>
      <c r="Z36" s="1">
        <f t="shared" si="19"/>
        <v>12.862755151274079</v>
      </c>
      <c r="AA36" s="1">
        <f t="shared" si="20"/>
        <v>0.88170172568392513</v>
      </c>
      <c r="AB36" s="1">
        <f t="shared" si="21"/>
        <v>-1.8770149198354851</v>
      </c>
      <c r="AC36" s="1">
        <v>-1.2286601145294999E-3</v>
      </c>
      <c r="AD36" s="1">
        <v>2.3730527593262701E-2</v>
      </c>
      <c r="AE36" s="1">
        <v>2.6877326690709999</v>
      </c>
      <c r="AF36" s="1">
        <v>0</v>
      </c>
      <c r="AG36" s="1">
        <v>0</v>
      </c>
      <c r="AH36" s="1">
        <f t="shared" si="22"/>
        <v>1</v>
      </c>
      <c r="AI36" s="1">
        <f t="shared" si="23"/>
        <v>0</v>
      </c>
      <c r="AJ36" s="1">
        <f t="shared" si="24"/>
        <v>56164.009608482382</v>
      </c>
      <c r="AK36" s="1">
        <f t="shared" si="25"/>
        <v>1.8959039483870999E-2</v>
      </c>
      <c r="AL36" s="1">
        <f t="shared" si="26"/>
        <v>9.2899293470967894E-3</v>
      </c>
      <c r="AM36" s="1">
        <f t="shared" si="27"/>
        <v>0.49</v>
      </c>
      <c r="AN36" s="1">
        <f t="shared" si="28"/>
        <v>0.39</v>
      </c>
      <c r="AO36" s="1">
        <v>10.42</v>
      </c>
      <c r="AP36">
        <v>0.5</v>
      </c>
      <c r="AQ36" t="s">
        <v>194</v>
      </c>
      <c r="AR36">
        <v>1587125722.2</v>
      </c>
      <c r="AS36">
        <v>411.46116129032299</v>
      </c>
      <c r="AT36">
        <v>410.002677419355</v>
      </c>
      <c r="AU36">
        <v>8.5009735483870994</v>
      </c>
      <c r="AV36">
        <v>7.8909032258064498</v>
      </c>
      <c r="AW36">
        <v>600.01787096774206</v>
      </c>
      <c r="AX36">
        <v>102.250064516129</v>
      </c>
      <c r="AY36">
        <v>9.9995148387096805E-2</v>
      </c>
      <c r="AZ36">
        <v>15.5969129032258</v>
      </c>
      <c r="BA36">
        <v>15.5117516129032</v>
      </c>
      <c r="BB36">
        <v>15.7405064516129</v>
      </c>
      <c r="BC36">
        <v>9992.7225806451606</v>
      </c>
      <c r="BD36">
        <v>1.8959039483870999E-2</v>
      </c>
      <c r="BE36">
        <v>0.282605</v>
      </c>
      <c r="BF36">
        <v>1587125705.2</v>
      </c>
      <c r="BG36" t="s">
        <v>250</v>
      </c>
      <c r="BH36">
        <v>14</v>
      </c>
      <c r="BI36">
        <v>9.4290000000000003</v>
      </c>
      <c r="BJ36">
        <v>-0.01</v>
      </c>
      <c r="BK36">
        <v>410</v>
      </c>
      <c r="BL36">
        <v>8</v>
      </c>
      <c r="BM36">
        <v>0.15</v>
      </c>
      <c r="BN36">
        <v>0.1</v>
      </c>
      <c r="BO36">
        <v>1.4421079999999999</v>
      </c>
      <c r="BP36">
        <v>0.306885185965457</v>
      </c>
      <c r="BQ36">
        <v>0.106543555395814</v>
      </c>
      <c r="BR36">
        <v>0</v>
      </c>
      <c r="BS36">
        <v>0.59499864285714299</v>
      </c>
      <c r="BT36">
        <v>0.25980036950003099</v>
      </c>
      <c r="BU36">
        <v>4.7814077153481897E-2</v>
      </c>
      <c r="BV36">
        <v>0</v>
      </c>
      <c r="BW36">
        <v>0</v>
      </c>
      <c r="BX36">
        <v>2</v>
      </c>
      <c r="BY36" t="s">
        <v>196</v>
      </c>
      <c r="BZ36">
        <v>100</v>
      </c>
      <c r="CA36">
        <v>100</v>
      </c>
      <c r="CB36">
        <v>9.4290000000000003</v>
      </c>
      <c r="CC36">
        <v>-0.01</v>
      </c>
      <c r="CD36">
        <v>2</v>
      </c>
      <c r="CE36">
        <v>626.93100000000004</v>
      </c>
      <c r="CF36">
        <v>395.815</v>
      </c>
      <c r="CG36">
        <v>15.0002</v>
      </c>
      <c r="CH36">
        <v>20.179400000000001</v>
      </c>
      <c r="CI36">
        <v>29.9999</v>
      </c>
      <c r="CJ36">
        <v>20.255500000000001</v>
      </c>
      <c r="CK36">
        <v>20.285</v>
      </c>
      <c r="CL36">
        <v>19.946999999999999</v>
      </c>
      <c r="CM36">
        <v>45.064</v>
      </c>
      <c r="CN36">
        <v>0</v>
      </c>
      <c r="CO36">
        <v>15</v>
      </c>
      <c r="CP36">
        <v>410</v>
      </c>
      <c r="CQ36">
        <v>7.98665</v>
      </c>
      <c r="CR36">
        <v>99.880600000000001</v>
      </c>
      <c r="CS36">
        <v>107.496</v>
      </c>
    </row>
    <row r="37" spans="1:97" x14ac:dyDescent="0.25">
      <c r="A37">
        <v>21</v>
      </c>
      <c r="B37">
        <v>1587125735.2</v>
      </c>
      <c r="C37">
        <v>1409.60000014305</v>
      </c>
      <c r="D37" t="s">
        <v>251</v>
      </c>
      <c r="E37" s="1" t="s">
        <v>252</v>
      </c>
      <c r="F37" s="1">
        <v>1587125726.84516</v>
      </c>
      <c r="G37" s="1">
        <f t="shared" si="0"/>
        <v>3.544080670886813E-4</v>
      </c>
      <c r="H37" s="1">
        <f t="shared" si="1"/>
        <v>-0.98650768644097775</v>
      </c>
      <c r="I37" s="1">
        <f t="shared" si="2"/>
        <v>411.459</v>
      </c>
      <c r="J37" s="1">
        <f t="shared" si="3"/>
        <v>444.91306368743142</v>
      </c>
      <c r="K37" s="1">
        <f t="shared" si="4"/>
        <v>45.536819071646534</v>
      </c>
      <c r="L37" s="1">
        <f t="shared" si="5"/>
        <v>42.112798134342377</v>
      </c>
      <c r="M37" s="1">
        <f t="shared" si="6"/>
        <v>4.0195931676114779E-2</v>
      </c>
      <c r="N37" s="1">
        <f t="shared" si="7"/>
        <v>2.8020648834584692</v>
      </c>
      <c r="O37" s="1">
        <f t="shared" si="8"/>
        <v>3.987832248200996E-2</v>
      </c>
      <c r="P37" s="1">
        <f t="shared" si="9"/>
        <v>2.4952278154910312E-2</v>
      </c>
      <c r="Q37" s="1">
        <f t="shared" si="10"/>
        <v>3.9916372137870993E-3</v>
      </c>
      <c r="R37" s="1">
        <f t="shared" si="11"/>
        <v>15.49825350609731</v>
      </c>
      <c r="S37" s="1">
        <f t="shared" si="12"/>
        <v>15.511322580645199</v>
      </c>
      <c r="T37" s="1">
        <f t="shared" si="13"/>
        <v>1.7685231920008622</v>
      </c>
      <c r="U37" s="1">
        <f t="shared" si="14"/>
        <v>48.966453194837349</v>
      </c>
      <c r="V37" s="1">
        <f t="shared" si="15"/>
        <v>0.87064268160121316</v>
      </c>
      <c r="W37" s="1">
        <f t="shared" si="16"/>
        <v>1.7780390957395442</v>
      </c>
      <c r="X37" s="1">
        <f t="shared" si="17"/>
        <v>0.897880510399649</v>
      </c>
      <c r="Y37" s="1">
        <f t="shared" si="18"/>
        <v>-15.629395758610846</v>
      </c>
      <c r="Z37" s="1">
        <f t="shared" si="19"/>
        <v>12.648519726940256</v>
      </c>
      <c r="AA37" s="1">
        <f t="shared" si="20"/>
        <v>0.86686278430363484</v>
      </c>
      <c r="AB37" s="1">
        <f t="shared" si="21"/>
        <v>-2.1100216101531686</v>
      </c>
      <c r="AC37" s="1">
        <v>-1.22897618544584E-3</v>
      </c>
      <c r="AD37" s="1">
        <v>2.3736632234825399E-2</v>
      </c>
      <c r="AE37" s="1">
        <v>2.6881669854730301</v>
      </c>
      <c r="AF37" s="1">
        <v>0</v>
      </c>
      <c r="AG37" s="1">
        <v>0</v>
      </c>
      <c r="AH37" s="1">
        <f t="shared" si="22"/>
        <v>1</v>
      </c>
      <c r="AI37" s="1">
        <f t="shared" si="23"/>
        <v>0</v>
      </c>
      <c r="AJ37" s="1">
        <f t="shared" si="24"/>
        <v>56178.228621528833</v>
      </c>
      <c r="AK37" s="1">
        <f t="shared" si="25"/>
        <v>2.0887688193548401E-2</v>
      </c>
      <c r="AL37" s="1">
        <f t="shared" si="26"/>
        <v>1.0234967214838716E-2</v>
      </c>
      <c r="AM37" s="1">
        <f t="shared" si="27"/>
        <v>0.49</v>
      </c>
      <c r="AN37" s="1">
        <f t="shared" si="28"/>
        <v>0.39</v>
      </c>
      <c r="AO37" s="1">
        <v>10.42</v>
      </c>
      <c r="AP37">
        <v>0.5</v>
      </c>
      <c r="AQ37" t="s">
        <v>194</v>
      </c>
      <c r="AR37">
        <v>1587125726.84516</v>
      </c>
      <c r="AS37">
        <v>411.459</v>
      </c>
      <c r="AT37">
        <v>409.99906451612901</v>
      </c>
      <c r="AU37">
        <v>8.5065296774193495</v>
      </c>
      <c r="AV37">
        <v>7.89629806451613</v>
      </c>
      <c r="AW37">
        <v>600.02103225806502</v>
      </c>
      <c r="AX37">
        <v>102.249935483871</v>
      </c>
      <c r="AY37">
        <v>9.9990351612903206E-2</v>
      </c>
      <c r="AZ37">
        <v>15.5950516129032</v>
      </c>
      <c r="BA37">
        <v>15.511322580645199</v>
      </c>
      <c r="BB37">
        <v>15.739874193548401</v>
      </c>
      <c r="BC37">
        <v>9995.3058064516099</v>
      </c>
      <c r="BD37">
        <v>2.0887688193548401E-2</v>
      </c>
      <c r="BE37">
        <v>0.282605</v>
      </c>
      <c r="BF37">
        <v>1587125705.2</v>
      </c>
      <c r="BG37" t="s">
        <v>250</v>
      </c>
      <c r="BH37">
        <v>14</v>
      </c>
      <c r="BI37">
        <v>9.4290000000000003</v>
      </c>
      <c r="BJ37">
        <v>-0.01</v>
      </c>
      <c r="BK37">
        <v>410</v>
      </c>
      <c r="BL37">
        <v>8</v>
      </c>
      <c r="BM37">
        <v>0.15</v>
      </c>
      <c r="BN37">
        <v>0.1</v>
      </c>
      <c r="BO37">
        <v>1.46404547619048</v>
      </c>
      <c r="BP37">
        <v>2.8809043027303499E-2</v>
      </c>
      <c r="BQ37">
        <v>2.3306940842588299E-2</v>
      </c>
      <c r="BR37">
        <v>1</v>
      </c>
      <c r="BS37">
        <v>0.60853071428571404</v>
      </c>
      <c r="BT37">
        <v>1.2230859735840999E-2</v>
      </c>
      <c r="BU37">
        <v>6.5285162949636202E-3</v>
      </c>
      <c r="BV37">
        <v>1</v>
      </c>
      <c r="BW37">
        <v>2</v>
      </c>
      <c r="BX37">
        <v>2</v>
      </c>
      <c r="BY37" t="s">
        <v>228</v>
      </c>
      <c r="BZ37">
        <v>100</v>
      </c>
      <c r="CA37">
        <v>100</v>
      </c>
      <c r="CB37">
        <v>9.4290000000000003</v>
      </c>
      <c r="CC37">
        <v>-0.01</v>
      </c>
      <c r="CD37">
        <v>2</v>
      </c>
      <c r="CE37">
        <v>627.28700000000003</v>
      </c>
      <c r="CF37">
        <v>396.02800000000002</v>
      </c>
      <c r="CG37">
        <v>15</v>
      </c>
      <c r="CH37">
        <v>20.177199999999999</v>
      </c>
      <c r="CI37">
        <v>30</v>
      </c>
      <c r="CJ37">
        <v>20.253699999999998</v>
      </c>
      <c r="CK37">
        <v>20.283300000000001</v>
      </c>
      <c r="CL37">
        <v>19.947600000000001</v>
      </c>
      <c r="CM37">
        <v>44.788699999999999</v>
      </c>
      <c r="CN37">
        <v>0</v>
      </c>
      <c r="CO37">
        <v>15</v>
      </c>
      <c r="CP37">
        <v>410</v>
      </c>
      <c r="CQ37">
        <v>8.0060900000000004</v>
      </c>
      <c r="CR37">
        <v>99.880600000000001</v>
      </c>
      <c r="CS37">
        <v>107.495</v>
      </c>
    </row>
    <row r="38" spans="1:97" x14ac:dyDescent="0.25">
      <c r="A38">
        <v>22</v>
      </c>
      <c r="B38">
        <v>1587125740.2</v>
      </c>
      <c r="C38">
        <v>1414.60000014305</v>
      </c>
      <c r="D38" t="s">
        <v>253</v>
      </c>
      <c r="E38" s="1" t="s">
        <v>254</v>
      </c>
      <c r="F38" s="1">
        <v>1587125731.6354799</v>
      </c>
      <c r="G38" s="1">
        <f t="shared" si="0"/>
        <v>3.4946310218626162E-4</v>
      </c>
      <c r="H38" s="1">
        <f t="shared" si="1"/>
        <v>-0.98622839770075377</v>
      </c>
      <c r="I38" s="1">
        <f t="shared" si="2"/>
        <v>411.45222580645202</v>
      </c>
      <c r="J38" s="1">
        <f t="shared" si="3"/>
        <v>445.42661844707453</v>
      </c>
      <c r="K38" s="1">
        <f t="shared" si="4"/>
        <v>45.589463850470722</v>
      </c>
      <c r="L38" s="1">
        <f t="shared" si="5"/>
        <v>42.11218099177826</v>
      </c>
      <c r="M38" s="1">
        <f t="shared" si="6"/>
        <v>3.9659643919448616E-2</v>
      </c>
      <c r="N38" s="1">
        <f t="shared" si="7"/>
        <v>2.8025487600217027</v>
      </c>
      <c r="O38" s="1">
        <f t="shared" si="8"/>
        <v>3.9350470935807839E-2</v>
      </c>
      <c r="P38" s="1">
        <f t="shared" si="9"/>
        <v>2.4621621260279881E-2</v>
      </c>
      <c r="Q38" s="1">
        <f t="shared" si="10"/>
        <v>3.8503853405612979E-3</v>
      </c>
      <c r="R38" s="1">
        <f t="shared" si="11"/>
        <v>15.497747910844133</v>
      </c>
      <c r="S38" s="1">
        <f t="shared" si="12"/>
        <v>15.510235483871</v>
      </c>
      <c r="T38" s="1">
        <f t="shared" si="13"/>
        <v>1.7683999369171177</v>
      </c>
      <c r="U38" s="1">
        <f t="shared" si="14"/>
        <v>49.0020551340182</v>
      </c>
      <c r="V38" s="1">
        <f t="shared" si="15"/>
        <v>0.87117126092401942</v>
      </c>
      <c r="W38" s="1">
        <f t="shared" si="16"/>
        <v>1.7778259677913693</v>
      </c>
      <c r="X38" s="1">
        <f t="shared" si="17"/>
        <v>0.8972286759930983</v>
      </c>
      <c r="Y38" s="1">
        <f t="shared" si="18"/>
        <v>-15.411322806414137</v>
      </c>
      <c r="Z38" s="1">
        <f t="shared" si="19"/>
        <v>12.532268090307044</v>
      </c>
      <c r="AA38" s="1">
        <f t="shared" si="20"/>
        <v>0.85873401205416799</v>
      </c>
      <c r="AB38" s="1">
        <f t="shared" si="21"/>
        <v>-2.0164703187123649</v>
      </c>
      <c r="AC38" s="1">
        <v>-1.22930612886515E-3</v>
      </c>
      <c r="AD38" s="1">
        <v>2.3743004812012199E-2</v>
      </c>
      <c r="AE38" s="1">
        <v>2.6886202838506499</v>
      </c>
      <c r="AF38" s="1">
        <v>0</v>
      </c>
      <c r="AG38" s="1">
        <v>0</v>
      </c>
      <c r="AH38" s="1">
        <f t="shared" si="22"/>
        <v>1</v>
      </c>
      <c r="AI38" s="1">
        <f t="shared" si="23"/>
        <v>0</v>
      </c>
      <c r="AJ38" s="1">
        <f t="shared" si="24"/>
        <v>56193.064130977087</v>
      </c>
      <c r="AK38" s="1">
        <f t="shared" si="25"/>
        <v>2.01485365806452E-2</v>
      </c>
      <c r="AL38" s="1">
        <f t="shared" si="26"/>
        <v>9.8727829245161478E-3</v>
      </c>
      <c r="AM38" s="1">
        <f t="shared" si="27"/>
        <v>0.49</v>
      </c>
      <c r="AN38" s="1">
        <f t="shared" si="28"/>
        <v>0.39</v>
      </c>
      <c r="AO38" s="1">
        <v>10.42</v>
      </c>
      <c r="AP38">
        <v>0.5</v>
      </c>
      <c r="AQ38" t="s">
        <v>194</v>
      </c>
      <c r="AR38">
        <v>1587125731.6354799</v>
      </c>
      <c r="AS38">
        <v>411.45222580645202</v>
      </c>
      <c r="AT38">
        <v>409.989225806452</v>
      </c>
      <c r="AU38">
        <v>8.5116787096774207</v>
      </c>
      <c r="AV38">
        <v>7.9099596774193603</v>
      </c>
      <c r="AW38">
        <v>600.01609677419401</v>
      </c>
      <c r="AX38">
        <v>102.250129032258</v>
      </c>
      <c r="AY38">
        <v>9.9981990322580594E-2</v>
      </c>
      <c r="AZ38">
        <v>15.593180645161301</v>
      </c>
      <c r="BA38">
        <v>15.510235483871</v>
      </c>
      <c r="BB38">
        <v>15.7351064516129</v>
      </c>
      <c r="BC38">
        <v>9997.9703225806497</v>
      </c>
      <c r="BD38">
        <v>2.01485365806452E-2</v>
      </c>
      <c r="BE38">
        <v>0.282605</v>
      </c>
      <c r="BF38">
        <v>1587125705.2</v>
      </c>
      <c r="BG38" t="s">
        <v>250</v>
      </c>
      <c r="BH38">
        <v>14</v>
      </c>
      <c r="BI38">
        <v>9.4290000000000003</v>
      </c>
      <c r="BJ38">
        <v>-0.01</v>
      </c>
      <c r="BK38">
        <v>410</v>
      </c>
      <c r="BL38">
        <v>8</v>
      </c>
      <c r="BM38">
        <v>0.15</v>
      </c>
      <c r="BN38">
        <v>0.1</v>
      </c>
      <c r="BO38">
        <v>1.46003976190476</v>
      </c>
      <c r="BP38">
        <v>7.3553164249264003E-2</v>
      </c>
      <c r="BQ38">
        <v>1.98754366814076E-2</v>
      </c>
      <c r="BR38">
        <v>1</v>
      </c>
      <c r="BS38">
        <v>0.60362302380952404</v>
      </c>
      <c r="BT38">
        <v>-0.10867461956081</v>
      </c>
      <c r="BU38">
        <v>1.4390464151633E-2</v>
      </c>
      <c r="BV38">
        <v>0</v>
      </c>
      <c r="BW38">
        <v>1</v>
      </c>
      <c r="BX38">
        <v>2</v>
      </c>
      <c r="BY38" t="s">
        <v>200</v>
      </c>
      <c r="BZ38">
        <v>100</v>
      </c>
      <c r="CA38">
        <v>100</v>
      </c>
      <c r="CB38">
        <v>9.4290000000000003</v>
      </c>
      <c r="CC38">
        <v>-0.01</v>
      </c>
      <c r="CD38">
        <v>2</v>
      </c>
      <c r="CE38">
        <v>627.60799999999995</v>
      </c>
      <c r="CF38">
        <v>396.00099999999998</v>
      </c>
      <c r="CG38">
        <v>14.9999</v>
      </c>
      <c r="CH38">
        <v>20.175000000000001</v>
      </c>
      <c r="CI38">
        <v>30.0001</v>
      </c>
      <c r="CJ38">
        <v>20.251999999999999</v>
      </c>
      <c r="CK38">
        <v>20.281600000000001</v>
      </c>
      <c r="CL38">
        <v>19.948399999999999</v>
      </c>
      <c r="CM38">
        <v>44.788699999999999</v>
      </c>
      <c r="CN38">
        <v>0</v>
      </c>
      <c r="CO38">
        <v>15</v>
      </c>
      <c r="CP38">
        <v>410</v>
      </c>
      <c r="CQ38">
        <v>8.0200600000000009</v>
      </c>
      <c r="CR38">
        <v>99.882499999999993</v>
      </c>
      <c r="CS38">
        <v>107.495</v>
      </c>
    </row>
    <row r="39" spans="1:97" x14ac:dyDescent="0.25">
      <c r="A39">
        <v>23</v>
      </c>
      <c r="B39">
        <v>1587125745.2</v>
      </c>
      <c r="C39">
        <v>1419.60000014305</v>
      </c>
      <c r="D39" t="s">
        <v>255</v>
      </c>
      <c r="E39" s="1" t="s">
        <v>256</v>
      </c>
      <c r="F39" s="1">
        <v>1587125736.5709701</v>
      </c>
      <c r="G39" s="1">
        <f t="shared" si="0"/>
        <v>3.3899580664725613E-4</v>
      </c>
      <c r="H39" s="1">
        <f t="shared" si="1"/>
        <v>-0.97639438121272848</v>
      </c>
      <c r="I39" s="1">
        <f t="shared" si="2"/>
        <v>411.43987096774202</v>
      </c>
      <c r="J39" s="1">
        <f t="shared" si="3"/>
        <v>446.17683159181342</v>
      </c>
      <c r="K39" s="1">
        <f t="shared" si="4"/>
        <v>45.666393589069244</v>
      </c>
      <c r="L39" s="1">
        <f t="shared" si="5"/>
        <v>42.111050497211693</v>
      </c>
      <c r="M39" s="1">
        <f t="shared" si="6"/>
        <v>3.8527752343726608E-2</v>
      </c>
      <c r="N39" s="1">
        <f t="shared" si="7"/>
        <v>2.8031977714073686</v>
      </c>
      <c r="O39" s="1">
        <f t="shared" si="8"/>
        <v>3.823597215153577E-2</v>
      </c>
      <c r="P39" s="1">
        <f t="shared" si="9"/>
        <v>2.3923513552814569E-2</v>
      </c>
      <c r="Q39" s="1">
        <f t="shared" si="10"/>
        <v>3.6935312619483783E-3</v>
      </c>
      <c r="R39" s="1">
        <f t="shared" si="11"/>
        <v>15.497000131578327</v>
      </c>
      <c r="S39" s="1">
        <f t="shared" si="12"/>
        <v>15.5039161290323</v>
      </c>
      <c r="T39" s="1">
        <f t="shared" si="13"/>
        <v>1.7676835975699048</v>
      </c>
      <c r="U39" s="1">
        <f t="shared" si="14"/>
        <v>49.057679533120414</v>
      </c>
      <c r="V39" s="1">
        <f t="shared" si="15"/>
        <v>0.87195757568003429</v>
      </c>
      <c r="W39" s="1">
        <f t="shared" si="16"/>
        <v>1.7774130044030063</v>
      </c>
      <c r="X39" s="1">
        <f t="shared" si="17"/>
        <v>0.89572602188987049</v>
      </c>
      <c r="Y39" s="1">
        <f t="shared" si="18"/>
        <v>-14.949715073143995</v>
      </c>
      <c r="Z39" s="1">
        <f t="shared" si="19"/>
        <v>12.942235489020167</v>
      </c>
      <c r="AA39" s="1">
        <f t="shared" si="20"/>
        <v>0.88657457293928699</v>
      </c>
      <c r="AB39" s="1">
        <f t="shared" si="21"/>
        <v>-1.1172114799225934</v>
      </c>
      <c r="AC39" s="1">
        <v>-1.2297487615531501E-3</v>
      </c>
      <c r="AD39" s="1">
        <v>2.37515538868069E-2</v>
      </c>
      <c r="AE39" s="1">
        <v>2.6892282733407402</v>
      </c>
      <c r="AF39" s="1">
        <v>0</v>
      </c>
      <c r="AG39" s="1">
        <v>0</v>
      </c>
      <c r="AH39" s="1">
        <f t="shared" si="22"/>
        <v>1</v>
      </c>
      <c r="AI39" s="1">
        <f t="shared" si="23"/>
        <v>0</v>
      </c>
      <c r="AJ39" s="1">
        <f t="shared" si="24"/>
        <v>56213.183886934545</v>
      </c>
      <c r="AK39" s="1">
        <f t="shared" si="25"/>
        <v>1.93277407741935E-2</v>
      </c>
      <c r="AL39" s="1">
        <f t="shared" si="26"/>
        <v>9.4705929793548159E-3</v>
      </c>
      <c r="AM39" s="1">
        <f t="shared" si="27"/>
        <v>0.49</v>
      </c>
      <c r="AN39" s="1">
        <f t="shared" si="28"/>
        <v>0.39</v>
      </c>
      <c r="AO39" s="1">
        <v>10.42</v>
      </c>
      <c r="AP39">
        <v>0.5</v>
      </c>
      <c r="AQ39" t="s">
        <v>194</v>
      </c>
      <c r="AR39">
        <v>1587125736.5709701</v>
      </c>
      <c r="AS39">
        <v>411.43987096774202</v>
      </c>
      <c r="AT39">
        <v>409.98648387096802</v>
      </c>
      <c r="AU39">
        <v>8.5193341935483904</v>
      </c>
      <c r="AV39">
        <v>7.9356512903225802</v>
      </c>
      <c r="AW39">
        <v>600.02496774193503</v>
      </c>
      <c r="AX39">
        <v>102.25045161290301</v>
      </c>
      <c r="AY39">
        <v>9.9985154838709706E-2</v>
      </c>
      <c r="AZ39">
        <v>15.5895548387097</v>
      </c>
      <c r="BA39">
        <v>15.5039161290323</v>
      </c>
      <c r="BB39">
        <v>15.733803225806501</v>
      </c>
      <c r="BC39">
        <v>10001.538709677399</v>
      </c>
      <c r="BD39">
        <v>1.93277407741935E-2</v>
      </c>
      <c r="BE39">
        <v>0.282605</v>
      </c>
      <c r="BF39">
        <v>1587125705.2</v>
      </c>
      <c r="BG39" t="s">
        <v>250</v>
      </c>
      <c r="BH39">
        <v>14</v>
      </c>
      <c r="BI39">
        <v>9.4290000000000003</v>
      </c>
      <c r="BJ39">
        <v>-0.01</v>
      </c>
      <c r="BK39">
        <v>410</v>
      </c>
      <c r="BL39">
        <v>8</v>
      </c>
      <c r="BM39">
        <v>0.15</v>
      </c>
      <c r="BN39">
        <v>0.1</v>
      </c>
      <c r="BO39">
        <v>1.4519216666666701</v>
      </c>
      <c r="BP39">
        <v>-0.158971266510013</v>
      </c>
      <c r="BQ39">
        <v>3.0898345380007401E-2</v>
      </c>
      <c r="BR39">
        <v>0</v>
      </c>
      <c r="BS39">
        <v>0.58991671428571402</v>
      </c>
      <c r="BT39">
        <v>-0.23477116603192899</v>
      </c>
      <c r="BU39">
        <v>2.5009154680299201E-2</v>
      </c>
      <c r="BV39">
        <v>0</v>
      </c>
      <c r="BW39">
        <v>0</v>
      </c>
      <c r="BX39">
        <v>2</v>
      </c>
      <c r="BY39" t="s">
        <v>196</v>
      </c>
      <c r="BZ39">
        <v>100</v>
      </c>
      <c r="CA39">
        <v>100</v>
      </c>
      <c r="CB39">
        <v>9.4290000000000003</v>
      </c>
      <c r="CC39">
        <v>-0.01</v>
      </c>
      <c r="CD39">
        <v>2</v>
      </c>
      <c r="CE39">
        <v>627.56799999999998</v>
      </c>
      <c r="CF39">
        <v>396.20299999999997</v>
      </c>
      <c r="CG39">
        <v>14.9999</v>
      </c>
      <c r="CH39">
        <v>20.172899999999998</v>
      </c>
      <c r="CI39">
        <v>30</v>
      </c>
      <c r="CJ39">
        <v>20.250299999999999</v>
      </c>
      <c r="CK39">
        <v>20.2803</v>
      </c>
      <c r="CL39">
        <v>19.946999999999999</v>
      </c>
      <c r="CM39">
        <v>44.788699999999999</v>
      </c>
      <c r="CN39">
        <v>0</v>
      </c>
      <c r="CO39">
        <v>15</v>
      </c>
      <c r="CP39">
        <v>410</v>
      </c>
      <c r="CQ39">
        <v>8.0289199999999994</v>
      </c>
      <c r="CR39">
        <v>99.883300000000006</v>
      </c>
      <c r="CS39">
        <v>107.496</v>
      </c>
    </row>
    <row r="40" spans="1:97" x14ac:dyDescent="0.25">
      <c r="A40">
        <v>24</v>
      </c>
      <c r="B40">
        <v>1587125750.2</v>
      </c>
      <c r="C40">
        <v>1424.60000014305</v>
      </c>
      <c r="D40" t="s">
        <v>257</v>
      </c>
      <c r="E40" s="1" t="s">
        <v>258</v>
      </c>
      <c r="F40" s="1">
        <v>1587125741.5709701</v>
      </c>
      <c r="G40" s="1">
        <f t="shared" si="0"/>
        <v>3.3013419316732919E-4</v>
      </c>
      <c r="H40" s="1">
        <f t="shared" si="1"/>
        <v>-0.96516240289713207</v>
      </c>
      <c r="I40" s="1">
        <f t="shared" si="2"/>
        <v>411.42951612903198</v>
      </c>
      <c r="J40" s="1">
        <f t="shared" si="3"/>
        <v>446.71129981637097</v>
      </c>
      <c r="K40" s="1">
        <f t="shared" si="4"/>
        <v>45.721158778509945</v>
      </c>
      <c r="L40" s="1">
        <f t="shared" si="5"/>
        <v>42.110047900811146</v>
      </c>
      <c r="M40" s="1">
        <f t="shared" si="6"/>
        <v>3.7583591865847435E-2</v>
      </c>
      <c r="N40" s="1">
        <f t="shared" si="7"/>
        <v>2.8037523570127725</v>
      </c>
      <c r="O40" s="1">
        <f t="shared" si="8"/>
        <v>3.7305936042884159E-2</v>
      </c>
      <c r="P40" s="1">
        <f t="shared" si="9"/>
        <v>2.3340985173734466E-2</v>
      </c>
      <c r="Q40" s="1">
        <f t="shared" si="10"/>
        <v>2.658347468903225E-3</v>
      </c>
      <c r="R40" s="1">
        <f t="shared" si="11"/>
        <v>15.494836633182693</v>
      </c>
      <c r="S40" s="1">
        <f t="shared" si="12"/>
        <v>15.4985451612903</v>
      </c>
      <c r="T40" s="1">
        <f t="shared" si="13"/>
        <v>1.7670749643612389</v>
      </c>
      <c r="U40" s="1">
        <f t="shared" si="14"/>
        <v>49.131798777742929</v>
      </c>
      <c r="V40" s="1">
        <f t="shared" si="15"/>
        <v>0.87301799004816083</v>
      </c>
      <c r="W40" s="1">
        <f t="shared" si="16"/>
        <v>1.7768899404587737</v>
      </c>
      <c r="X40" s="1">
        <f t="shared" si="17"/>
        <v>0.89405697431307807</v>
      </c>
      <c r="Y40" s="1">
        <f t="shared" si="18"/>
        <v>-14.558917918679217</v>
      </c>
      <c r="Z40" s="1">
        <f t="shared" si="19"/>
        <v>13.062307505304052</v>
      </c>
      <c r="AA40" s="1">
        <f t="shared" si="20"/>
        <v>0.89457646481071107</v>
      </c>
      <c r="AB40" s="1">
        <f t="shared" si="21"/>
        <v>-0.59937560109555221</v>
      </c>
      <c r="AC40" s="1">
        <v>-1.2301270747271599E-3</v>
      </c>
      <c r="AD40" s="1">
        <v>2.3758860684763801E-2</v>
      </c>
      <c r="AE40" s="1">
        <v>2.6897477979939399</v>
      </c>
      <c r="AF40" s="1">
        <v>0</v>
      </c>
      <c r="AG40" s="1">
        <v>0</v>
      </c>
      <c r="AH40" s="1">
        <f t="shared" si="22"/>
        <v>1</v>
      </c>
      <c r="AI40" s="1">
        <f t="shared" si="23"/>
        <v>0</v>
      </c>
      <c r="AJ40" s="1">
        <f t="shared" si="24"/>
        <v>56230.666745848896</v>
      </c>
      <c r="AK40" s="1">
        <f t="shared" si="25"/>
        <v>1.39107664516129E-2</v>
      </c>
      <c r="AL40" s="1">
        <f t="shared" si="26"/>
        <v>6.8162755612903208E-3</v>
      </c>
      <c r="AM40" s="1">
        <f t="shared" si="27"/>
        <v>0.49</v>
      </c>
      <c r="AN40" s="1">
        <f t="shared" si="28"/>
        <v>0.39</v>
      </c>
      <c r="AO40" s="1">
        <v>10.42</v>
      </c>
      <c r="AP40">
        <v>0.5</v>
      </c>
      <c r="AQ40" t="s">
        <v>194</v>
      </c>
      <c r="AR40">
        <v>1587125741.5709701</v>
      </c>
      <c r="AS40">
        <v>411.42951612903198</v>
      </c>
      <c r="AT40">
        <v>409.98929032258098</v>
      </c>
      <c r="AU40">
        <v>8.5296832258064494</v>
      </c>
      <c r="AV40">
        <v>7.9612616129032299</v>
      </c>
      <c r="AW40">
        <v>600.022258064516</v>
      </c>
      <c r="AX40">
        <v>102.25058064516099</v>
      </c>
      <c r="AY40">
        <v>9.99952129032258E-2</v>
      </c>
      <c r="AZ40">
        <v>15.5849612903226</v>
      </c>
      <c r="BA40">
        <v>15.4985451612903</v>
      </c>
      <c r="BB40">
        <v>15.7339387096774</v>
      </c>
      <c r="BC40">
        <v>10004.602903225799</v>
      </c>
      <c r="BD40">
        <v>1.39107664516129E-2</v>
      </c>
      <c r="BE40">
        <v>0.282605</v>
      </c>
      <c r="BF40">
        <v>1587125705.2</v>
      </c>
      <c r="BG40" t="s">
        <v>250</v>
      </c>
      <c r="BH40">
        <v>14</v>
      </c>
      <c r="BI40">
        <v>9.4290000000000003</v>
      </c>
      <c r="BJ40">
        <v>-0.01</v>
      </c>
      <c r="BK40">
        <v>410</v>
      </c>
      <c r="BL40">
        <v>8</v>
      </c>
      <c r="BM40">
        <v>0.15</v>
      </c>
      <c r="BN40">
        <v>0.1</v>
      </c>
      <c r="BO40">
        <v>1.4473147619047599</v>
      </c>
      <c r="BP40">
        <v>-0.19689004132566201</v>
      </c>
      <c r="BQ40">
        <v>3.0428410302129501E-2</v>
      </c>
      <c r="BR40">
        <v>0</v>
      </c>
      <c r="BS40">
        <v>0.57669773809523805</v>
      </c>
      <c r="BT40">
        <v>-0.20252698808848599</v>
      </c>
      <c r="BU40">
        <v>2.2950073328090698E-2</v>
      </c>
      <c r="BV40">
        <v>0</v>
      </c>
      <c r="BW40">
        <v>0</v>
      </c>
      <c r="BX40">
        <v>2</v>
      </c>
      <c r="BY40" t="s">
        <v>196</v>
      </c>
      <c r="BZ40">
        <v>100</v>
      </c>
      <c r="CA40">
        <v>100</v>
      </c>
      <c r="CB40">
        <v>9.4290000000000003</v>
      </c>
      <c r="CC40">
        <v>-0.01</v>
      </c>
      <c r="CD40">
        <v>2</v>
      </c>
      <c r="CE40">
        <v>627.76300000000003</v>
      </c>
      <c r="CF40">
        <v>396.19299999999998</v>
      </c>
      <c r="CG40">
        <v>14.9998</v>
      </c>
      <c r="CH40">
        <v>20.1708</v>
      </c>
      <c r="CI40">
        <v>29.9999</v>
      </c>
      <c r="CJ40">
        <v>20.248699999999999</v>
      </c>
      <c r="CK40">
        <v>20.279</v>
      </c>
      <c r="CL40">
        <v>19.948599999999999</v>
      </c>
      <c r="CM40">
        <v>44.788699999999999</v>
      </c>
      <c r="CN40">
        <v>0</v>
      </c>
      <c r="CO40">
        <v>15</v>
      </c>
      <c r="CP40">
        <v>410</v>
      </c>
      <c r="CQ40">
        <v>8.0416799999999995</v>
      </c>
      <c r="CR40">
        <v>99.885000000000005</v>
      </c>
      <c r="CS40">
        <v>107.495</v>
      </c>
    </row>
    <row r="41" spans="1:97" x14ac:dyDescent="0.25">
      <c r="A41">
        <v>25</v>
      </c>
      <c r="B41">
        <v>1587125755.2</v>
      </c>
      <c r="C41">
        <v>1429.60000014305</v>
      </c>
      <c r="D41" t="s">
        <v>259</v>
      </c>
      <c r="E41" s="1" t="s">
        <v>260</v>
      </c>
      <c r="F41" s="1">
        <v>1587125746.5709701</v>
      </c>
      <c r="G41" s="1">
        <f t="shared" si="0"/>
        <v>3.2583160692855457E-4</v>
      </c>
      <c r="H41" s="1">
        <f t="shared" si="1"/>
        <v>-0.95867478780275894</v>
      </c>
      <c r="I41" s="1">
        <f t="shared" si="2"/>
        <v>411.42812903225803</v>
      </c>
      <c r="J41" s="1">
        <f t="shared" si="3"/>
        <v>446.90830627226114</v>
      </c>
      <c r="K41" s="1">
        <f t="shared" si="4"/>
        <v>45.741146165675481</v>
      </c>
      <c r="L41" s="1">
        <f t="shared" si="5"/>
        <v>42.109743593062824</v>
      </c>
      <c r="M41" s="1">
        <f t="shared" si="6"/>
        <v>3.7158799250497664E-2</v>
      </c>
      <c r="N41" s="1">
        <f t="shared" si="7"/>
        <v>2.8023919941918165</v>
      </c>
      <c r="O41" s="1">
        <f t="shared" si="8"/>
        <v>3.6887229242694851E-2</v>
      </c>
      <c r="P41" s="1">
        <f t="shared" si="9"/>
        <v>2.3078752179378548E-2</v>
      </c>
      <c r="Q41" s="1">
        <f t="shared" si="10"/>
        <v>1.7017493836451623E-3</v>
      </c>
      <c r="R41" s="1">
        <f t="shared" si="11"/>
        <v>15.490945440926264</v>
      </c>
      <c r="S41" s="1">
        <f t="shared" si="12"/>
        <v>15.4944290322581</v>
      </c>
      <c r="T41" s="1">
        <f t="shared" si="13"/>
        <v>1.7666086529361185</v>
      </c>
      <c r="U41" s="1">
        <f t="shared" si="14"/>
        <v>49.213820875288022</v>
      </c>
      <c r="V41" s="1">
        <f t="shared" si="15"/>
        <v>0.87419422683023063</v>
      </c>
      <c r="W41" s="1">
        <f t="shared" si="16"/>
        <v>1.7763185448362415</v>
      </c>
      <c r="X41" s="1">
        <f t="shared" si="17"/>
        <v>0.89241442610588784</v>
      </c>
      <c r="Y41" s="1">
        <f t="shared" si="18"/>
        <v>-14.369173865549257</v>
      </c>
      <c r="Z41" s="1">
        <f t="shared" si="19"/>
        <v>12.919508092169123</v>
      </c>
      <c r="AA41" s="1">
        <f t="shared" si="20"/>
        <v>0.8851842654801011</v>
      </c>
      <c r="AB41" s="1">
        <f t="shared" si="21"/>
        <v>-0.56277975851638828</v>
      </c>
      <c r="AC41" s="1">
        <v>-1.22919922800549E-3</v>
      </c>
      <c r="AD41" s="1">
        <v>2.37409401126134E-2</v>
      </c>
      <c r="AE41" s="1">
        <v>2.688473425278</v>
      </c>
      <c r="AF41" s="1">
        <v>0</v>
      </c>
      <c r="AG41" s="1">
        <v>0</v>
      </c>
      <c r="AH41" s="1">
        <f t="shared" si="22"/>
        <v>1</v>
      </c>
      <c r="AI41" s="1">
        <f t="shared" si="23"/>
        <v>0</v>
      </c>
      <c r="AJ41" s="1">
        <f t="shared" si="24"/>
        <v>56190.955378388018</v>
      </c>
      <c r="AK41" s="1">
        <f t="shared" si="25"/>
        <v>8.9050203225806493E-3</v>
      </c>
      <c r="AL41" s="1">
        <f t="shared" si="26"/>
        <v>4.3634599580645184E-3</v>
      </c>
      <c r="AM41" s="1">
        <f t="shared" si="27"/>
        <v>0.49</v>
      </c>
      <c r="AN41" s="1">
        <f t="shared" si="28"/>
        <v>0.39</v>
      </c>
      <c r="AO41" s="1">
        <v>10.42</v>
      </c>
      <c r="AP41">
        <v>0.5</v>
      </c>
      <c r="AQ41" t="s">
        <v>194</v>
      </c>
      <c r="AR41">
        <v>1587125746.5709701</v>
      </c>
      <c r="AS41">
        <v>411.42812903225803</v>
      </c>
      <c r="AT41">
        <v>409.99609677419397</v>
      </c>
      <c r="AU41">
        <v>8.5412083870967805</v>
      </c>
      <c r="AV41">
        <v>7.9802022580645202</v>
      </c>
      <c r="AW41">
        <v>600.023129032258</v>
      </c>
      <c r="AX41">
        <v>102.25016129032301</v>
      </c>
      <c r="AY41">
        <v>0.100019996774194</v>
      </c>
      <c r="AZ41">
        <v>15.5799419354839</v>
      </c>
      <c r="BA41">
        <v>15.4944290322581</v>
      </c>
      <c r="BB41">
        <v>15.731416129032301</v>
      </c>
      <c r="BC41">
        <v>9997.0977419354804</v>
      </c>
      <c r="BD41">
        <v>8.9050203225806493E-3</v>
      </c>
      <c r="BE41">
        <v>0.282605</v>
      </c>
      <c r="BF41">
        <v>1587125705.2</v>
      </c>
      <c r="BG41" t="s">
        <v>250</v>
      </c>
      <c r="BH41">
        <v>14</v>
      </c>
      <c r="BI41">
        <v>9.4290000000000003</v>
      </c>
      <c r="BJ41">
        <v>-0.01</v>
      </c>
      <c r="BK41">
        <v>410</v>
      </c>
      <c r="BL41">
        <v>8</v>
      </c>
      <c r="BM41">
        <v>0.15</v>
      </c>
      <c r="BN41">
        <v>0.1</v>
      </c>
      <c r="BO41">
        <v>1.4372066666666701</v>
      </c>
      <c r="BP41">
        <v>-6.1182011182229101E-2</v>
      </c>
      <c r="BQ41">
        <v>2.5624232919219499E-2</v>
      </c>
      <c r="BR41">
        <v>1</v>
      </c>
      <c r="BS41">
        <v>0.56658719047619099</v>
      </c>
      <c r="BT41">
        <v>-6.3789417389188599E-2</v>
      </c>
      <c r="BU41">
        <v>1.3612764584403299E-2</v>
      </c>
      <c r="BV41">
        <v>1</v>
      </c>
      <c r="BW41">
        <v>2</v>
      </c>
      <c r="BX41">
        <v>2</v>
      </c>
      <c r="BY41" t="s">
        <v>228</v>
      </c>
      <c r="BZ41">
        <v>100</v>
      </c>
      <c r="CA41">
        <v>100</v>
      </c>
      <c r="CB41">
        <v>9.4290000000000003</v>
      </c>
      <c r="CC41">
        <v>-0.01</v>
      </c>
      <c r="CD41">
        <v>2</v>
      </c>
      <c r="CE41">
        <v>627.83100000000002</v>
      </c>
      <c r="CF41">
        <v>396.209</v>
      </c>
      <c r="CG41">
        <v>14.9998</v>
      </c>
      <c r="CH41">
        <v>20.169</v>
      </c>
      <c r="CI41">
        <v>29.9999</v>
      </c>
      <c r="CJ41">
        <v>20.247</v>
      </c>
      <c r="CK41">
        <v>20.277699999999999</v>
      </c>
      <c r="CL41">
        <v>19.948599999999999</v>
      </c>
      <c r="CM41">
        <v>44.788699999999999</v>
      </c>
      <c r="CN41">
        <v>0</v>
      </c>
      <c r="CO41">
        <v>15</v>
      </c>
      <c r="CP41">
        <v>410</v>
      </c>
      <c r="CQ41">
        <v>8.0528200000000005</v>
      </c>
      <c r="CR41">
        <v>99.885499999999993</v>
      </c>
      <c r="CS41">
        <v>107.496</v>
      </c>
    </row>
    <row r="42" spans="1:97" x14ac:dyDescent="0.25">
      <c r="A42">
        <v>26</v>
      </c>
      <c r="B42">
        <v>1587126088.3</v>
      </c>
      <c r="C42">
        <v>1762.7000000476801</v>
      </c>
      <c r="D42" t="s">
        <v>263</v>
      </c>
      <c r="E42" s="1" t="s">
        <v>264</v>
      </c>
      <c r="F42" s="1">
        <v>1587126080.3</v>
      </c>
      <c r="G42" s="1">
        <f t="shared" si="0"/>
        <v>4.0348221111729946E-4</v>
      </c>
      <c r="H42" s="1">
        <f t="shared" si="1"/>
        <v>-0.73311002426714467</v>
      </c>
      <c r="I42" s="1">
        <f t="shared" si="2"/>
        <v>410.77064516129002</v>
      </c>
      <c r="J42" s="1">
        <f t="shared" si="3"/>
        <v>430.33782811394616</v>
      </c>
      <c r="K42" s="1">
        <f t="shared" si="4"/>
        <v>44.045478934512815</v>
      </c>
      <c r="L42" s="1">
        <f t="shared" si="5"/>
        <v>42.042759470304404</v>
      </c>
      <c r="M42" s="1">
        <f t="shared" si="6"/>
        <v>4.6433807468770585E-2</v>
      </c>
      <c r="N42" s="1">
        <f t="shared" si="7"/>
        <v>2.80252563180222</v>
      </c>
      <c r="O42" s="1">
        <f t="shared" si="8"/>
        <v>4.6010600785199474E-2</v>
      </c>
      <c r="P42" s="1">
        <f t="shared" si="9"/>
        <v>2.8794327335574334E-2</v>
      </c>
      <c r="Q42" s="1">
        <f t="shared" si="10"/>
        <v>4.4717052321290263E-4</v>
      </c>
      <c r="R42" s="1">
        <f t="shared" si="11"/>
        <v>15.432792666119157</v>
      </c>
      <c r="S42" s="1">
        <f t="shared" si="12"/>
        <v>15.451396774193499</v>
      </c>
      <c r="T42" s="1">
        <f t="shared" si="13"/>
        <v>1.7617400470358457</v>
      </c>
      <c r="U42" s="1">
        <f t="shared" si="14"/>
        <v>49.418543095503239</v>
      </c>
      <c r="V42" s="1">
        <f t="shared" si="15"/>
        <v>0.87575530635885279</v>
      </c>
      <c r="W42" s="1">
        <f t="shared" si="16"/>
        <v>1.7721188272718236</v>
      </c>
      <c r="X42" s="1">
        <f t="shared" si="17"/>
        <v>0.88598474067699295</v>
      </c>
      <c r="Y42" s="1">
        <f t="shared" si="18"/>
        <v>-17.793565510272906</v>
      </c>
      <c r="Z42" s="1">
        <f t="shared" si="19"/>
        <v>13.841284345526347</v>
      </c>
      <c r="AA42" s="1">
        <f t="shared" si="20"/>
        <v>0.94790067108423126</v>
      </c>
      <c r="AB42" s="1">
        <f t="shared" si="21"/>
        <v>-3.0039333231391154</v>
      </c>
      <c r="AC42" s="1">
        <v>-1.2314547444737701E-3</v>
      </c>
      <c r="AD42" s="1">
        <v>2.37845034993911E-2</v>
      </c>
      <c r="AE42" s="1">
        <v>2.6915701877122702</v>
      </c>
      <c r="AF42" s="1">
        <v>0</v>
      </c>
      <c r="AG42" s="1">
        <v>0</v>
      </c>
      <c r="AH42" s="1">
        <f t="shared" si="22"/>
        <v>1</v>
      </c>
      <c r="AI42" s="1">
        <f t="shared" si="23"/>
        <v>0</v>
      </c>
      <c r="AJ42" s="1">
        <f t="shared" si="24"/>
        <v>56297.053097167685</v>
      </c>
      <c r="AK42" s="1">
        <f t="shared" si="25"/>
        <v>2.33998180645161E-3</v>
      </c>
      <c r="AL42" s="1">
        <f t="shared" si="26"/>
        <v>1.1465910851612888E-3</v>
      </c>
      <c r="AM42" s="1">
        <f t="shared" si="27"/>
        <v>0.49</v>
      </c>
      <c r="AN42" s="1">
        <f t="shared" si="28"/>
        <v>0.39</v>
      </c>
      <c r="AO42" s="1">
        <v>7.88</v>
      </c>
      <c r="AP42">
        <v>0.5</v>
      </c>
      <c r="AQ42" t="s">
        <v>194</v>
      </c>
      <c r="AR42">
        <v>1587126080.3</v>
      </c>
      <c r="AS42">
        <v>410.77064516129002</v>
      </c>
      <c r="AT42">
        <v>410.02551612903198</v>
      </c>
      <c r="AU42">
        <v>8.5563977419354806</v>
      </c>
      <c r="AV42">
        <v>8.0310383870967694</v>
      </c>
      <c r="AW42">
        <v>600.01506451612897</v>
      </c>
      <c r="AX42">
        <v>102.250967741935</v>
      </c>
      <c r="AY42">
        <v>9.9966935483871006E-2</v>
      </c>
      <c r="AZ42">
        <v>15.5430064516129</v>
      </c>
      <c r="BA42">
        <v>15.451396774193499</v>
      </c>
      <c r="BB42">
        <v>15.6678193548387</v>
      </c>
      <c r="BC42">
        <v>10015.3629032258</v>
      </c>
      <c r="BD42">
        <v>2.33998180645161E-3</v>
      </c>
      <c r="BE42">
        <v>0.282605</v>
      </c>
      <c r="BF42">
        <v>1587126065.3</v>
      </c>
      <c r="BG42" t="s">
        <v>265</v>
      </c>
      <c r="BH42">
        <v>15</v>
      </c>
      <c r="BI42">
        <v>9.41</v>
      </c>
      <c r="BJ42">
        <v>-0.01</v>
      </c>
      <c r="BK42">
        <v>410</v>
      </c>
      <c r="BL42">
        <v>8</v>
      </c>
      <c r="BM42">
        <v>0.18</v>
      </c>
      <c r="BN42">
        <v>0.16</v>
      </c>
      <c r="BO42">
        <v>0.69695247619047596</v>
      </c>
      <c r="BP42">
        <v>0.79056033060534703</v>
      </c>
      <c r="BQ42">
        <v>0.15661705612830601</v>
      </c>
      <c r="BR42">
        <v>0</v>
      </c>
      <c r="BS42">
        <v>0.48562352857142899</v>
      </c>
      <c r="BT42">
        <v>0.63847642622156697</v>
      </c>
      <c r="BU42">
        <v>0.105696620394715</v>
      </c>
      <c r="BV42">
        <v>0</v>
      </c>
      <c r="BW42">
        <v>0</v>
      </c>
      <c r="BX42">
        <v>2</v>
      </c>
      <c r="BY42" t="s">
        <v>196</v>
      </c>
      <c r="BZ42">
        <v>100</v>
      </c>
      <c r="CA42">
        <v>100</v>
      </c>
      <c r="CB42">
        <v>9.41</v>
      </c>
      <c r="CC42">
        <v>-0.01</v>
      </c>
      <c r="CD42">
        <v>2</v>
      </c>
      <c r="CE42">
        <v>626.91200000000003</v>
      </c>
      <c r="CF42">
        <v>397.44299999999998</v>
      </c>
      <c r="CG42">
        <v>15.001799999999999</v>
      </c>
      <c r="CH42">
        <v>20.062100000000001</v>
      </c>
      <c r="CI42">
        <v>30</v>
      </c>
      <c r="CJ42">
        <v>20.169699999999999</v>
      </c>
      <c r="CK42">
        <v>20.199000000000002</v>
      </c>
      <c r="CL42">
        <v>19.9377</v>
      </c>
      <c r="CM42">
        <v>44.013800000000003</v>
      </c>
      <c r="CN42">
        <v>0</v>
      </c>
      <c r="CO42">
        <v>15</v>
      </c>
      <c r="CP42">
        <v>410</v>
      </c>
      <c r="CQ42">
        <v>8.0288500000000003</v>
      </c>
      <c r="CR42">
        <v>99.9191</v>
      </c>
      <c r="CS42">
        <v>107.5</v>
      </c>
    </row>
    <row r="43" spans="1:97" x14ac:dyDescent="0.25">
      <c r="A43">
        <v>27</v>
      </c>
      <c r="B43">
        <v>1587126093.3</v>
      </c>
      <c r="C43">
        <v>1767.7000000476801</v>
      </c>
      <c r="D43" t="s">
        <v>266</v>
      </c>
      <c r="E43" s="1" t="s">
        <v>267</v>
      </c>
      <c r="F43" s="1">
        <v>1587126084.9451599</v>
      </c>
      <c r="G43" s="1">
        <f t="shared" si="0"/>
        <v>4.0892604231024802E-4</v>
      </c>
      <c r="H43" s="1">
        <f t="shared" si="1"/>
        <v>-0.75098045186181206</v>
      </c>
      <c r="I43" s="1">
        <f t="shared" si="2"/>
        <v>410.78032258064502</v>
      </c>
      <c r="J43" s="1">
        <f t="shared" si="3"/>
        <v>430.59383952053611</v>
      </c>
      <c r="K43" s="1">
        <f t="shared" si="4"/>
        <v>44.071556184251094</v>
      </c>
      <c r="L43" s="1">
        <f t="shared" si="5"/>
        <v>42.043629992839861</v>
      </c>
      <c r="M43" s="1">
        <f t="shared" si="6"/>
        <v>4.7125902669772159E-2</v>
      </c>
      <c r="N43" s="1">
        <f t="shared" si="7"/>
        <v>2.8010035121060413</v>
      </c>
      <c r="O43" s="1">
        <f t="shared" si="8"/>
        <v>4.6689815586034009E-2</v>
      </c>
      <c r="P43" s="1">
        <f t="shared" si="9"/>
        <v>2.9219978992781809E-2</v>
      </c>
      <c r="Q43" s="1">
        <f t="shared" si="10"/>
        <v>2.2979920482580725E-3</v>
      </c>
      <c r="R43" s="1">
        <f t="shared" si="11"/>
        <v>15.432315192253405</v>
      </c>
      <c r="S43" s="1">
        <f t="shared" si="12"/>
        <v>15.4498935483871</v>
      </c>
      <c r="T43" s="1">
        <f t="shared" si="13"/>
        <v>1.7615701875550402</v>
      </c>
      <c r="U43" s="1">
        <f t="shared" si="14"/>
        <v>49.468520863650269</v>
      </c>
      <c r="V43" s="1">
        <f t="shared" si="15"/>
        <v>0.87670024420881354</v>
      </c>
      <c r="W43" s="1">
        <f t="shared" si="16"/>
        <v>1.7722386457142232</v>
      </c>
      <c r="X43" s="1">
        <f t="shared" si="17"/>
        <v>0.88486994334622671</v>
      </c>
      <c r="Y43" s="1">
        <f t="shared" si="18"/>
        <v>-18.033638465881939</v>
      </c>
      <c r="Z43" s="1">
        <f t="shared" si="19"/>
        <v>14.220054250497123</v>
      </c>
      <c r="AA43" s="1">
        <f t="shared" si="20"/>
        <v>0.97436712276744797</v>
      </c>
      <c r="AB43" s="1">
        <f t="shared" si="21"/>
        <v>-2.8369191005691103</v>
      </c>
      <c r="AC43" s="1">
        <v>-1.2304140611679999E-3</v>
      </c>
      <c r="AD43" s="1">
        <v>2.3764403584360601E-2</v>
      </c>
      <c r="AE43" s="1">
        <v>2.6901418347410702</v>
      </c>
      <c r="AF43" s="1">
        <v>0</v>
      </c>
      <c r="AG43" s="1">
        <v>0</v>
      </c>
      <c r="AH43" s="1">
        <f t="shared" si="22"/>
        <v>1</v>
      </c>
      <c r="AI43" s="1">
        <f t="shared" si="23"/>
        <v>0</v>
      </c>
      <c r="AJ43" s="1">
        <f t="shared" si="24"/>
        <v>56251.220906647657</v>
      </c>
      <c r="AK43" s="1">
        <f t="shared" si="25"/>
        <v>1.20250761290323E-2</v>
      </c>
      <c r="AL43" s="1">
        <f t="shared" si="26"/>
        <v>5.8922873032258268E-3</v>
      </c>
      <c r="AM43" s="1">
        <f t="shared" si="27"/>
        <v>0.49</v>
      </c>
      <c r="AN43" s="1">
        <f t="shared" si="28"/>
        <v>0.39</v>
      </c>
      <c r="AO43" s="1">
        <v>7.88</v>
      </c>
      <c r="AP43">
        <v>0.5</v>
      </c>
      <c r="AQ43" t="s">
        <v>194</v>
      </c>
      <c r="AR43">
        <v>1587126084.9451599</v>
      </c>
      <c r="AS43">
        <v>410.78032258064502</v>
      </c>
      <c r="AT43">
        <v>410.014677419355</v>
      </c>
      <c r="AU43">
        <v>8.5656545161290296</v>
      </c>
      <c r="AV43">
        <v>8.0332196774193605</v>
      </c>
      <c r="AW43">
        <v>600.02380645161304</v>
      </c>
      <c r="AX43">
        <v>102.25064516129</v>
      </c>
      <c r="AY43">
        <v>9.9997461290322595E-2</v>
      </c>
      <c r="AZ43">
        <v>15.544061290322601</v>
      </c>
      <c r="BA43">
        <v>15.4498935483871</v>
      </c>
      <c r="BB43">
        <v>15.6724903225806</v>
      </c>
      <c r="BC43">
        <v>10006.930645161299</v>
      </c>
      <c r="BD43">
        <v>1.20250761290323E-2</v>
      </c>
      <c r="BE43">
        <v>0.282605</v>
      </c>
      <c r="BF43">
        <v>1587126065.3</v>
      </c>
      <c r="BG43" t="s">
        <v>265</v>
      </c>
      <c r="BH43">
        <v>15</v>
      </c>
      <c r="BI43">
        <v>9.41</v>
      </c>
      <c r="BJ43">
        <v>-0.01</v>
      </c>
      <c r="BK43">
        <v>410</v>
      </c>
      <c r="BL43">
        <v>8</v>
      </c>
      <c r="BM43">
        <v>0.18</v>
      </c>
      <c r="BN43">
        <v>0.16</v>
      </c>
      <c r="BO43">
        <v>0.76162938095238097</v>
      </c>
      <c r="BP43">
        <v>0.157090355724818</v>
      </c>
      <c r="BQ43">
        <v>4.0385148496606703E-2</v>
      </c>
      <c r="BR43">
        <v>0</v>
      </c>
      <c r="BS43">
        <v>0.52820442857142902</v>
      </c>
      <c r="BT43">
        <v>8.5187748156551502E-2</v>
      </c>
      <c r="BU43">
        <v>8.9047640303027698E-3</v>
      </c>
      <c r="BV43">
        <v>1</v>
      </c>
      <c r="BW43">
        <v>1</v>
      </c>
      <c r="BX43">
        <v>2</v>
      </c>
      <c r="BY43" t="s">
        <v>200</v>
      </c>
      <c r="BZ43">
        <v>100</v>
      </c>
      <c r="CA43">
        <v>100</v>
      </c>
      <c r="CB43">
        <v>9.41</v>
      </c>
      <c r="CC43">
        <v>-0.01</v>
      </c>
      <c r="CD43">
        <v>2</v>
      </c>
      <c r="CE43">
        <v>627.16099999999994</v>
      </c>
      <c r="CF43">
        <v>397.46899999999999</v>
      </c>
      <c r="CG43">
        <v>15.0016</v>
      </c>
      <c r="CH43">
        <v>20.061399999999999</v>
      </c>
      <c r="CI43">
        <v>30</v>
      </c>
      <c r="CJ43">
        <v>20.167999999999999</v>
      </c>
      <c r="CK43">
        <v>20.197299999999998</v>
      </c>
      <c r="CL43">
        <v>19.937899999999999</v>
      </c>
      <c r="CM43">
        <v>44.013800000000003</v>
      </c>
      <c r="CN43">
        <v>0</v>
      </c>
      <c r="CO43">
        <v>15</v>
      </c>
      <c r="CP43">
        <v>410</v>
      </c>
      <c r="CQ43">
        <v>8.0301500000000008</v>
      </c>
      <c r="CR43">
        <v>99.919700000000006</v>
      </c>
      <c r="CS43">
        <v>107.499</v>
      </c>
    </row>
    <row r="44" spans="1:97" x14ac:dyDescent="0.25">
      <c r="A44">
        <v>28</v>
      </c>
      <c r="B44">
        <v>1587126098.3</v>
      </c>
      <c r="C44">
        <v>1772.7000000476801</v>
      </c>
      <c r="D44" t="s">
        <v>268</v>
      </c>
      <c r="E44" s="1" t="s">
        <v>269</v>
      </c>
      <c r="F44" s="1">
        <v>1587126089.7387099</v>
      </c>
      <c r="G44" s="1">
        <f t="shared" si="0"/>
        <v>4.1335315565992731E-4</v>
      </c>
      <c r="H44" s="1">
        <f t="shared" si="1"/>
        <v>-0.76252280941203476</v>
      </c>
      <c r="I44" s="1">
        <f t="shared" si="2"/>
        <v>410.788677419355</v>
      </c>
      <c r="J44" s="1">
        <f t="shared" si="3"/>
        <v>430.7092242557369</v>
      </c>
      <c r="K44" s="1">
        <f t="shared" si="4"/>
        <v>44.083498520869192</v>
      </c>
      <c r="L44" s="1">
        <f t="shared" si="5"/>
        <v>42.04461161633629</v>
      </c>
      <c r="M44" s="1">
        <f t="shared" si="6"/>
        <v>4.7658786088652975E-2</v>
      </c>
      <c r="N44" s="1">
        <f t="shared" si="7"/>
        <v>2.7996896229332617</v>
      </c>
      <c r="O44" s="1">
        <f t="shared" si="8"/>
        <v>4.7212624176104688E-2</v>
      </c>
      <c r="P44" s="1">
        <f t="shared" si="9"/>
        <v>2.9547627767312651E-2</v>
      </c>
      <c r="Q44" s="1">
        <f t="shared" si="10"/>
        <v>1.4591314743870973E-3</v>
      </c>
      <c r="R44" s="1">
        <f t="shared" si="11"/>
        <v>15.432331186063788</v>
      </c>
      <c r="S44" s="1">
        <f t="shared" si="12"/>
        <v>15.453332258064499</v>
      </c>
      <c r="T44" s="1">
        <f t="shared" si="13"/>
        <v>1.7619587714173701</v>
      </c>
      <c r="U44" s="1">
        <f t="shared" si="14"/>
        <v>49.504837046232822</v>
      </c>
      <c r="V44" s="1">
        <f t="shared" si="15"/>
        <v>0.87741587188890302</v>
      </c>
      <c r="W44" s="1">
        <f t="shared" si="16"/>
        <v>1.7723841229281894</v>
      </c>
      <c r="X44" s="1">
        <f t="shared" si="17"/>
        <v>0.8845428995284671</v>
      </c>
      <c r="Y44" s="1">
        <f t="shared" si="18"/>
        <v>-18.228874164602793</v>
      </c>
      <c r="Z44" s="1">
        <f t="shared" si="19"/>
        <v>13.887652438909813</v>
      </c>
      <c r="AA44" s="1">
        <f t="shared" si="20"/>
        <v>0.95206067968835351</v>
      </c>
      <c r="AB44" s="1">
        <f t="shared" si="21"/>
        <v>-3.3877019145302381</v>
      </c>
      <c r="AC44" s="1">
        <v>-1.22951619520837E-3</v>
      </c>
      <c r="AD44" s="1">
        <v>2.37470620651902E-2</v>
      </c>
      <c r="AE44" s="1">
        <v>2.6889088442913098</v>
      </c>
      <c r="AF44" s="1">
        <v>0</v>
      </c>
      <c r="AG44" s="1">
        <v>0</v>
      </c>
      <c r="AH44" s="1">
        <f t="shared" si="22"/>
        <v>1</v>
      </c>
      <c r="AI44" s="1">
        <f t="shared" si="23"/>
        <v>0</v>
      </c>
      <c r="AJ44" s="1">
        <f t="shared" si="24"/>
        <v>56211.611048515311</v>
      </c>
      <c r="AK44" s="1">
        <f t="shared" si="25"/>
        <v>7.63543419354839E-3</v>
      </c>
      <c r="AL44" s="1">
        <f t="shared" si="26"/>
        <v>3.7413627548387109E-3</v>
      </c>
      <c r="AM44" s="1">
        <f t="shared" si="27"/>
        <v>0.49</v>
      </c>
      <c r="AN44" s="1">
        <f t="shared" si="28"/>
        <v>0.39</v>
      </c>
      <c r="AO44" s="1">
        <v>7.88</v>
      </c>
      <c r="AP44">
        <v>0.5</v>
      </c>
      <c r="AQ44" t="s">
        <v>194</v>
      </c>
      <c r="AR44">
        <v>1587126089.7387099</v>
      </c>
      <c r="AS44">
        <v>410.788677419355</v>
      </c>
      <c r="AT44">
        <v>410.01025806451599</v>
      </c>
      <c r="AU44">
        <v>8.5726206451612903</v>
      </c>
      <c r="AV44">
        <v>8.0344193548387093</v>
      </c>
      <c r="AW44">
        <v>600.01712903225803</v>
      </c>
      <c r="AX44">
        <v>102.250967741935</v>
      </c>
      <c r="AY44">
        <v>9.9982825806451597E-2</v>
      </c>
      <c r="AZ44">
        <v>15.545341935483901</v>
      </c>
      <c r="BA44">
        <v>15.453332258064499</v>
      </c>
      <c r="BB44">
        <v>15.6772225806452</v>
      </c>
      <c r="BC44">
        <v>9999.5967741935492</v>
      </c>
      <c r="BD44">
        <v>7.63543419354839E-3</v>
      </c>
      <c r="BE44">
        <v>0.282605</v>
      </c>
      <c r="BF44">
        <v>1587126065.3</v>
      </c>
      <c r="BG44" t="s">
        <v>265</v>
      </c>
      <c r="BH44">
        <v>15</v>
      </c>
      <c r="BI44">
        <v>9.41</v>
      </c>
      <c r="BJ44">
        <v>-0.01</v>
      </c>
      <c r="BK44">
        <v>410</v>
      </c>
      <c r="BL44">
        <v>8</v>
      </c>
      <c r="BM44">
        <v>0.18</v>
      </c>
      <c r="BN44">
        <v>0.16</v>
      </c>
      <c r="BO44">
        <v>0.77305745238095203</v>
      </c>
      <c r="BP44">
        <v>0.231604449073153</v>
      </c>
      <c r="BQ44">
        <v>3.58166514003396E-2</v>
      </c>
      <c r="BR44">
        <v>0</v>
      </c>
      <c r="BS44">
        <v>0.53470252380952399</v>
      </c>
      <c r="BT44">
        <v>7.4396279725230802E-2</v>
      </c>
      <c r="BU44">
        <v>7.6222688074642697E-3</v>
      </c>
      <c r="BV44">
        <v>1</v>
      </c>
      <c r="BW44">
        <v>1</v>
      </c>
      <c r="BX44">
        <v>2</v>
      </c>
      <c r="BY44" t="s">
        <v>200</v>
      </c>
      <c r="BZ44">
        <v>100</v>
      </c>
      <c r="CA44">
        <v>100</v>
      </c>
      <c r="CB44">
        <v>9.41</v>
      </c>
      <c r="CC44">
        <v>-0.01</v>
      </c>
      <c r="CD44">
        <v>2</v>
      </c>
      <c r="CE44">
        <v>627.20600000000002</v>
      </c>
      <c r="CF44">
        <v>397.57799999999997</v>
      </c>
      <c r="CG44">
        <v>15.0016</v>
      </c>
      <c r="CH44">
        <v>20.061399999999999</v>
      </c>
      <c r="CI44">
        <v>30.0001</v>
      </c>
      <c r="CJ44">
        <v>20.166</v>
      </c>
      <c r="CK44">
        <v>20.195900000000002</v>
      </c>
      <c r="CL44">
        <v>19.9373</v>
      </c>
      <c r="CM44">
        <v>44.013800000000003</v>
      </c>
      <c r="CN44">
        <v>0</v>
      </c>
      <c r="CO44">
        <v>15</v>
      </c>
      <c r="CP44">
        <v>410</v>
      </c>
      <c r="CQ44">
        <v>8.0319900000000004</v>
      </c>
      <c r="CR44">
        <v>99.920500000000004</v>
      </c>
      <c r="CS44">
        <v>107.499</v>
      </c>
    </row>
    <row r="45" spans="1:97" x14ac:dyDescent="0.25">
      <c r="A45">
        <v>29</v>
      </c>
      <c r="B45">
        <v>1587126103.3</v>
      </c>
      <c r="C45">
        <v>1777.7000000476801</v>
      </c>
      <c r="D45" t="s">
        <v>270</v>
      </c>
      <c r="E45" s="1" t="s">
        <v>271</v>
      </c>
      <c r="F45" s="1">
        <v>1587126094.67419</v>
      </c>
      <c r="G45" s="1">
        <f t="shared" si="0"/>
        <v>4.17120964211483E-4</v>
      </c>
      <c r="H45" s="1">
        <f t="shared" si="1"/>
        <v>-0.76126297505342566</v>
      </c>
      <c r="I45" s="1">
        <f t="shared" si="2"/>
        <v>410.77261290322599</v>
      </c>
      <c r="J45" s="1">
        <f t="shared" si="3"/>
        <v>430.41331992490967</v>
      </c>
      <c r="K45" s="1">
        <f t="shared" si="4"/>
        <v>44.053639038965258</v>
      </c>
      <c r="L45" s="1">
        <f t="shared" si="5"/>
        <v>42.043374538428253</v>
      </c>
      <c r="M45" s="1">
        <f t="shared" si="6"/>
        <v>4.8113391179873816E-2</v>
      </c>
      <c r="N45" s="1">
        <f t="shared" si="7"/>
        <v>2.7983208358707961</v>
      </c>
      <c r="O45" s="1">
        <f t="shared" si="8"/>
        <v>4.7658500694750285E-2</v>
      </c>
      <c r="P45" s="1">
        <f t="shared" si="9"/>
        <v>2.9827074489500865E-2</v>
      </c>
      <c r="Q45" s="1">
        <f t="shared" si="10"/>
        <v>3.0274874359935496E-3</v>
      </c>
      <c r="R45" s="1">
        <f t="shared" si="11"/>
        <v>15.433632886870551</v>
      </c>
      <c r="S45" s="1">
        <f t="shared" si="12"/>
        <v>15.4558290322581</v>
      </c>
      <c r="T45" s="1">
        <f t="shared" si="13"/>
        <v>1.7622409611015113</v>
      </c>
      <c r="U45" s="1">
        <f t="shared" si="14"/>
        <v>49.529195761742933</v>
      </c>
      <c r="V45" s="1">
        <f t="shared" si="15"/>
        <v>0.87798119629073823</v>
      </c>
      <c r="W45" s="1">
        <f t="shared" si="16"/>
        <v>1.772653851506516</v>
      </c>
      <c r="X45" s="1">
        <f t="shared" si="17"/>
        <v>0.88425976481077306</v>
      </c>
      <c r="Y45" s="1">
        <f t="shared" si="18"/>
        <v>-18.395034521726402</v>
      </c>
      <c r="Z45" s="1">
        <f t="shared" si="19"/>
        <v>13.862369779534143</v>
      </c>
      <c r="AA45" s="1">
        <f t="shared" si="20"/>
        <v>0.95081636869332897</v>
      </c>
      <c r="AB45" s="1">
        <f t="shared" si="21"/>
        <v>-3.5788208860629371</v>
      </c>
      <c r="AC45" s="1">
        <v>-1.22858125552796E-3</v>
      </c>
      <c r="AD45" s="1">
        <v>2.37290044985599E-2</v>
      </c>
      <c r="AE45" s="1">
        <v>2.6876242963353998</v>
      </c>
      <c r="AF45" s="1">
        <v>0</v>
      </c>
      <c r="AG45" s="1">
        <v>0</v>
      </c>
      <c r="AH45" s="1">
        <f t="shared" si="22"/>
        <v>1</v>
      </c>
      <c r="AI45" s="1">
        <f t="shared" si="23"/>
        <v>0</v>
      </c>
      <c r="AJ45" s="1">
        <f t="shared" si="24"/>
        <v>56170.168575735799</v>
      </c>
      <c r="AK45" s="1">
        <f t="shared" si="25"/>
        <v>1.58424250967742E-2</v>
      </c>
      <c r="AL45" s="1">
        <f t="shared" si="26"/>
        <v>7.7627882974193579E-3</v>
      </c>
      <c r="AM45" s="1">
        <f t="shared" si="27"/>
        <v>0.49</v>
      </c>
      <c r="AN45" s="1">
        <f t="shared" si="28"/>
        <v>0.39</v>
      </c>
      <c r="AO45" s="1">
        <v>7.88</v>
      </c>
      <c r="AP45">
        <v>0.5</v>
      </c>
      <c r="AQ45" t="s">
        <v>194</v>
      </c>
      <c r="AR45">
        <v>1587126094.67419</v>
      </c>
      <c r="AS45">
        <v>410.77261290322599</v>
      </c>
      <c r="AT45">
        <v>409.99787096774202</v>
      </c>
      <c r="AU45">
        <v>8.5780609677419406</v>
      </c>
      <c r="AV45">
        <v>8.0349561290322598</v>
      </c>
      <c r="AW45">
        <v>600.01635483870996</v>
      </c>
      <c r="AX45">
        <v>102.25193548387099</v>
      </c>
      <c r="AY45">
        <v>0.10000624193548401</v>
      </c>
      <c r="AZ45">
        <v>15.547716129032301</v>
      </c>
      <c r="BA45">
        <v>15.4558290322581</v>
      </c>
      <c r="BB45">
        <v>15.6820419354839</v>
      </c>
      <c r="BC45">
        <v>9991.8983870967695</v>
      </c>
      <c r="BD45">
        <v>1.58424250967742E-2</v>
      </c>
      <c r="BE45">
        <v>0.282605</v>
      </c>
      <c r="BF45">
        <v>1587126065.3</v>
      </c>
      <c r="BG45" t="s">
        <v>265</v>
      </c>
      <c r="BH45">
        <v>15</v>
      </c>
      <c r="BI45">
        <v>9.41</v>
      </c>
      <c r="BJ45">
        <v>-0.01</v>
      </c>
      <c r="BK45">
        <v>410</v>
      </c>
      <c r="BL45">
        <v>8</v>
      </c>
      <c r="BM45">
        <v>0.18</v>
      </c>
      <c r="BN45">
        <v>0.16</v>
      </c>
      <c r="BO45">
        <v>0.76709204761904803</v>
      </c>
      <c r="BP45">
        <v>-7.0869625395874603E-2</v>
      </c>
      <c r="BQ45">
        <v>4.1277497480872602E-2</v>
      </c>
      <c r="BR45">
        <v>1</v>
      </c>
      <c r="BS45">
        <v>0.54035776190476204</v>
      </c>
      <c r="BT45">
        <v>5.8533595527611698E-2</v>
      </c>
      <c r="BU45">
        <v>5.9951690742651303E-3</v>
      </c>
      <c r="BV45">
        <v>1</v>
      </c>
      <c r="BW45">
        <v>2</v>
      </c>
      <c r="BX45">
        <v>2</v>
      </c>
      <c r="BY45" t="s">
        <v>228</v>
      </c>
      <c r="BZ45">
        <v>100</v>
      </c>
      <c r="CA45">
        <v>100</v>
      </c>
      <c r="CB45">
        <v>9.41</v>
      </c>
      <c r="CC45">
        <v>-0.01</v>
      </c>
      <c r="CD45">
        <v>2</v>
      </c>
      <c r="CE45">
        <v>627.50900000000001</v>
      </c>
      <c r="CF45">
        <v>397.66500000000002</v>
      </c>
      <c r="CG45">
        <v>15.0015</v>
      </c>
      <c r="CH45">
        <v>20.061399999999999</v>
      </c>
      <c r="CI45">
        <v>30.0001</v>
      </c>
      <c r="CJ45">
        <v>20.164300000000001</v>
      </c>
      <c r="CK45">
        <v>20.195</v>
      </c>
      <c r="CL45">
        <v>19.936800000000002</v>
      </c>
      <c r="CM45">
        <v>44.013800000000003</v>
      </c>
      <c r="CN45">
        <v>0</v>
      </c>
      <c r="CO45">
        <v>15</v>
      </c>
      <c r="CP45">
        <v>410</v>
      </c>
      <c r="CQ45">
        <v>8.0343</v>
      </c>
      <c r="CR45">
        <v>99.920400000000001</v>
      </c>
      <c r="CS45">
        <v>107.499</v>
      </c>
    </row>
    <row r="46" spans="1:97" x14ac:dyDescent="0.25">
      <c r="A46">
        <v>30</v>
      </c>
      <c r="B46">
        <v>1587126108.3</v>
      </c>
      <c r="C46">
        <v>1782.7000000476801</v>
      </c>
      <c r="D46" t="s">
        <v>272</v>
      </c>
      <c r="E46" s="1" t="s">
        <v>273</v>
      </c>
      <c r="F46" s="1">
        <v>1587126099.67419</v>
      </c>
      <c r="G46" s="1">
        <f t="shared" si="0"/>
        <v>4.1998549970438366E-4</v>
      </c>
      <c r="H46" s="1">
        <f t="shared" si="1"/>
        <v>-0.75354913333252815</v>
      </c>
      <c r="I46" s="1">
        <f t="shared" si="2"/>
        <v>410.76080645161301</v>
      </c>
      <c r="J46" s="1">
        <f t="shared" si="3"/>
        <v>429.96639806122846</v>
      </c>
      <c r="K46" s="1">
        <f t="shared" si="4"/>
        <v>44.007866705394832</v>
      </c>
      <c r="L46" s="1">
        <f t="shared" si="5"/>
        <v>42.042138408101586</v>
      </c>
      <c r="M46" s="1">
        <f t="shared" si="6"/>
        <v>4.8465285717573775E-2</v>
      </c>
      <c r="N46" s="1">
        <f t="shared" si="7"/>
        <v>2.798544764418323</v>
      </c>
      <c r="O46" s="1">
        <f t="shared" si="8"/>
        <v>4.8003787873688537E-2</v>
      </c>
      <c r="P46" s="1">
        <f t="shared" si="9"/>
        <v>3.0043464815343021E-2</v>
      </c>
      <c r="Q46" s="1">
        <f t="shared" si="10"/>
        <v>1.5375135928645152E-3</v>
      </c>
      <c r="R46" s="1">
        <f t="shared" si="11"/>
        <v>15.435594034324927</v>
      </c>
      <c r="S46" s="1">
        <f t="shared" si="12"/>
        <v>15.456709677419401</v>
      </c>
      <c r="T46" s="1">
        <f t="shared" si="13"/>
        <v>1.7623405025920069</v>
      </c>
      <c r="U46" s="1">
        <f t="shared" si="14"/>
        <v>49.544960118084738</v>
      </c>
      <c r="V46" s="1">
        <f t="shared" si="15"/>
        <v>0.87841518371333926</v>
      </c>
      <c r="W46" s="1">
        <f t="shared" si="16"/>
        <v>1.7729657701201842</v>
      </c>
      <c r="X46" s="1">
        <f t="shared" si="17"/>
        <v>0.88392531887866765</v>
      </c>
      <c r="Y46" s="1">
        <f t="shared" si="18"/>
        <v>-18.521360536963318</v>
      </c>
      <c r="Z46" s="1">
        <f t="shared" si="19"/>
        <v>14.144788222565946</v>
      </c>
      <c r="AA46" s="1">
        <f t="shared" si="20"/>
        <v>0.97012803550820725</v>
      </c>
      <c r="AB46" s="1">
        <f t="shared" si="21"/>
        <v>-3.4049067652962997</v>
      </c>
      <c r="AC46" s="1">
        <v>-1.22873417743084E-3</v>
      </c>
      <c r="AD46" s="1">
        <v>2.37319580553597E-2</v>
      </c>
      <c r="AE46" s="1">
        <v>2.6878344464491501</v>
      </c>
      <c r="AF46" s="1">
        <v>0</v>
      </c>
      <c r="AG46" s="1">
        <v>0</v>
      </c>
      <c r="AH46" s="1">
        <f t="shared" si="22"/>
        <v>1</v>
      </c>
      <c r="AI46" s="1">
        <f t="shared" si="23"/>
        <v>0</v>
      </c>
      <c r="AJ46" s="1">
        <f t="shared" si="24"/>
        <v>56176.339686318031</v>
      </c>
      <c r="AK46" s="1">
        <f t="shared" si="25"/>
        <v>8.0455970322580606E-3</v>
      </c>
      <c r="AL46" s="1">
        <f t="shared" si="26"/>
        <v>3.9423425458064492E-3</v>
      </c>
      <c r="AM46" s="1">
        <f t="shared" si="27"/>
        <v>0.49</v>
      </c>
      <c r="AN46" s="1">
        <f t="shared" si="28"/>
        <v>0.39</v>
      </c>
      <c r="AO46" s="1">
        <v>7.88</v>
      </c>
      <c r="AP46">
        <v>0.5</v>
      </c>
      <c r="AQ46" t="s">
        <v>194</v>
      </c>
      <c r="AR46">
        <v>1587126099.67419</v>
      </c>
      <c r="AS46">
        <v>410.76080645161301</v>
      </c>
      <c r="AT46">
        <v>409.99774193548399</v>
      </c>
      <c r="AU46">
        <v>8.5823067741935493</v>
      </c>
      <c r="AV46">
        <v>8.0354803225806393</v>
      </c>
      <c r="AW46">
        <v>600.02267741935498</v>
      </c>
      <c r="AX46">
        <v>102.25187096774199</v>
      </c>
      <c r="AY46">
        <v>0.10000328064516099</v>
      </c>
      <c r="AZ46">
        <v>15.5504612903226</v>
      </c>
      <c r="BA46">
        <v>15.456709677419401</v>
      </c>
      <c r="BB46">
        <v>15.686983870967699</v>
      </c>
      <c r="BC46">
        <v>9993.1483870967695</v>
      </c>
      <c r="BD46">
        <v>8.0455970322580606E-3</v>
      </c>
      <c r="BE46">
        <v>0.282605</v>
      </c>
      <c r="BF46">
        <v>1587126065.3</v>
      </c>
      <c r="BG46" t="s">
        <v>265</v>
      </c>
      <c r="BH46">
        <v>15</v>
      </c>
      <c r="BI46">
        <v>9.41</v>
      </c>
      <c r="BJ46">
        <v>-0.01</v>
      </c>
      <c r="BK46">
        <v>410</v>
      </c>
      <c r="BL46">
        <v>8</v>
      </c>
      <c r="BM46">
        <v>0.18</v>
      </c>
      <c r="BN46">
        <v>0.16</v>
      </c>
      <c r="BO46">
        <v>0.77449471428571404</v>
      </c>
      <c r="BP46">
        <v>-0.21207950454952801</v>
      </c>
      <c r="BQ46">
        <v>3.8401102574253901E-2</v>
      </c>
      <c r="BR46">
        <v>0</v>
      </c>
      <c r="BS46">
        <v>0.54481704761904703</v>
      </c>
      <c r="BT46">
        <v>4.4841102837448001E-2</v>
      </c>
      <c r="BU46">
        <v>4.5570870653896802E-3</v>
      </c>
      <c r="BV46">
        <v>1</v>
      </c>
      <c r="BW46">
        <v>1</v>
      </c>
      <c r="BX46">
        <v>2</v>
      </c>
      <c r="BY46" t="s">
        <v>200</v>
      </c>
      <c r="BZ46">
        <v>100</v>
      </c>
      <c r="CA46">
        <v>100</v>
      </c>
      <c r="CB46">
        <v>9.41</v>
      </c>
      <c r="CC46">
        <v>-0.01</v>
      </c>
      <c r="CD46">
        <v>2</v>
      </c>
      <c r="CE46">
        <v>627.51499999999999</v>
      </c>
      <c r="CF46">
        <v>397.721</v>
      </c>
      <c r="CG46">
        <v>15.0014</v>
      </c>
      <c r="CH46">
        <v>20.061399999999999</v>
      </c>
      <c r="CI46">
        <v>30.0001</v>
      </c>
      <c r="CJ46">
        <v>20.1633</v>
      </c>
      <c r="CK46">
        <v>20.1938</v>
      </c>
      <c r="CL46">
        <v>19.9359</v>
      </c>
      <c r="CM46">
        <v>44.013800000000003</v>
      </c>
      <c r="CN46">
        <v>0</v>
      </c>
      <c r="CO46">
        <v>15</v>
      </c>
      <c r="CP46">
        <v>410</v>
      </c>
      <c r="CQ46">
        <v>8.0388699999999993</v>
      </c>
      <c r="CR46">
        <v>99.922700000000006</v>
      </c>
      <c r="CS46">
        <v>107.499</v>
      </c>
    </row>
    <row r="47" spans="1:97" x14ac:dyDescent="0.25">
      <c r="A47">
        <v>31</v>
      </c>
      <c r="B47">
        <v>1587126113.3</v>
      </c>
      <c r="C47">
        <v>1787.7000000476801</v>
      </c>
      <c r="D47" t="s">
        <v>274</v>
      </c>
      <c r="E47" s="1" t="s">
        <v>275</v>
      </c>
      <c r="F47" s="1">
        <v>1587126104.67097</v>
      </c>
      <c r="G47" s="1">
        <f t="shared" si="0"/>
        <v>4.2197843992502804E-4</v>
      </c>
      <c r="H47" s="1">
        <f t="shared" si="1"/>
        <v>-0.74036444970339721</v>
      </c>
      <c r="I47" s="1">
        <f t="shared" si="2"/>
        <v>410.75919354838697</v>
      </c>
      <c r="J47" s="1">
        <f t="shared" si="3"/>
        <v>429.42107666059923</v>
      </c>
      <c r="K47" s="1">
        <f t="shared" si="4"/>
        <v>43.951733299485852</v>
      </c>
      <c r="L47" s="1">
        <f t="shared" si="5"/>
        <v>42.041668437759448</v>
      </c>
      <c r="M47" s="1">
        <f t="shared" si="6"/>
        <v>4.8676792367682416E-2</v>
      </c>
      <c r="N47" s="1">
        <f t="shared" si="7"/>
        <v>2.799207372508941</v>
      </c>
      <c r="O47" s="1">
        <f t="shared" si="8"/>
        <v>4.8211387629870713E-2</v>
      </c>
      <c r="P47" s="1">
        <f t="shared" si="9"/>
        <v>3.0173561075174705E-2</v>
      </c>
      <c r="Q47" s="1">
        <f t="shared" si="10"/>
        <v>-3.9676911385548479E-3</v>
      </c>
      <c r="R47" s="1">
        <f t="shared" si="11"/>
        <v>15.437550212701977</v>
      </c>
      <c r="S47" s="1">
        <f t="shared" si="12"/>
        <v>15.462622580645199</v>
      </c>
      <c r="T47" s="1">
        <f t="shared" si="13"/>
        <v>1.7630089805175924</v>
      </c>
      <c r="U47" s="1">
        <f t="shared" si="14"/>
        <v>49.554420998905449</v>
      </c>
      <c r="V47" s="1">
        <f t="shared" si="15"/>
        <v>0.87872425306780799</v>
      </c>
      <c r="W47" s="1">
        <f t="shared" si="16"/>
        <v>1.7732509740901161</v>
      </c>
      <c r="X47" s="1">
        <f t="shared" si="17"/>
        <v>0.88428472744978437</v>
      </c>
      <c r="Y47" s="1">
        <f t="shared" si="18"/>
        <v>-18.609249200693736</v>
      </c>
      <c r="Z47" s="1">
        <f t="shared" si="19"/>
        <v>13.63455350711976</v>
      </c>
      <c r="AA47" s="1">
        <f t="shared" si="20"/>
        <v>0.93495289013902394</v>
      </c>
      <c r="AB47" s="1">
        <f t="shared" si="21"/>
        <v>-4.0437104945735083</v>
      </c>
      <c r="AC47" s="1">
        <v>-1.2291867463123101E-3</v>
      </c>
      <c r="AD47" s="1">
        <v>2.37406990393003E-2</v>
      </c>
      <c r="AE47" s="1">
        <v>2.68845627757947</v>
      </c>
      <c r="AF47" s="1">
        <v>0</v>
      </c>
      <c r="AG47" s="1">
        <v>0</v>
      </c>
      <c r="AH47" s="1">
        <f t="shared" si="22"/>
        <v>1</v>
      </c>
      <c r="AI47" s="1">
        <f t="shared" si="23"/>
        <v>0</v>
      </c>
      <c r="AJ47" s="1">
        <f t="shared" si="24"/>
        <v>56195.681879074516</v>
      </c>
      <c r="AK47" s="1">
        <f t="shared" si="25"/>
        <v>-2.0762381677419402E-2</v>
      </c>
      <c r="AL47" s="1">
        <f t="shared" si="26"/>
        <v>-1.0173567021935507E-2</v>
      </c>
      <c r="AM47" s="1">
        <f t="shared" si="27"/>
        <v>0.49</v>
      </c>
      <c r="AN47" s="1">
        <f t="shared" si="28"/>
        <v>0.39</v>
      </c>
      <c r="AO47" s="1">
        <v>7.88</v>
      </c>
      <c r="AP47">
        <v>0.5</v>
      </c>
      <c r="AQ47" t="s">
        <v>194</v>
      </c>
      <c r="AR47">
        <v>1587126104.67097</v>
      </c>
      <c r="AS47">
        <v>410.75919354838697</v>
      </c>
      <c r="AT47">
        <v>410.01451612903202</v>
      </c>
      <c r="AU47">
        <v>8.5853887096774208</v>
      </c>
      <c r="AV47">
        <v>8.03596741935484</v>
      </c>
      <c r="AW47">
        <v>600.020806451613</v>
      </c>
      <c r="AX47">
        <v>102.25112903225801</v>
      </c>
      <c r="AY47">
        <v>0.100002964516129</v>
      </c>
      <c r="AZ47">
        <v>15.552970967741899</v>
      </c>
      <c r="BA47">
        <v>15.462622580645199</v>
      </c>
      <c r="BB47">
        <v>15.687035483871</v>
      </c>
      <c r="BC47">
        <v>9996.9016129032298</v>
      </c>
      <c r="BD47">
        <v>-2.0762381677419402E-2</v>
      </c>
      <c r="BE47">
        <v>0.282605</v>
      </c>
      <c r="BF47">
        <v>1587126065.3</v>
      </c>
      <c r="BG47" t="s">
        <v>265</v>
      </c>
      <c r="BH47">
        <v>15</v>
      </c>
      <c r="BI47">
        <v>9.41</v>
      </c>
      <c r="BJ47">
        <v>-0.01</v>
      </c>
      <c r="BK47">
        <v>410</v>
      </c>
      <c r="BL47">
        <v>8</v>
      </c>
      <c r="BM47">
        <v>0.18</v>
      </c>
      <c r="BN47">
        <v>0.16</v>
      </c>
      <c r="BO47">
        <v>0.75513928571428601</v>
      </c>
      <c r="BP47">
        <v>-0.164759792550564</v>
      </c>
      <c r="BQ47">
        <v>3.4464380295552398E-2</v>
      </c>
      <c r="BR47">
        <v>0</v>
      </c>
      <c r="BS47">
        <v>0.547908333333333</v>
      </c>
      <c r="BT47">
        <v>3.2607203125043401E-2</v>
      </c>
      <c r="BU47">
        <v>3.42092483086265E-3</v>
      </c>
      <c r="BV47">
        <v>1</v>
      </c>
      <c r="BW47">
        <v>1</v>
      </c>
      <c r="BX47">
        <v>2</v>
      </c>
      <c r="BY47" t="s">
        <v>200</v>
      </c>
      <c r="BZ47">
        <v>100</v>
      </c>
      <c r="CA47">
        <v>100</v>
      </c>
      <c r="CB47">
        <v>9.41</v>
      </c>
      <c r="CC47">
        <v>-0.01</v>
      </c>
      <c r="CD47">
        <v>2</v>
      </c>
      <c r="CE47">
        <v>627.62400000000002</v>
      </c>
      <c r="CF47">
        <v>397.72800000000001</v>
      </c>
      <c r="CG47">
        <v>15.0015</v>
      </c>
      <c r="CH47">
        <v>20.061399999999999</v>
      </c>
      <c r="CI47">
        <v>30.0001</v>
      </c>
      <c r="CJ47">
        <v>20.161999999999999</v>
      </c>
      <c r="CK47">
        <v>20.192900000000002</v>
      </c>
      <c r="CL47">
        <v>19.935300000000002</v>
      </c>
      <c r="CM47">
        <v>44.013800000000003</v>
      </c>
      <c r="CN47">
        <v>0</v>
      </c>
      <c r="CO47">
        <v>15</v>
      </c>
      <c r="CP47">
        <v>410</v>
      </c>
      <c r="CQ47">
        <v>8.0396900000000002</v>
      </c>
      <c r="CR47">
        <v>99.923900000000003</v>
      </c>
      <c r="CS47">
        <v>107.5</v>
      </c>
    </row>
    <row r="48" spans="1:97" x14ac:dyDescent="0.25">
      <c r="A48">
        <v>32</v>
      </c>
      <c r="B48">
        <v>1587126404.3</v>
      </c>
      <c r="C48">
        <v>2078.7000000476801</v>
      </c>
      <c r="D48" t="s">
        <v>278</v>
      </c>
      <c r="E48" s="1" t="s">
        <v>279</v>
      </c>
      <c r="F48" s="1">
        <v>1587126393.8774199</v>
      </c>
      <c r="G48" s="1">
        <f t="shared" si="0"/>
        <v>2.9865947631533966E-4</v>
      </c>
      <c r="H48" s="1">
        <f t="shared" si="1"/>
        <v>-0.53568502241559623</v>
      </c>
      <c r="I48" s="1">
        <f t="shared" si="2"/>
        <v>410.50577419354801</v>
      </c>
      <c r="J48" s="1">
        <f t="shared" si="3"/>
        <v>429.93897540892124</v>
      </c>
      <c r="K48" s="1">
        <f t="shared" si="4"/>
        <v>44.004954933633044</v>
      </c>
      <c r="L48" s="1">
        <f t="shared" si="5"/>
        <v>42.015935113121614</v>
      </c>
      <c r="M48" s="1">
        <f t="shared" si="6"/>
        <v>3.3966822516295202E-2</v>
      </c>
      <c r="N48" s="1">
        <f t="shared" si="7"/>
        <v>2.7940875100754723</v>
      </c>
      <c r="O48" s="1">
        <f t="shared" si="8"/>
        <v>3.373908099777348E-2</v>
      </c>
      <c r="P48" s="1">
        <f t="shared" si="9"/>
        <v>2.1107259862928947E-2</v>
      </c>
      <c r="Q48" s="1">
        <f t="shared" si="10"/>
        <v>-9.960374635354847E-4</v>
      </c>
      <c r="R48" s="1">
        <f t="shared" si="11"/>
        <v>15.451918654151994</v>
      </c>
      <c r="S48" s="1">
        <f t="shared" si="12"/>
        <v>15.4422709677419</v>
      </c>
      <c r="T48" s="1">
        <f t="shared" si="13"/>
        <v>1.7607090828805125</v>
      </c>
      <c r="U48" s="1">
        <f t="shared" si="14"/>
        <v>48.914951603227408</v>
      </c>
      <c r="V48" s="1">
        <f t="shared" si="15"/>
        <v>0.86631628041567199</v>
      </c>
      <c r="W48" s="1">
        <f t="shared" si="16"/>
        <v>1.7710664163439802</v>
      </c>
      <c r="X48" s="1">
        <f t="shared" si="17"/>
        <v>0.89439280246484054</v>
      </c>
      <c r="Y48" s="1">
        <f t="shared" si="18"/>
        <v>-13.170882905506479</v>
      </c>
      <c r="Z48" s="1">
        <f t="shared" si="19"/>
        <v>13.778229206078542</v>
      </c>
      <c r="AA48" s="1">
        <f t="shared" si="20"/>
        <v>0.94634153200354143</v>
      </c>
      <c r="AB48" s="1">
        <f t="shared" si="21"/>
        <v>1.552691795112068</v>
      </c>
      <c r="AC48" s="1">
        <v>-1.22844088209382E-3</v>
      </c>
      <c r="AD48" s="1">
        <v>2.37262933047864E-2</v>
      </c>
      <c r="AE48" s="1">
        <v>2.6874313751986101</v>
      </c>
      <c r="AF48" s="1">
        <v>0</v>
      </c>
      <c r="AG48" s="1">
        <v>0</v>
      </c>
      <c r="AH48" s="1">
        <f t="shared" si="22"/>
        <v>1</v>
      </c>
      <c r="AI48" s="1">
        <f t="shared" si="23"/>
        <v>0</v>
      </c>
      <c r="AJ48" s="1">
        <f t="shared" si="24"/>
        <v>56166.729593243472</v>
      </c>
      <c r="AK48" s="1">
        <f t="shared" si="25"/>
        <v>-5.2121269677419396E-3</v>
      </c>
      <c r="AL48" s="1">
        <f t="shared" si="26"/>
        <v>-2.5539422141935505E-3</v>
      </c>
      <c r="AM48" s="1">
        <f t="shared" si="27"/>
        <v>0.49</v>
      </c>
      <c r="AN48" s="1">
        <f t="shared" si="28"/>
        <v>0.39</v>
      </c>
      <c r="AO48" s="1">
        <v>7.12</v>
      </c>
      <c r="AP48">
        <v>0.5</v>
      </c>
      <c r="AQ48" t="s">
        <v>194</v>
      </c>
      <c r="AR48">
        <v>1587126393.8774199</v>
      </c>
      <c r="AS48">
        <v>410.50577419354801</v>
      </c>
      <c r="AT48">
        <v>410.01561290322599</v>
      </c>
      <c r="AU48">
        <v>8.4641180645161302</v>
      </c>
      <c r="AV48">
        <v>8.1127309677419408</v>
      </c>
      <c r="AW48">
        <v>600.03822580645203</v>
      </c>
      <c r="AX48">
        <v>102.25180645161301</v>
      </c>
      <c r="AY48">
        <v>9.9823548387096797E-2</v>
      </c>
      <c r="AZ48">
        <v>15.533738709677399</v>
      </c>
      <c r="BA48">
        <v>15.4422709677419</v>
      </c>
      <c r="BB48">
        <v>15.667854838709699</v>
      </c>
      <c r="BC48">
        <v>9990.7693548387106</v>
      </c>
      <c r="BD48">
        <v>-5.2121269677419396E-3</v>
      </c>
      <c r="BE48">
        <v>0.282605</v>
      </c>
      <c r="BF48">
        <v>1587126390.8</v>
      </c>
      <c r="BG48" t="s">
        <v>280</v>
      </c>
      <c r="BH48">
        <v>16</v>
      </c>
      <c r="BI48">
        <v>9.3729999999999993</v>
      </c>
      <c r="BJ48">
        <v>-8.9999999999999993E-3</v>
      </c>
      <c r="BK48">
        <v>410</v>
      </c>
      <c r="BL48">
        <v>8</v>
      </c>
      <c r="BM48">
        <v>0.21</v>
      </c>
      <c r="BN48">
        <v>0.16</v>
      </c>
      <c r="BO48">
        <v>0.30724300476190503</v>
      </c>
      <c r="BP48">
        <v>2.5143588258010801</v>
      </c>
      <c r="BQ48">
        <v>0.29293257295737102</v>
      </c>
      <c r="BR48">
        <v>0</v>
      </c>
      <c r="BS48">
        <v>0.212788270119048</v>
      </c>
      <c r="BT48">
        <v>1.83630641831853</v>
      </c>
      <c r="BU48">
        <v>0.205131320428207</v>
      </c>
      <c r="BV48">
        <v>0</v>
      </c>
      <c r="BW48">
        <v>0</v>
      </c>
      <c r="BX48">
        <v>2</v>
      </c>
      <c r="BY48" t="s">
        <v>196</v>
      </c>
      <c r="BZ48">
        <v>100</v>
      </c>
      <c r="CA48">
        <v>100</v>
      </c>
      <c r="CB48">
        <v>9.3729999999999993</v>
      </c>
      <c r="CC48">
        <v>-8.9999999999999993E-3</v>
      </c>
      <c r="CD48">
        <v>2</v>
      </c>
      <c r="CE48">
        <v>625.52499999999998</v>
      </c>
      <c r="CF48">
        <v>398.30200000000002</v>
      </c>
      <c r="CG48">
        <v>15.001200000000001</v>
      </c>
      <c r="CH48">
        <v>20.054600000000001</v>
      </c>
      <c r="CI48">
        <v>30</v>
      </c>
      <c r="CJ48">
        <v>20.129300000000001</v>
      </c>
      <c r="CK48">
        <v>20.158200000000001</v>
      </c>
      <c r="CL48">
        <v>19.9298</v>
      </c>
      <c r="CM48">
        <v>42.798099999999998</v>
      </c>
      <c r="CN48">
        <v>0</v>
      </c>
      <c r="CO48">
        <v>15</v>
      </c>
      <c r="CP48">
        <v>410</v>
      </c>
      <c r="CQ48">
        <v>8.1749299999999998</v>
      </c>
      <c r="CR48">
        <v>99.948300000000003</v>
      </c>
      <c r="CS48">
        <v>107.497</v>
      </c>
    </row>
    <row r="49" spans="1:97" x14ac:dyDescent="0.25">
      <c r="A49">
        <v>33</v>
      </c>
      <c r="B49">
        <v>1587126409.3</v>
      </c>
      <c r="C49">
        <v>2083.7000000476801</v>
      </c>
      <c r="D49" t="s">
        <v>281</v>
      </c>
      <c r="E49" s="1" t="s">
        <v>282</v>
      </c>
      <c r="F49" s="1">
        <v>1587126400.9516101</v>
      </c>
      <c r="G49" s="1">
        <f t="shared" si="0"/>
        <v>3.4895704215539517E-4</v>
      </c>
      <c r="H49" s="1">
        <f t="shared" si="1"/>
        <v>-0.63802071615473732</v>
      </c>
      <c r="I49" s="1">
        <f t="shared" si="2"/>
        <v>410.59912903225802</v>
      </c>
      <c r="J49" s="1">
        <f t="shared" si="3"/>
        <v>430.34645855159101</v>
      </c>
      <c r="K49" s="1">
        <f t="shared" si="4"/>
        <v>44.04674503467168</v>
      </c>
      <c r="L49" s="1">
        <f t="shared" si="5"/>
        <v>42.02556983694565</v>
      </c>
      <c r="M49" s="1">
        <f t="shared" si="6"/>
        <v>4.0078010002106146E-2</v>
      </c>
      <c r="N49" s="1">
        <f t="shared" si="7"/>
        <v>2.7925472116025536</v>
      </c>
      <c r="O49" s="1">
        <f t="shared" si="8"/>
        <v>3.9761186705385788E-2</v>
      </c>
      <c r="P49" s="1">
        <f t="shared" si="9"/>
        <v>2.4878998106822786E-2</v>
      </c>
      <c r="Q49" s="1">
        <f t="shared" si="10"/>
        <v>7.0515246561290263E-5</v>
      </c>
      <c r="R49" s="1">
        <f t="shared" si="11"/>
        <v>15.441681683257338</v>
      </c>
      <c r="S49" s="1">
        <f t="shared" si="12"/>
        <v>15.4453774193548</v>
      </c>
      <c r="T49" s="1">
        <f t="shared" si="13"/>
        <v>1.7610599666291116</v>
      </c>
      <c r="U49" s="1">
        <f t="shared" si="14"/>
        <v>49.357325180189285</v>
      </c>
      <c r="V49" s="1">
        <f t="shared" si="15"/>
        <v>0.87435184827955914</v>
      </c>
      <c r="W49" s="1">
        <f t="shared" si="16"/>
        <v>1.7714733225261985</v>
      </c>
      <c r="X49" s="1">
        <f t="shared" si="17"/>
        <v>0.88670811834955243</v>
      </c>
      <c r="Y49" s="1">
        <f t="shared" si="18"/>
        <v>-15.389005559052928</v>
      </c>
      <c r="Z49" s="1">
        <f t="shared" si="19"/>
        <v>13.842510018287372</v>
      </c>
      <c r="AA49" s="1">
        <f t="shared" si="20"/>
        <v>0.95131408994798772</v>
      </c>
      <c r="AB49" s="1">
        <f t="shared" si="21"/>
        <v>-0.59511093557100558</v>
      </c>
      <c r="AC49" s="1">
        <v>-1.2273870487883899E-3</v>
      </c>
      <c r="AD49" s="1">
        <v>2.3705939408670201E-2</v>
      </c>
      <c r="AE49" s="1">
        <v>2.68598257301892</v>
      </c>
      <c r="AF49" s="1">
        <v>0</v>
      </c>
      <c r="AG49" s="1">
        <v>0</v>
      </c>
      <c r="AH49" s="1">
        <f t="shared" si="22"/>
        <v>1</v>
      </c>
      <c r="AI49" s="1">
        <f t="shared" si="23"/>
        <v>0</v>
      </c>
      <c r="AJ49" s="1">
        <f t="shared" si="24"/>
        <v>56119.805667008215</v>
      </c>
      <c r="AK49" s="1">
        <f t="shared" si="25"/>
        <v>3.6899658064516098E-4</v>
      </c>
      <c r="AL49" s="1">
        <f t="shared" si="26"/>
        <v>1.8080832451612889E-4</v>
      </c>
      <c r="AM49" s="1">
        <f t="shared" si="27"/>
        <v>0.49</v>
      </c>
      <c r="AN49" s="1">
        <f t="shared" si="28"/>
        <v>0.39</v>
      </c>
      <c r="AO49" s="1">
        <v>7.12</v>
      </c>
      <c r="AP49">
        <v>0.5</v>
      </c>
      <c r="AQ49" t="s">
        <v>194</v>
      </c>
      <c r="AR49">
        <v>1587126400.9516101</v>
      </c>
      <c r="AS49">
        <v>410.59912903225802</v>
      </c>
      <c r="AT49">
        <v>410.01206451612899</v>
      </c>
      <c r="AU49">
        <v>8.5426112903225793</v>
      </c>
      <c r="AV49">
        <v>8.13207129032258</v>
      </c>
      <c r="AW49">
        <v>600.02664516129005</v>
      </c>
      <c r="AX49">
        <v>102.251967741936</v>
      </c>
      <c r="AY49">
        <v>9.9856374193548397E-2</v>
      </c>
      <c r="AZ49">
        <v>15.537322580645201</v>
      </c>
      <c r="BA49">
        <v>15.4453774193548</v>
      </c>
      <c r="BB49">
        <v>15.6720225806452</v>
      </c>
      <c r="BC49">
        <v>9982.1829032258102</v>
      </c>
      <c r="BD49">
        <v>3.6899658064516098E-4</v>
      </c>
      <c r="BE49">
        <v>0.282605</v>
      </c>
      <c r="BF49">
        <v>1587126390.8</v>
      </c>
      <c r="BG49" t="s">
        <v>280</v>
      </c>
      <c r="BH49">
        <v>16</v>
      </c>
      <c r="BI49">
        <v>9.3729999999999993</v>
      </c>
      <c r="BJ49">
        <v>-8.9999999999999993E-3</v>
      </c>
      <c r="BK49">
        <v>410</v>
      </c>
      <c r="BL49">
        <v>8</v>
      </c>
      <c r="BM49">
        <v>0.21</v>
      </c>
      <c r="BN49">
        <v>0.16</v>
      </c>
      <c r="BO49">
        <v>0.44605511904761902</v>
      </c>
      <c r="BP49">
        <v>2.1480176964136999</v>
      </c>
      <c r="BQ49">
        <v>0.26952825457201601</v>
      </c>
      <c r="BR49">
        <v>0</v>
      </c>
      <c r="BS49">
        <v>0.31655084095238101</v>
      </c>
      <c r="BT49">
        <v>1.45057756024461</v>
      </c>
      <c r="BU49">
        <v>0.17923062550396501</v>
      </c>
      <c r="BV49">
        <v>0</v>
      </c>
      <c r="BW49">
        <v>0</v>
      </c>
      <c r="BX49">
        <v>2</v>
      </c>
      <c r="BY49" t="s">
        <v>196</v>
      </c>
      <c r="BZ49">
        <v>100</v>
      </c>
      <c r="CA49">
        <v>100</v>
      </c>
      <c r="CB49">
        <v>9.3729999999999993</v>
      </c>
      <c r="CC49">
        <v>-8.9999999999999993E-3</v>
      </c>
      <c r="CD49">
        <v>2</v>
      </c>
      <c r="CE49">
        <v>626</v>
      </c>
      <c r="CF49">
        <v>398.55200000000002</v>
      </c>
      <c r="CG49">
        <v>15.0009</v>
      </c>
      <c r="CH49">
        <v>20.054600000000001</v>
      </c>
      <c r="CI49">
        <v>29.9999</v>
      </c>
      <c r="CJ49">
        <v>20.127199999999998</v>
      </c>
      <c r="CK49">
        <v>20.155999999999999</v>
      </c>
      <c r="CL49">
        <v>19.930700000000002</v>
      </c>
      <c r="CM49">
        <v>42.798099999999998</v>
      </c>
      <c r="CN49">
        <v>0</v>
      </c>
      <c r="CO49">
        <v>15</v>
      </c>
      <c r="CP49">
        <v>410</v>
      </c>
      <c r="CQ49">
        <v>8.1780200000000001</v>
      </c>
      <c r="CR49">
        <v>99.948099999999997</v>
      </c>
      <c r="CS49">
        <v>107.497</v>
      </c>
    </row>
    <row r="50" spans="1:97" x14ac:dyDescent="0.25">
      <c r="A50">
        <v>34</v>
      </c>
      <c r="B50">
        <v>1587126414.3</v>
      </c>
      <c r="C50">
        <v>2088.7000000476801</v>
      </c>
      <c r="D50" t="s">
        <v>283</v>
      </c>
      <c r="E50" s="1" t="s">
        <v>284</v>
      </c>
      <c r="F50" s="1">
        <v>1587126405.74839</v>
      </c>
      <c r="G50" s="1">
        <f t="shared" si="0"/>
        <v>3.6918553847686017E-4</v>
      </c>
      <c r="H50" s="1">
        <f t="shared" si="1"/>
        <v>-0.68506416230516254</v>
      </c>
      <c r="I50" s="1">
        <f t="shared" si="2"/>
        <v>410.64164516129</v>
      </c>
      <c r="J50" s="1">
        <f t="shared" si="3"/>
        <v>430.67305102053552</v>
      </c>
      <c r="K50" s="1">
        <f t="shared" si="4"/>
        <v>44.080225411859189</v>
      </c>
      <c r="L50" s="1">
        <f t="shared" si="5"/>
        <v>42.029972015461098</v>
      </c>
      <c r="M50" s="1">
        <f t="shared" si="6"/>
        <v>4.2621348255431665E-2</v>
      </c>
      <c r="N50" s="1">
        <f t="shared" si="7"/>
        <v>2.7955468285140515</v>
      </c>
      <c r="O50" s="1">
        <f t="shared" si="8"/>
        <v>4.2263612684253896E-2</v>
      </c>
      <c r="P50" s="1">
        <f t="shared" si="9"/>
        <v>2.6446648650546793E-2</v>
      </c>
      <c r="Q50" s="1">
        <f t="shared" si="10"/>
        <v>-1.7250088427419351E-3</v>
      </c>
      <c r="R50" s="1">
        <f t="shared" si="11"/>
        <v>15.435250464399957</v>
      </c>
      <c r="S50" s="1">
        <f t="shared" si="12"/>
        <v>15.444525806451599</v>
      </c>
      <c r="T50" s="1">
        <f t="shared" si="13"/>
        <v>1.7609637680888612</v>
      </c>
      <c r="U50" s="1">
        <f t="shared" si="14"/>
        <v>49.589865768901298</v>
      </c>
      <c r="V50" s="1">
        <f t="shared" si="15"/>
        <v>0.87841620667198317</v>
      </c>
      <c r="W50" s="1">
        <f t="shared" si="16"/>
        <v>1.771362339969982</v>
      </c>
      <c r="X50" s="1">
        <f t="shared" si="17"/>
        <v>0.88254756141687807</v>
      </c>
      <c r="Y50" s="1">
        <f t="shared" si="18"/>
        <v>-16.281082246829534</v>
      </c>
      <c r="Z50" s="1">
        <f t="shared" si="19"/>
        <v>13.838418228691852</v>
      </c>
      <c r="AA50" s="1">
        <f t="shared" si="20"/>
        <v>0.95000339409466128</v>
      </c>
      <c r="AB50" s="1">
        <f t="shared" si="21"/>
        <v>-1.4943856328857628</v>
      </c>
      <c r="AC50" s="1">
        <v>-1.2294398399773901E-3</v>
      </c>
      <c r="AD50" s="1">
        <v>2.3745587328691201E-2</v>
      </c>
      <c r="AE50" s="1">
        <v>2.6888039617575199</v>
      </c>
      <c r="AF50" s="1">
        <v>0</v>
      </c>
      <c r="AG50" s="1">
        <v>0</v>
      </c>
      <c r="AH50" s="1">
        <f t="shared" si="22"/>
        <v>1</v>
      </c>
      <c r="AI50" s="1">
        <f t="shared" si="23"/>
        <v>0</v>
      </c>
      <c r="AJ50" s="1">
        <f t="shared" si="24"/>
        <v>56210.0386130634</v>
      </c>
      <c r="AK50" s="1">
        <f t="shared" si="25"/>
        <v>-9.0267338709677392E-3</v>
      </c>
      <c r="AL50" s="1">
        <f t="shared" si="26"/>
        <v>-4.4230995967741923E-3</v>
      </c>
      <c r="AM50" s="1">
        <f t="shared" si="27"/>
        <v>0.49</v>
      </c>
      <c r="AN50" s="1">
        <f t="shared" si="28"/>
        <v>0.39</v>
      </c>
      <c r="AO50" s="1">
        <v>7.12</v>
      </c>
      <c r="AP50">
        <v>0.5</v>
      </c>
      <c r="AQ50" t="s">
        <v>194</v>
      </c>
      <c r="AR50">
        <v>1587126405.74839</v>
      </c>
      <c r="AS50">
        <v>410.64164516129</v>
      </c>
      <c r="AT50">
        <v>410.00861290322598</v>
      </c>
      <c r="AU50">
        <v>8.5823106451612894</v>
      </c>
      <c r="AV50">
        <v>8.1479761290322603</v>
      </c>
      <c r="AW50">
        <v>600.00793548387105</v>
      </c>
      <c r="AX50">
        <v>102.252</v>
      </c>
      <c r="AY50">
        <v>9.9947277419354802E-2</v>
      </c>
      <c r="AZ50">
        <v>15.536345161290299</v>
      </c>
      <c r="BA50">
        <v>15.444525806451599</v>
      </c>
      <c r="BB50">
        <v>15.6701032258065</v>
      </c>
      <c r="BC50">
        <v>9998.8748387096693</v>
      </c>
      <c r="BD50">
        <v>-9.0267338709677392E-3</v>
      </c>
      <c r="BE50">
        <v>0.282605</v>
      </c>
      <c r="BF50">
        <v>1587126390.8</v>
      </c>
      <c r="BG50" t="s">
        <v>280</v>
      </c>
      <c r="BH50">
        <v>16</v>
      </c>
      <c r="BI50">
        <v>9.3729999999999993</v>
      </c>
      <c r="BJ50">
        <v>-8.9999999999999993E-3</v>
      </c>
      <c r="BK50">
        <v>410</v>
      </c>
      <c r="BL50">
        <v>8</v>
      </c>
      <c r="BM50">
        <v>0.21</v>
      </c>
      <c r="BN50">
        <v>0.16</v>
      </c>
      <c r="BO50">
        <v>0.59053626190476205</v>
      </c>
      <c r="BP50">
        <v>0.682810082838193</v>
      </c>
      <c r="BQ50">
        <v>0.12226091143690899</v>
      </c>
      <c r="BR50">
        <v>0</v>
      </c>
      <c r="BS50">
        <v>0.40990149999999997</v>
      </c>
      <c r="BT50">
        <v>0.40310420072582498</v>
      </c>
      <c r="BU50">
        <v>7.4842219022118503E-2</v>
      </c>
      <c r="BV50">
        <v>0</v>
      </c>
      <c r="BW50">
        <v>0</v>
      </c>
      <c r="BX50">
        <v>2</v>
      </c>
      <c r="BY50" t="s">
        <v>196</v>
      </c>
      <c r="BZ50">
        <v>100</v>
      </c>
      <c r="CA50">
        <v>100</v>
      </c>
      <c r="CB50">
        <v>9.3729999999999993</v>
      </c>
      <c r="CC50">
        <v>-8.9999999999999993E-3</v>
      </c>
      <c r="CD50">
        <v>2</v>
      </c>
      <c r="CE50">
        <v>626.21699999999998</v>
      </c>
      <c r="CF50">
        <v>398.565</v>
      </c>
      <c r="CG50">
        <v>15.0009</v>
      </c>
      <c r="CH50">
        <v>20.0532</v>
      </c>
      <c r="CI50">
        <v>29.9999</v>
      </c>
      <c r="CJ50">
        <v>20.125900000000001</v>
      </c>
      <c r="CK50">
        <v>20.155999999999999</v>
      </c>
      <c r="CL50">
        <v>19.931100000000001</v>
      </c>
      <c r="CM50">
        <v>42.798099999999998</v>
      </c>
      <c r="CN50">
        <v>0</v>
      </c>
      <c r="CO50">
        <v>15</v>
      </c>
      <c r="CP50">
        <v>410</v>
      </c>
      <c r="CQ50">
        <v>8.1789000000000005</v>
      </c>
      <c r="CR50">
        <v>99.946899999999999</v>
      </c>
      <c r="CS50">
        <v>107.497</v>
      </c>
    </row>
    <row r="51" spans="1:97" x14ac:dyDescent="0.25">
      <c r="A51">
        <v>35</v>
      </c>
      <c r="B51">
        <v>1587126419.3</v>
      </c>
      <c r="C51">
        <v>2093.7000000476801</v>
      </c>
      <c r="D51" t="s">
        <v>285</v>
      </c>
      <c r="E51" s="1" t="s">
        <v>286</v>
      </c>
      <c r="F51" s="1">
        <v>1587126410.6774199</v>
      </c>
      <c r="G51" s="1">
        <f t="shared" si="0"/>
        <v>3.7267528875808249E-4</v>
      </c>
      <c r="H51" s="1">
        <f t="shared" si="1"/>
        <v>-0.67426523283154793</v>
      </c>
      <c r="I51" s="1">
        <f t="shared" si="2"/>
        <v>410.63041935483898</v>
      </c>
      <c r="J51" s="1">
        <f t="shared" si="3"/>
        <v>430.00367192719011</v>
      </c>
      <c r="K51" s="1">
        <f t="shared" si="4"/>
        <v>44.01185362651718</v>
      </c>
      <c r="L51" s="1">
        <f t="shared" si="5"/>
        <v>42.028957172023091</v>
      </c>
      <c r="M51" s="1">
        <f t="shared" si="6"/>
        <v>4.3062555881002877E-2</v>
      </c>
      <c r="N51" s="1">
        <f t="shared" si="7"/>
        <v>2.7959681060206547</v>
      </c>
      <c r="O51" s="1">
        <f t="shared" si="8"/>
        <v>4.2697464309434142E-2</v>
      </c>
      <c r="P51" s="1">
        <f t="shared" si="9"/>
        <v>2.6718459099432441E-2</v>
      </c>
      <c r="Q51" s="1">
        <f t="shared" si="10"/>
        <v>-1.5448851644032249E-3</v>
      </c>
      <c r="R51" s="1">
        <f t="shared" si="11"/>
        <v>15.433420084511148</v>
      </c>
      <c r="S51" s="1">
        <f t="shared" si="12"/>
        <v>15.4449064516129</v>
      </c>
      <c r="T51" s="1">
        <f t="shared" si="13"/>
        <v>1.7610067653507353</v>
      </c>
      <c r="U51" s="1">
        <f t="shared" si="14"/>
        <v>49.635245992132461</v>
      </c>
      <c r="V51" s="1">
        <f t="shared" si="15"/>
        <v>0.87916987972443239</v>
      </c>
      <c r="W51" s="1">
        <f t="shared" si="16"/>
        <v>1.7712612522637383</v>
      </c>
      <c r="X51" s="1">
        <f t="shared" si="17"/>
        <v>0.88183688562630291</v>
      </c>
      <c r="Y51" s="1">
        <f t="shared" si="18"/>
        <v>-16.434980234231439</v>
      </c>
      <c r="Z51" s="1">
        <f t="shared" si="19"/>
        <v>13.648922732801511</v>
      </c>
      <c r="AA51" s="1">
        <f t="shared" si="20"/>
        <v>0.93685091996064196</v>
      </c>
      <c r="AB51" s="1">
        <f t="shared" si="21"/>
        <v>-1.8507514666336888</v>
      </c>
      <c r="AC51" s="1">
        <v>-1.2297283160095499E-3</v>
      </c>
      <c r="AD51" s="1">
        <v>2.3751158998480199E-2</v>
      </c>
      <c r="AE51" s="1">
        <v>2.6892001930945901</v>
      </c>
      <c r="AF51" s="1">
        <v>0</v>
      </c>
      <c r="AG51" s="1">
        <v>0</v>
      </c>
      <c r="AH51" s="1">
        <f t="shared" si="22"/>
        <v>1</v>
      </c>
      <c r="AI51" s="1">
        <f t="shared" si="23"/>
        <v>0</v>
      </c>
      <c r="AJ51" s="1">
        <f t="shared" si="24"/>
        <v>56222.868610509431</v>
      </c>
      <c r="AK51" s="1">
        <f t="shared" si="25"/>
        <v>-8.0841714516128992E-3</v>
      </c>
      <c r="AL51" s="1">
        <f t="shared" si="26"/>
        <v>-3.9612440112903203E-3</v>
      </c>
      <c r="AM51" s="1">
        <f t="shared" si="27"/>
        <v>0.49</v>
      </c>
      <c r="AN51" s="1">
        <f t="shared" si="28"/>
        <v>0.39</v>
      </c>
      <c r="AO51" s="1">
        <v>7.12</v>
      </c>
      <c r="AP51">
        <v>0.5</v>
      </c>
      <c r="AQ51" t="s">
        <v>194</v>
      </c>
      <c r="AR51">
        <v>1587126410.6774199</v>
      </c>
      <c r="AS51">
        <v>410.63041935483898</v>
      </c>
      <c r="AT51">
        <v>410.01190322580601</v>
      </c>
      <c r="AU51">
        <v>8.5896467741935503</v>
      </c>
      <c r="AV51">
        <v>8.1512141935483893</v>
      </c>
      <c r="AW51">
        <v>600.01377419354799</v>
      </c>
      <c r="AX51">
        <v>102.252290322581</v>
      </c>
      <c r="AY51">
        <v>9.9983622580645207E-2</v>
      </c>
      <c r="AZ51">
        <v>15.5354548387097</v>
      </c>
      <c r="BA51">
        <v>15.4449064516129</v>
      </c>
      <c r="BB51">
        <v>15.670064516129001</v>
      </c>
      <c r="BC51">
        <v>10001.1925806452</v>
      </c>
      <c r="BD51">
        <v>-8.0841714516128992E-3</v>
      </c>
      <c r="BE51">
        <v>0.282605</v>
      </c>
      <c r="BF51">
        <v>1587126390.8</v>
      </c>
      <c r="BG51" t="s">
        <v>280</v>
      </c>
      <c r="BH51">
        <v>16</v>
      </c>
      <c r="BI51">
        <v>9.3729999999999993</v>
      </c>
      <c r="BJ51">
        <v>-8.9999999999999993E-3</v>
      </c>
      <c r="BK51">
        <v>410</v>
      </c>
      <c r="BL51">
        <v>8</v>
      </c>
      <c r="BM51">
        <v>0.21</v>
      </c>
      <c r="BN51">
        <v>0.16</v>
      </c>
      <c r="BO51">
        <v>0.625073428571429</v>
      </c>
      <c r="BP51">
        <v>-5.2595388259692698E-2</v>
      </c>
      <c r="BQ51">
        <v>3.3329396044235002E-2</v>
      </c>
      <c r="BR51">
        <v>1</v>
      </c>
      <c r="BS51">
        <v>0.43637866666666703</v>
      </c>
      <c r="BT51">
        <v>5.0610822764818597E-2</v>
      </c>
      <c r="BU51">
        <v>5.6689339119814003E-3</v>
      </c>
      <c r="BV51">
        <v>1</v>
      </c>
      <c r="BW51">
        <v>2</v>
      </c>
      <c r="BX51">
        <v>2</v>
      </c>
      <c r="BY51" t="s">
        <v>228</v>
      </c>
      <c r="BZ51">
        <v>100</v>
      </c>
      <c r="CA51">
        <v>100</v>
      </c>
      <c r="CB51">
        <v>9.3729999999999993</v>
      </c>
      <c r="CC51">
        <v>-8.9999999999999993E-3</v>
      </c>
      <c r="CD51">
        <v>2</v>
      </c>
      <c r="CE51">
        <v>626.61500000000001</v>
      </c>
      <c r="CF51">
        <v>398.685</v>
      </c>
      <c r="CG51">
        <v>15.0009</v>
      </c>
      <c r="CH51">
        <v>20.052900000000001</v>
      </c>
      <c r="CI51">
        <v>30.0001</v>
      </c>
      <c r="CJ51">
        <v>20.124700000000001</v>
      </c>
      <c r="CK51">
        <v>20.154299999999999</v>
      </c>
      <c r="CL51">
        <v>19.930299999999999</v>
      </c>
      <c r="CM51">
        <v>42.798099999999998</v>
      </c>
      <c r="CN51">
        <v>0</v>
      </c>
      <c r="CO51">
        <v>15</v>
      </c>
      <c r="CP51">
        <v>410</v>
      </c>
      <c r="CQ51">
        <v>8.1795600000000004</v>
      </c>
      <c r="CR51">
        <v>99.947699999999998</v>
      </c>
      <c r="CS51">
        <v>107.497</v>
      </c>
    </row>
    <row r="52" spans="1:97" x14ac:dyDescent="0.25">
      <c r="A52">
        <v>36</v>
      </c>
      <c r="B52">
        <v>1587126424.3</v>
      </c>
      <c r="C52">
        <v>2098.7000000476801</v>
      </c>
      <c r="D52" t="s">
        <v>287</v>
      </c>
      <c r="E52" s="1" t="s">
        <v>288</v>
      </c>
      <c r="F52" s="1">
        <v>1587126415.6838701</v>
      </c>
      <c r="G52" s="1">
        <f t="shared" si="0"/>
        <v>3.764045457367332E-4</v>
      </c>
      <c r="H52" s="1">
        <f t="shared" si="1"/>
        <v>-0.67492871366547003</v>
      </c>
      <c r="I52" s="1">
        <f t="shared" si="2"/>
        <v>410.61954838709698</v>
      </c>
      <c r="J52" s="1">
        <f t="shared" si="3"/>
        <v>429.75945774014491</v>
      </c>
      <c r="K52" s="1">
        <f t="shared" si="4"/>
        <v>43.98698582023421</v>
      </c>
      <c r="L52" s="1">
        <f t="shared" si="5"/>
        <v>42.027966871029022</v>
      </c>
      <c r="M52" s="1">
        <f t="shared" si="6"/>
        <v>4.3518841783892745E-2</v>
      </c>
      <c r="N52" s="1">
        <f t="shared" si="7"/>
        <v>2.7957840921131205</v>
      </c>
      <c r="O52" s="1">
        <f t="shared" si="8"/>
        <v>4.3145984112776717E-2</v>
      </c>
      <c r="P52" s="1">
        <f t="shared" si="9"/>
        <v>2.6999473461935312E-2</v>
      </c>
      <c r="Q52" s="1">
        <f t="shared" si="10"/>
        <v>-1.1291063238E-3</v>
      </c>
      <c r="R52" s="1">
        <f t="shared" si="11"/>
        <v>15.432292148595801</v>
      </c>
      <c r="S52" s="1">
        <f t="shared" si="12"/>
        <v>15.445909677419399</v>
      </c>
      <c r="T52" s="1">
        <f t="shared" si="13"/>
        <v>1.7611200930608917</v>
      </c>
      <c r="U52" s="1">
        <f t="shared" si="14"/>
        <v>49.666518617046187</v>
      </c>
      <c r="V52" s="1">
        <f t="shared" si="15"/>
        <v>0.87971797870308455</v>
      </c>
      <c r="W52" s="1">
        <f t="shared" si="16"/>
        <v>1.7712495322777748</v>
      </c>
      <c r="X52" s="1">
        <f t="shared" si="17"/>
        <v>0.88140211435780713</v>
      </c>
      <c r="Y52" s="1">
        <f t="shared" si="18"/>
        <v>-16.599440466989932</v>
      </c>
      <c r="Z52" s="1">
        <f t="shared" si="19"/>
        <v>13.481253071290061</v>
      </c>
      <c r="AA52" s="1">
        <f t="shared" si="20"/>
        <v>0.92540744560988375</v>
      </c>
      <c r="AB52" s="1">
        <f t="shared" si="21"/>
        <v>-2.1939090564137889</v>
      </c>
      <c r="AC52" s="1">
        <v>-1.2296023044657399E-3</v>
      </c>
      <c r="AD52" s="1">
        <v>2.3748725192432402E-2</v>
      </c>
      <c r="AE52" s="1">
        <v>2.6890271198065099</v>
      </c>
      <c r="AF52" s="1">
        <v>0</v>
      </c>
      <c r="AG52" s="1">
        <v>0</v>
      </c>
      <c r="AH52" s="1">
        <f t="shared" si="22"/>
        <v>1</v>
      </c>
      <c r="AI52" s="1">
        <f t="shared" si="23"/>
        <v>0</v>
      </c>
      <c r="AJ52" s="1">
        <f t="shared" si="24"/>
        <v>56217.3695905692</v>
      </c>
      <c r="AK52" s="1">
        <f t="shared" si="25"/>
        <v>-5.9084580000000001E-3</v>
      </c>
      <c r="AL52" s="1">
        <f t="shared" si="26"/>
        <v>-2.8951444200000002E-3</v>
      </c>
      <c r="AM52" s="1">
        <f t="shared" si="27"/>
        <v>0.49</v>
      </c>
      <c r="AN52" s="1">
        <f t="shared" si="28"/>
        <v>0.39</v>
      </c>
      <c r="AO52" s="1">
        <v>7.12</v>
      </c>
      <c r="AP52">
        <v>0.5</v>
      </c>
      <c r="AQ52" t="s">
        <v>194</v>
      </c>
      <c r="AR52">
        <v>1587126415.6838701</v>
      </c>
      <c r="AS52">
        <v>410.61954838709698</v>
      </c>
      <c r="AT52">
        <v>410.002064516129</v>
      </c>
      <c r="AU52">
        <v>8.5949767741935492</v>
      </c>
      <c r="AV52">
        <v>8.1521645161290301</v>
      </c>
      <c r="AW52">
        <v>600.02083870967704</v>
      </c>
      <c r="AX52">
        <v>102.252580645161</v>
      </c>
      <c r="AY52">
        <v>9.9991306451612902E-2</v>
      </c>
      <c r="AZ52">
        <v>15.535351612903201</v>
      </c>
      <c r="BA52">
        <v>15.445909677419399</v>
      </c>
      <c r="BB52">
        <v>15.6728387096774</v>
      </c>
      <c r="BC52">
        <v>10000.1393548387</v>
      </c>
      <c r="BD52">
        <v>-5.9084580000000001E-3</v>
      </c>
      <c r="BE52">
        <v>0.282605</v>
      </c>
      <c r="BF52">
        <v>1587126390.8</v>
      </c>
      <c r="BG52" t="s">
        <v>280</v>
      </c>
      <c r="BH52">
        <v>16</v>
      </c>
      <c r="BI52">
        <v>9.3729999999999993</v>
      </c>
      <c r="BJ52">
        <v>-8.9999999999999993E-3</v>
      </c>
      <c r="BK52">
        <v>410</v>
      </c>
      <c r="BL52">
        <v>8</v>
      </c>
      <c r="BM52">
        <v>0.21</v>
      </c>
      <c r="BN52">
        <v>0.16</v>
      </c>
      <c r="BO52">
        <v>0.61283516666666704</v>
      </c>
      <c r="BP52">
        <v>-8.1665896571126204E-2</v>
      </c>
      <c r="BQ52">
        <v>3.2429681439720401E-2</v>
      </c>
      <c r="BR52">
        <v>1</v>
      </c>
      <c r="BS52">
        <v>0.44039</v>
      </c>
      <c r="BT52">
        <v>5.3320174123801301E-2</v>
      </c>
      <c r="BU52">
        <v>5.4511208065515298E-3</v>
      </c>
      <c r="BV52">
        <v>1</v>
      </c>
      <c r="BW52">
        <v>2</v>
      </c>
      <c r="BX52">
        <v>2</v>
      </c>
      <c r="BY52" t="s">
        <v>228</v>
      </c>
      <c r="BZ52">
        <v>100</v>
      </c>
      <c r="CA52">
        <v>100</v>
      </c>
      <c r="CB52">
        <v>9.3729999999999993</v>
      </c>
      <c r="CC52">
        <v>-8.9999999999999993E-3</v>
      </c>
      <c r="CD52">
        <v>2</v>
      </c>
      <c r="CE52">
        <v>626.92700000000002</v>
      </c>
      <c r="CF52">
        <v>398.685</v>
      </c>
      <c r="CG52">
        <v>15.0009</v>
      </c>
      <c r="CH52">
        <v>20.052900000000001</v>
      </c>
      <c r="CI52">
        <v>30.0001</v>
      </c>
      <c r="CJ52">
        <v>20.123799999999999</v>
      </c>
      <c r="CK52">
        <v>20.154299999999999</v>
      </c>
      <c r="CL52">
        <v>19.930199999999999</v>
      </c>
      <c r="CM52">
        <v>42.798099999999998</v>
      </c>
      <c r="CN52">
        <v>0</v>
      </c>
      <c r="CO52">
        <v>15</v>
      </c>
      <c r="CP52">
        <v>410</v>
      </c>
      <c r="CQ52">
        <v>8.1823499999999996</v>
      </c>
      <c r="CR52">
        <v>99.949200000000005</v>
      </c>
      <c r="CS52">
        <v>107.497</v>
      </c>
    </row>
    <row r="53" spans="1:97" x14ac:dyDescent="0.25">
      <c r="A53">
        <v>37</v>
      </c>
      <c r="B53">
        <v>1587126429.4000001</v>
      </c>
      <c r="C53">
        <v>2103.8000001907299</v>
      </c>
      <c r="D53" t="s">
        <v>289</v>
      </c>
      <c r="E53" s="1" t="s">
        <v>290</v>
      </c>
      <c r="F53" s="1">
        <v>1587126420.68065</v>
      </c>
      <c r="G53" s="1">
        <f t="shared" si="0"/>
        <v>3.7938940249041442E-4</v>
      </c>
      <c r="H53" s="1">
        <f t="shared" si="1"/>
        <v>-0.66886798956748406</v>
      </c>
      <c r="I53" s="1">
        <f t="shared" si="2"/>
        <v>410.61341935483898</v>
      </c>
      <c r="J53" s="1">
        <f t="shared" si="3"/>
        <v>429.32839221756626</v>
      </c>
      <c r="K53" s="1">
        <f t="shared" si="4"/>
        <v>43.942719196129921</v>
      </c>
      <c r="L53" s="1">
        <f t="shared" si="5"/>
        <v>42.027199952172573</v>
      </c>
      <c r="M53" s="1">
        <f t="shared" si="6"/>
        <v>4.3886836259094363E-2</v>
      </c>
      <c r="N53" s="1">
        <f t="shared" si="7"/>
        <v>2.7957378937153337</v>
      </c>
      <c r="O53" s="1">
        <f t="shared" si="8"/>
        <v>4.3507669605868625E-2</v>
      </c>
      <c r="P53" s="1">
        <f t="shared" si="9"/>
        <v>2.7226086956967419E-2</v>
      </c>
      <c r="Q53" s="1">
        <f t="shared" si="10"/>
        <v>-1.3877672013483874E-3</v>
      </c>
      <c r="R53" s="1">
        <f t="shared" si="11"/>
        <v>15.432136301402528</v>
      </c>
      <c r="S53" s="1">
        <f t="shared" si="12"/>
        <v>15.4459709677419</v>
      </c>
      <c r="T53" s="1">
        <f t="shared" si="13"/>
        <v>1.7611270168263784</v>
      </c>
      <c r="U53" s="1">
        <f t="shared" si="14"/>
        <v>49.687412792396458</v>
      </c>
      <c r="V53" s="1">
        <f t="shared" si="15"/>
        <v>0.88012555514445923</v>
      </c>
      <c r="W53" s="1">
        <f t="shared" si="16"/>
        <v>1.7713249808795493</v>
      </c>
      <c r="X53" s="1">
        <f t="shared" si="17"/>
        <v>0.88100146168191917</v>
      </c>
      <c r="Y53" s="1">
        <f t="shared" si="18"/>
        <v>-16.731072649827276</v>
      </c>
      <c r="Z53" s="1">
        <f t="shared" si="19"/>
        <v>13.571950801603341</v>
      </c>
      <c r="AA53" s="1">
        <f t="shared" si="20"/>
        <v>0.93165221371912588</v>
      </c>
      <c r="AB53" s="1">
        <f t="shared" si="21"/>
        <v>-2.2288574017061578</v>
      </c>
      <c r="AC53" s="1">
        <v>-1.22957066938706E-3</v>
      </c>
      <c r="AD53" s="1">
        <v>2.37481141877302E-2</v>
      </c>
      <c r="AE53" s="1">
        <v>2.6889836680408701</v>
      </c>
      <c r="AF53" s="1">
        <v>0</v>
      </c>
      <c r="AG53" s="1">
        <v>0</v>
      </c>
      <c r="AH53" s="1">
        <f t="shared" si="22"/>
        <v>1</v>
      </c>
      <c r="AI53" s="1">
        <f t="shared" si="23"/>
        <v>0</v>
      </c>
      <c r="AJ53" s="1">
        <f t="shared" si="24"/>
        <v>56215.844910194181</v>
      </c>
      <c r="AK53" s="1">
        <f t="shared" si="25"/>
        <v>-7.2619947741935503E-3</v>
      </c>
      <c r="AL53" s="1">
        <f t="shared" si="26"/>
        <v>-3.5583774393548396E-3</v>
      </c>
      <c r="AM53" s="1">
        <f t="shared" si="27"/>
        <v>0.49</v>
      </c>
      <c r="AN53" s="1">
        <f t="shared" si="28"/>
        <v>0.39</v>
      </c>
      <c r="AO53" s="1">
        <v>7.12</v>
      </c>
      <c r="AP53">
        <v>0.5</v>
      </c>
      <c r="AQ53" t="s">
        <v>194</v>
      </c>
      <c r="AR53">
        <v>1587126420.68065</v>
      </c>
      <c r="AS53">
        <v>410.61341935483898</v>
      </c>
      <c r="AT53">
        <v>410.00458064516101</v>
      </c>
      <c r="AU53">
        <v>8.5989874193548399</v>
      </c>
      <c r="AV53">
        <v>8.1526667741935501</v>
      </c>
      <c r="AW53">
        <v>600.022548387097</v>
      </c>
      <c r="AX53">
        <v>102.252225806452</v>
      </c>
      <c r="AY53">
        <v>0.100006174193548</v>
      </c>
      <c r="AZ53">
        <v>15.5360161290323</v>
      </c>
      <c r="BA53">
        <v>15.4459709677419</v>
      </c>
      <c r="BB53">
        <v>15.6752516129032</v>
      </c>
      <c r="BC53">
        <v>9999.9167741935507</v>
      </c>
      <c r="BD53">
        <v>-7.2619947741935503E-3</v>
      </c>
      <c r="BE53">
        <v>0.282605</v>
      </c>
      <c r="BF53">
        <v>1587126390.8</v>
      </c>
      <c r="BG53" t="s">
        <v>280</v>
      </c>
      <c r="BH53">
        <v>16</v>
      </c>
      <c r="BI53">
        <v>9.3729999999999993</v>
      </c>
      <c r="BJ53">
        <v>-8.9999999999999993E-3</v>
      </c>
      <c r="BK53">
        <v>410</v>
      </c>
      <c r="BL53">
        <v>8</v>
      </c>
      <c r="BM53">
        <v>0.21</v>
      </c>
      <c r="BN53">
        <v>0.16</v>
      </c>
      <c r="BO53">
        <v>0.617811690476191</v>
      </c>
      <c r="BP53">
        <v>-0.14965740183337001</v>
      </c>
      <c r="BQ53">
        <v>2.9212045421194099E-2</v>
      </c>
      <c r="BR53">
        <v>0</v>
      </c>
      <c r="BS53">
        <v>0.44436033333333302</v>
      </c>
      <c r="BT53">
        <v>4.1806841395170498E-2</v>
      </c>
      <c r="BU53">
        <v>4.2959153670981296E-3</v>
      </c>
      <c r="BV53">
        <v>1</v>
      </c>
      <c r="BW53">
        <v>1</v>
      </c>
      <c r="BX53">
        <v>2</v>
      </c>
      <c r="BY53" t="s">
        <v>200</v>
      </c>
      <c r="BZ53">
        <v>100</v>
      </c>
      <c r="CA53">
        <v>100</v>
      </c>
      <c r="CB53">
        <v>9.3729999999999993</v>
      </c>
      <c r="CC53">
        <v>-8.9999999999999993E-3</v>
      </c>
      <c r="CD53">
        <v>2</v>
      </c>
      <c r="CE53">
        <v>626.971</v>
      </c>
      <c r="CF53">
        <v>398.78500000000003</v>
      </c>
      <c r="CG53">
        <v>15.0008</v>
      </c>
      <c r="CH53">
        <v>20.052900000000001</v>
      </c>
      <c r="CI53">
        <v>30.0001</v>
      </c>
      <c r="CJ53">
        <v>20.123000000000001</v>
      </c>
      <c r="CK53">
        <v>20.153400000000001</v>
      </c>
      <c r="CL53">
        <v>19.930299999999999</v>
      </c>
      <c r="CM53">
        <v>42.798099999999998</v>
      </c>
      <c r="CN53">
        <v>0</v>
      </c>
      <c r="CO53">
        <v>15</v>
      </c>
      <c r="CP53">
        <v>410</v>
      </c>
      <c r="CQ53">
        <v>8.1851299999999991</v>
      </c>
      <c r="CR53">
        <v>99.950400000000002</v>
      </c>
      <c r="CS53">
        <v>107.497</v>
      </c>
    </row>
    <row r="54" spans="1:97" x14ac:dyDescent="0.25">
      <c r="A54">
        <v>38</v>
      </c>
      <c r="B54">
        <v>1587126703.8</v>
      </c>
      <c r="C54">
        <v>2378.2000000476801</v>
      </c>
      <c r="D54" t="s">
        <v>293</v>
      </c>
      <c r="E54" s="1" t="s">
        <v>294</v>
      </c>
      <c r="F54" s="1">
        <v>1587126693.3161299</v>
      </c>
      <c r="G54" s="1">
        <f t="shared" si="0"/>
        <v>2.7308487185075911E-4</v>
      </c>
      <c r="H54" s="1">
        <f t="shared" si="1"/>
        <v>-0.55168319579972258</v>
      </c>
      <c r="I54" s="1">
        <f t="shared" si="2"/>
        <v>410.63806451612902</v>
      </c>
      <c r="J54" s="1">
        <f t="shared" si="3"/>
        <v>433.54993707533987</v>
      </c>
      <c r="K54" s="1">
        <f t="shared" si="4"/>
        <v>44.375892831750711</v>
      </c>
      <c r="L54" s="1">
        <f t="shared" si="5"/>
        <v>42.030753980800796</v>
      </c>
      <c r="M54" s="1">
        <f t="shared" si="6"/>
        <v>3.0634360625704463E-2</v>
      </c>
      <c r="N54" s="1">
        <f t="shared" si="7"/>
        <v>2.8055489285316173</v>
      </c>
      <c r="O54" s="1">
        <f t="shared" si="8"/>
        <v>3.0449734911059873E-2</v>
      </c>
      <c r="P54" s="1">
        <f t="shared" si="9"/>
        <v>1.9047579308745809E-2</v>
      </c>
      <c r="Q54" s="1">
        <f t="shared" si="10"/>
        <v>-3.1523905069548472E-3</v>
      </c>
      <c r="R54" s="1">
        <f t="shared" si="11"/>
        <v>15.454813110900684</v>
      </c>
      <c r="S54" s="1">
        <f t="shared" si="12"/>
        <v>15.4537225806452</v>
      </c>
      <c r="T54" s="1">
        <f t="shared" si="13"/>
        <v>1.7620028837244324</v>
      </c>
      <c r="U54" s="1">
        <f t="shared" si="14"/>
        <v>48.333905321207297</v>
      </c>
      <c r="V54" s="1">
        <f t="shared" si="15"/>
        <v>0.8557850432104217</v>
      </c>
      <c r="W54" s="1">
        <f t="shared" si="16"/>
        <v>1.7705687912516597</v>
      </c>
      <c r="X54" s="1">
        <f t="shared" si="17"/>
        <v>0.90621784051401066</v>
      </c>
      <c r="Y54" s="1">
        <f t="shared" si="18"/>
        <v>-12.043042848618477</v>
      </c>
      <c r="Z54" s="1">
        <f t="shared" si="19"/>
        <v>11.439587311014773</v>
      </c>
      <c r="AA54" s="1">
        <f t="shared" si="20"/>
        <v>0.7825335487372157</v>
      </c>
      <c r="AB54" s="1">
        <f t="shared" si="21"/>
        <v>0.17592562062655759</v>
      </c>
      <c r="AC54" s="1">
        <v>-1.2320689532631E-3</v>
      </c>
      <c r="AD54" s="1">
        <v>2.37963664210003E-2</v>
      </c>
      <c r="AE54" s="1">
        <v>2.6924128149053201</v>
      </c>
      <c r="AF54" s="1">
        <v>0</v>
      </c>
      <c r="AG54" s="1">
        <v>0</v>
      </c>
      <c r="AH54" s="1">
        <f t="shared" si="22"/>
        <v>1</v>
      </c>
      <c r="AI54" s="1">
        <f t="shared" si="23"/>
        <v>0</v>
      </c>
      <c r="AJ54" s="1">
        <f t="shared" si="24"/>
        <v>56326.726789387445</v>
      </c>
      <c r="AK54" s="1">
        <f t="shared" si="25"/>
        <v>-1.6496025677419399E-2</v>
      </c>
      <c r="AL54" s="1">
        <f t="shared" si="26"/>
        <v>-8.0830525819355053E-3</v>
      </c>
      <c r="AM54" s="1">
        <f t="shared" si="27"/>
        <v>0.49</v>
      </c>
      <c r="AN54" s="1">
        <f t="shared" si="28"/>
        <v>0.39</v>
      </c>
      <c r="AO54" s="1">
        <v>8.4600000000000009</v>
      </c>
      <c r="AP54">
        <v>0.5</v>
      </c>
      <c r="AQ54" t="s">
        <v>194</v>
      </c>
      <c r="AR54">
        <v>1587126693.3161299</v>
      </c>
      <c r="AS54">
        <v>410.63806451612902</v>
      </c>
      <c r="AT54">
        <v>410.01835483871002</v>
      </c>
      <c r="AU54">
        <v>8.3609709677419399</v>
      </c>
      <c r="AV54">
        <v>7.9791699999999999</v>
      </c>
      <c r="AW54">
        <v>600.04606451612904</v>
      </c>
      <c r="AX54">
        <v>102.254903225806</v>
      </c>
      <c r="AY54">
        <v>9.9840799999999993E-2</v>
      </c>
      <c r="AZ54">
        <v>15.5293548387097</v>
      </c>
      <c r="BA54">
        <v>15.4537225806452</v>
      </c>
      <c r="BB54">
        <v>15.658435483870999</v>
      </c>
      <c r="BC54">
        <v>10019.972580645201</v>
      </c>
      <c r="BD54">
        <v>-1.6496025677419399E-2</v>
      </c>
      <c r="BE54">
        <v>0.282605</v>
      </c>
      <c r="BF54">
        <v>1587126690.3</v>
      </c>
      <c r="BG54" t="s">
        <v>295</v>
      </c>
      <c r="BH54">
        <v>17</v>
      </c>
      <c r="BI54">
        <v>9.3719999999999999</v>
      </c>
      <c r="BJ54">
        <v>-0.01</v>
      </c>
      <c r="BK54">
        <v>410</v>
      </c>
      <c r="BL54">
        <v>8</v>
      </c>
      <c r="BM54">
        <v>0.26</v>
      </c>
      <c r="BN54">
        <v>0.18</v>
      </c>
      <c r="BO54">
        <v>0.383892287142857</v>
      </c>
      <c r="BP54">
        <v>3.3283144462476799</v>
      </c>
      <c r="BQ54">
        <v>0.36927327064055598</v>
      </c>
      <c r="BR54">
        <v>0</v>
      </c>
      <c r="BS54">
        <v>0.23449186871904801</v>
      </c>
      <c r="BT54">
        <v>2.0167317038391301</v>
      </c>
      <c r="BU54">
        <v>0.22440214034299999</v>
      </c>
      <c r="BV54">
        <v>0</v>
      </c>
      <c r="BW54">
        <v>0</v>
      </c>
      <c r="BX54">
        <v>2</v>
      </c>
      <c r="BY54" t="s">
        <v>196</v>
      </c>
      <c r="BZ54">
        <v>100</v>
      </c>
      <c r="CA54">
        <v>100</v>
      </c>
      <c r="CB54">
        <v>9.3719999999999999</v>
      </c>
      <c r="CC54">
        <v>-0.01</v>
      </c>
      <c r="CD54">
        <v>2</v>
      </c>
      <c r="CE54">
        <v>625.45899999999995</v>
      </c>
      <c r="CF54">
        <v>399.053</v>
      </c>
      <c r="CG54">
        <v>15.001300000000001</v>
      </c>
      <c r="CH54">
        <v>20.0289</v>
      </c>
      <c r="CI54">
        <v>30</v>
      </c>
      <c r="CJ54">
        <v>20.099900000000002</v>
      </c>
      <c r="CK54">
        <v>20.128599999999999</v>
      </c>
      <c r="CL54">
        <v>19.917400000000001</v>
      </c>
      <c r="CM54">
        <v>43.238199999999999</v>
      </c>
      <c r="CN54">
        <v>0</v>
      </c>
      <c r="CO54">
        <v>15</v>
      </c>
      <c r="CP54">
        <v>410</v>
      </c>
      <c r="CQ54">
        <v>8.0674899999999994</v>
      </c>
      <c r="CR54">
        <v>99.969499999999996</v>
      </c>
      <c r="CS54">
        <v>107.496</v>
      </c>
    </row>
    <row r="55" spans="1:97" x14ac:dyDescent="0.25">
      <c r="A55">
        <v>39</v>
      </c>
      <c r="B55">
        <v>1587126708.8</v>
      </c>
      <c r="C55">
        <v>2383.2000000476801</v>
      </c>
      <c r="D55" t="s">
        <v>296</v>
      </c>
      <c r="E55" s="1" t="s">
        <v>297</v>
      </c>
      <c r="F55" s="1">
        <v>1587126700.4548399</v>
      </c>
      <c r="G55" s="1">
        <f t="shared" si="0"/>
        <v>3.2303182594060496E-4</v>
      </c>
      <c r="H55" s="1">
        <f t="shared" si="1"/>
        <v>-0.65705573982681909</v>
      </c>
      <c r="I55" s="1">
        <f t="shared" si="2"/>
        <v>410.75767741935499</v>
      </c>
      <c r="J55" s="1">
        <f t="shared" si="3"/>
        <v>433.65372474054527</v>
      </c>
      <c r="K55" s="1">
        <f t="shared" si="4"/>
        <v>44.386332009167134</v>
      </c>
      <c r="L55" s="1">
        <f t="shared" si="5"/>
        <v>42.042822660310534</v>
      </c>
      <c r="M55" s="1">
        <f t="shared" si="6"/>
        <v>3.6610768821746423E-2</v>
      </c>
      <c r="N55" s="1">
        <f t="shared" si="7"/>
        <v>2.8048150862418892</v>
      </c>
      <c r="O55" s="1">
        <f t="shared" si="8"/>
        <v>3.6347345486660791E-2</v>
      </c>
      <c r="P55" s="1">
        <f t="shared" si="9"/>
        <v>2.2740600330719552E-2</v>
      </c>
      <c r="Q55" s="1">
        <f t="shared" si="10"/>
        <v>-9.0957580966451721E-4</v>
      </c>
      <c r="R55" s="1">
        <f t="shared" si="11"/>
        <v>15.449772640141367</v>
      </c>
      <c r="S55" s="1">
        <f t="shared" si="12"/>
        <v>15.4610548387097</v>
      </c>
      <c r="T55" s="1">
        <f t="shared" si="13"/>
        <v>1.7628317191766349</v>
      </c>
      <c r="U55" s="1">
        <f t="shared" si="14"/>
        <v>48.818915413068801</v>
      </c>
      <c r="V55" s="1">
        <f t="shared" si="15"/>
        <v>0.86484893309194111</v>
      </c>
      <c r="W55" s="1">
        <f t="shared" si="16"/>
        <v>1.7715447501736621</v>
      </c>
      <c r="X55" s="1">
        <f t="shared" si="17"/>
        <v>0.89798278608469384</v>
      </c>
      <c r="Y55" s="1">
        <f t="shared" si="18"/>
        <v>-14.245703523980678</v>
      </c>
      <c r="Z55" s="1">
        <f t="shared" si="19"/>
        <v>11.627806597982275</v>
      </c>
      <c r="AA55" s="1">
        <f t="shared" si="20"/>
        <v>0.79568283542243523</v>
      </c>
      <c r="AB55" s="1">
        <f t="shared" si="21"/>
        <v>-1.8231236663856318</v>
      </c>
      <c r="AC55" s="1">
        <v>-1.23156758324306E-3</v>
      </c>
      <c r="AD55" s="1">
        <v>2.3786682884476201E-2</v>
      </c>
      <c r="AE55" s="1">
        <v>2.6917250114800599</v>
      </c>
      <c r="AF55" s="1">
        <v>0</v>
      </c>
      <c r="AG55" s="1">
        <v>0</v>
      </c>
      <c r="AH55" s="1">
        <f t="shared" si="22"/>
        <v>1</v>
      </c>
      <c r="AI55" s="1">
        <f t="shared" si="23"/>
        <v>0</v>
      </c>
      <c r="AJ55" s="1">
        <f t="shared" si="24"/>
        <v>56303.064300100006</v>
      </c>
      <c r="AK55" s="1">
        <f t="shared" si="25"/>
        <v>-4.75968503225807E-3</v>
      </c>
      <c r="AL55" s="1">
        <f t="shared" si="26"/>
        <v>-2.3322456658064544E-3</v>
      </c>
      <c r="AM55" s="1">
        <f t="shared" si="27"/>
        <v>0.49</v>
      </c>
      <c r="AN55" s="1">
        <f t="shared" si="28"/>
        <v>0.39</v>
      </c>
      <c r="AO55" s="1">
        <v>8.4600000000000009</v>
      </c>
      <c r="AP55">
        <v>0.5</v>
      </c>
      <c r="AQ55" t="s">
        <v>194</v>
      </c>
      <c r="AR55">
        <v>1587126700.4548399</v>
      </c>
      <c r="AS55">
        <v>410.75767741935499</v>
      </c>
      <c r="AT55">
        <v>410.01835483871002</v>
      </c>
      <c r="AU55">
        <v>8.4495596774193604</v>
      </c>
      <c r="AV55">
        <v>7.9979554838709701</v>
      </c>
      <c r="AW55">
        <v>600.02938709677403</v>
      </c>
      <c r="AX55">
        <v>102.254451612903</v>
      </c>
      <c r="AY55">
        <v>9.9868151612903203E-2</v>
      </c>
      <c r="AZ55">
        <v>15.5379516129032</v>
      </c>
      <c r="BA55">
        <v>15.4610548387097</v>
      </c>
      <c r="BB55">
        <v>15.6671903225806</v>
      </c>
      <c r="BC55">
        <v>10015.9393548387</v>
      </c>
      <c r="BD55">
        <v>-4.75968503225807E-3</v>
      </c>
      <c r="BE55">
        <v>0.282605</v>
      </c>
      <c r="BF55">
        <v>1587126690.3</v>
      </c>
      <c r="BG55" t="s">
        <v>295</v>
      </c>
      <c r="BH55">
        <v>17</v>
      </c>
      <c r="BI55">
        <v>9.3719999999999999</v>
      </c>
      <c r="BJ55">
        <v>-0.01</v>
      </c>
      <c r="BK55">
        <v>410</v>
      </c>
      <c r="BL55">
        <v>8</v>
      </c>
      <c r="BM55">
        <v>0.26</v>
      </c>
      <c r="BN55">
        <v>0.18</v>
      </c>
      <c r="BO55">
        <v>0.55232459904761899</v>
      </c>
      <c r="BP55">
        <v>2.7951120536972498</v>
      </c>
      <c r="BQ55">
        <v>0.33366690233039298</v>
      </c>
      <c r="BR55">
        <v>0</v>
      </c>
      <c r="BS55">
        <v>0.33730140857619101</v>
      </c>
      <c r="BT55">
        <v>1.6875895102973499</v>
      </c>
      <c r="BU55">
        <v>0.202403692371112</v>
      </c>
      <c r="BV55">
        <v>0</v>
      </c>
      <c r="BW55">
        <v>0</v>
      </c>
      <c r="BX55">
        <v>2</v>
      </c>
      <c r="BY55" t="s">
        <v>196</v>
      </c>
      <c r="BZ55">
        <v>100</v>
      </c>
      <c r="CA55">
        <v>100</v>
      </c>
      <c r="CB55">
        <v>9.3719999999999999</v>
      </c>
      <c r="CC55">
        <v>-0.01</v>
      </c>
      <c r="CD55">
        <v>2</v>
      </c>
      <c r="CE55">
        <v>626.07899999999995</v>
      </c>
      <c r="CF55">
        <v>399.11900000000003</v>
      </c>
      <c r="CG55">
        <v>15.001300000000001</v>
      </c>
      <c r="CH55">
        <v>20.0289</v>
      </c>
      <c r="CI55">
        <v>30</v>
      </c>
      <c r="CJ55">
        <v>20.097799999999999</v>
      </c>
      <c r="CK55">
        <v>20.126899999999999</v>
      </c>
      <c r="CL55">
        <v>19.919</v>
      </c>
      <c r="CM55">
        <v>43.238199999999999</v>
      </c>
      <c r="CN55">
        <v>0</v>
      </c>
      <c r="CO55">
        <v>15</v>
      </c>
      <c r="CP55">
        <v>410</v>
      </c>
      <c r="CQ55">
        <v>8.0830599999999997</v>
      </c>
      <c r="CR55">
        <v>99.970299999999995</v>
      </c>
      <c r="CS55">
        <v>107.496</v>
      </c>
    </row>
    <row r="56" spans="1:97" x14ac:dyDescent="0.25">
      <c r="A56">
        <v>40</v>
      </c>
      <c r="B56">
        <v>1587126713.8</v>
      </c>
      <c r="C56">
        <v>2388.2000000476801</v>
      </c>
      <c r="D56" t="s">
        <v>298</v>
      </c>
      <c r="E56" s="1" t="s">
        <v>299</v>
      </c>
      <c r="F56" s="1">
        <v>1587126705.25807</v>
      </c>
      <c r="G56" s="1">
        <f t="shared" si="0"/>
        <v>3.4320479938326396E-4</v>
      </c>
      <c r="H56" s="1">
        <f t="shared" si="1"/>
        <v>-0.71035006648585264</v>
      </c>
      <c r="I56" s="1">
        <f t="shared" si="2"/>
        <v>410.808870967742</v>
      </c>
      <c r="J56" s="1">
        <f t="shared" si="3"/>
        <v>434.11392505727281</v>
      </c>
      <c r="K56" s="1">
        <f t="shared" si="4"/>
        <v>44.433598177432906</v>
      </c>
      <c r="L56" s="1">
        <f t="shared" si="5"/>
        <v>42.048216485793013</v>
      </c>
      <c r="M56" s="1">
        <f t="shared" si="6"/>
        <v>3.9071864671655167E-2</v>
      </c>
      <c r="N56" s="1">
        <f t="shared" si="7"/>
        <v>2.8020057479815614</v>
      </c>
      <c r="O56" s="1">
        <f t="shared" si="8"/>
        <v>3.8771692933914345E-2</v>
      </c>
      <c r="P56" s="1">
        <f t="shared" si="9"/>
        <v>2.4259084959076353E-2</v>
      </c>
      <c r="Q56" s="1">
        <f t="shared" si="10"/>
        <v>2.1490748951225763E-3</v>
      </c>
      <c r="R56" s="1">
        <f t="shared" si="11"/>
        <v>15.44775564375443</v>
      </c>
      <c r="S56" s="1">
        <f t="shared" si="12"/>
        <v>15.467980645161299</v>
      </c>
      <c r="T56" s="1">
        <f t="shared" si="13"/>
        <v>1.7636149240027652</v>
      </c>
      <c r="U56" s="1">
        <f t="shared" si="14"/>
        <v>49.055025239126429</v>
      </c>
      <c r="V56" s="1">
        <f t="shared" si="15"/>
        <v>0.86922994179611268</v>
      </c>
      <c r="W56" s="1">
        <f t="shared" si="16"/>
        <v>1.7719488218768917</v>
      </c>
      <c r="X56" s="1">
        <f t="shared" si="17"/>
        <v>0.89438498220665252</v>
      </c>
      <c r="Y56" s="1">
        <f t="shared" si="18"/>
        <v>-15.135331652801941</v>
      </c>
      <c r="Z56" s="1">
        <f t="shared" si="19"/>
        <v>11.107423103808184</v>
      </c>
      <c r="AA56" s="1">
        <f t="shared" si="20"/>
        <v>0.76087688391272623</v>
      </c>
      <c r="AB56" s="1">
        <f t="shared" si="21"/>
        <v>-3.2648825901859091</v>
      </c>
      <c r="AC56" s="1">
        <v>-1.2296494047474901E-3</v>
      </c>
      <c r="AD56" s="1">
        <v>2.3749634894409798E-2</v>
      </c>
      <c r="AE56" s="1">
        <v>2.68909181211168</v>
      </c>
      <c r="AF56" s="1">
        <v>0</v>
      </c>
      <c r="AG56" s="1">
        <v>0</v>
      </c>
      <c r="AH56" s="1">
        <f t="shared" si="22"/>
        <v>1</v>
      </c>
      <c r="AI56" s="1">
        <f t="shared" si="23"/>
        <v>0</v>
      </c>
      <c r="AJ56" s="1">
        <f t="shared" si="24"/>
        <v>56218.282995492555</v>
      </c>
      <c r="AK56" s="1">
        <f t="shared" si="25"/>
        <v>1.1245813161290299E-2</v>
      </c>
      <c r="AL56" s="1">
        <f t="shared" si="26"/>
        <v>5.5104484490322465E-3</v>
      </c>
      <c r="AM56" s="1">
        <f t="shared" si="27"/>
        <v>0.49</v>
      </c>
      <c r="AN56" s="1">
        <f t="shared" si="28"/>
        <v>0.39</v>
      </c>
      <c r="AO56" s="1">
        <v>8.4600000000000009</v>
      </c>
      <c r="AP56">
        <v>0.5</v>
      </c>
      <c r="AQ56" t="s">
        <v>194</v>
      </c>
      <c r="AR56">
        <v>1587126705.25807</v>
      </c>
      <c r="AS56">
        <v>410.808870967742</v>
      </c>
      <c r="AT56">
        <v>410.00609677419402</v>
      </c>
      <c r="AU56">
        <v>8.4923309677419407</v>
      </c>
      <c r="AV56">
        <v>8.0125345161290298</v>
      </c>
      <c r="AW56">
        <v>600.01590322580603</v>
      </c>
      <c r="AX56">
        <v>102.254709677419</v>
      </c>
      <c r="AY56">
        <v>9.99848225806452E-2</v>
      </c>
      <c r="AZ56">
        <v>15.5415096774194</v>
      </c>
      <c r="BA56">
        <v>15.467980645161299</v>
      </c>
      <c r="BB56">
        <v>15.6717451612903</v>
      </c>
      <c r="BC56">
        <v>10000.3141935484</v>
      </c>
      <c r="BD56">
        <v>1.1245813161290299E-2</v>
      </c>
      <c r="BE56">
        <v>0.282605</v>
      </c>
      <c r="BF56">
        <v>1587126690.3</v>
      </c>
      <c r="BG56" t="s">
        <v>295</v>
      </c>
      <c r="BH56">
        <v>17</v>
      </c>
      <c r="BI56">
        <v>9.3719999999999999</v>
      </c>
      <c r="BJ56">
        <v>-0.01</v>
      </c>
      <c r="BK56">
        <v>410</v>
      </c>
      <c r="BL56">
        <v>8</v>
      </c>
      <c r="BM56">
        <v>0.26</v>
      </c>
      <c r="BN56">
        <v>0.18</v>
      </c>
      <c r="BO56">
        <v>0.72858395952381005</v>
      </c>
      <c r="BP56">
        <v>1.1870661131812801</v>
      </c>
      <c r="BQ56">
        <v>0.18647697934024601</v>
      </c>
      <c r="BR56">
        <v>0</v>
      </c>
      <c r="BS56">
        <v>0.44090365714285701</v>
      </c>
      <c r="BT56">
        <v>0.60665459317720405</v>
      </c>
      <c r="BU56">
        <v>0.103014155761284</v>
      </c>
      <c r="BV56">
        <v>0</v>
      </c>
      <c r="BW56">
        <v>0</v>
      </c>
      <c r="BX56">
        <v>2</v>
      </c>
      <c r="BY56" t="s">
        <v>196</v>
      </c>
      <c r="BZ56">
        <v>100</v>
      </c>
      <c r="CA56">
        <v>100</v>
      </c>
      <c r="CB56">
        <v>9.3719999999999999</v>
      </c>
      <c r="CC56">
        <v>-0.01</v>
      </c>
      <c r="CD56">
        <v>2</v>
      </c>
      <c r="CE56">
        <v>626.51700000000005</v>
      </c>
      <c r="CF56">
        <v>399.38499999999999</v>
      </c>
      <c r="CG56">
        <v>15.001200000000001</v>
      </c>
      <c r="CH56">
        <v>20.0289</v>
      </c>
      <c r="CI56">
        <v>29.9999</v>
      </c>
      <c r="CJ56">
        <v>20.097000000000001</v>
      </c>
      <c r="CK56">
        <v>20.1267</v>
      </c>
      <c r="CL56">
        <v>19.9192</v>
      </c>
      <c r="CM56">
        <v>43.238199999999999</v>
      </c>
      <c r="CN56">
        <v>0</v>
      </c>
      <c r="CO56">
        <v>15</v>
      </c>
      <c r="CP56">
        <v>410</v>
      </c>
      <c r="CQ56">
        <v>8.0972600000000003</v>
      </c>
      <c r="CR56">
        <v>99.971100000000007</v>
      </c>
      <c r="CS56">
        <v>107.496</v>
      </c>
    </row>
    <row r="57" spans="1:97" x14ac:dyDescent="0.25">
      <c r="A57">
        <v>41</v>
      </c>
      <c r="B57">
        <v>1587126718.8</v>
      </c>
      <c r="C57">
        <v>2393.2000000476801</v>
      </c>
      <c r="D57" t="s">
        <v>300</v>
      </c>
      <c r="E57" s="1" t="s">
        <v>301</v>
      </c>
      <c r="F57" s="1">
        <v>1587126710.1935501</v>
      </c>
      <c r="G57" s="1">
        <f t="shared" si="0"/>
        <v>3.4593187833170522E-4</v>
      </c>
      <c r="H57" s="1">
        <f t="shared" si="1"/>
        <v>-0.70924798401787836</v>
      </c>
      <c r="I57" s="1">
        <f t="shared" si="2"/>
        <v>410.80132258064498</v>
      </c>
      <c r="J57" s="1">
        <f t="shared" si="3"/>
        <v>433.82711048745989</v>
      </c>
      <c r="K57" s="1">
        <f t="shared" si="4"/>
        <v>44.404192680161664</v>
      </c>
      <c r="L57" s="1">
        <f t="shared" si="5"/>
        <v>42.047397777054059</v>
      </c>
      <c r="M57" s="1">
        <f t="shared" si="6"/>
        <v>3.9393717059004504E-2</v>
      </c>
      <c r="N57" s="1">
        <f t="shared" si="7"/>
        <v>2.8025417301569004</v>
      </c>
      <c r="O57" s="1">
        <f t="shared" si="8"/>
        <v>3.9088658358065777E-2</v>
      </c>
      <c r="P57" s="1">
        <f t="shared" si="9"/>
        <v>2.4457622736957174E-2</v>
      </c>
      <c r="Q57" s="1">
        <f t="shared" si="10"/>
        <v>5.1839894141225765E-3</v>
      </c>
      <c r="R57" s="1">
        <f t="shared" si="11"/>
        <v>15.45040456430713</v>
      </c>
      <c r="S57" s="1">
        <f t="shared" si="12"/>
        <v>15.472680645161301</v>
      </c>
      <c r="T57" s="1">
        <f t="shared" si="13"/>
        <v>1.7641465975814599</v>
      </c>
      <c r="U57" s="1">
        <f t="shared" si="14"/>
        <v>49.086315517416459</v>
      </c>
      <c r="V57" s="1">
        <f t="shared" si="15"/>
        <v>0.8699716208953252</v>
      </c>
      <c r="W57" s="1">
        <f t="shared" si="16"/>
        <v>1.7723302548276374</v>
      </c>
      <c r="X57" s="1">
        <f t="shared" si="17"/>
        <v>0.89417497668613466</v>
      </c>
      <c r="Y57" s="1">
        <f t="shared" si="18"/>
        <v>-15.255595834428201</v>
      </c>
      <c r="Z57" s="1">
        <f t="shared" si="19"/>
        <v>10.906793911886821</v>
      </c>
      <c r="AA57" s="1">
        <f t="shared" si="20"/>
        <v>0.74702185932613174</v>
      </c>
      <c r="AB57" s="1">
        <f t="shared" si="21"/>
        <v>-3.5965960738011251</v>
      </c>
      <c r="AC57" s="1">
        <v>-1.23001521997384E-3</v>
      </c>
      <c r="AD57" s="1">
        <v>2.3756700305112299E-2</v>
      </c>
      <c r="AE57" s="1">
        <v>2.68959420289353</v>
      </c>
      <c r="AF57" s="1">
        <v>0</v>
      </c>
      <c r="AG57" s="1">
        <v>0</v>
      </c>
      <c r="AH57" s="1">
        <f t="shared" si="22"/>
        <v>1</v>
      </c>
      <c r="AI57" s="1">
        <f t="shared" si="23"/>
        <v>0</v>
      </c>
      <c r="AJ57" s="1">
        <f t="shared" si="24"/>
        <v>56233.666647506005</v>
      </c>
      <c r="AK57" s="1">
        <f t="shared" si="25"/>
        <v>2.71271031612903E-2</v>
      </c>
      <c r="AL57" s="1">
        <f t="shared" si="26"/>
        <v>1.3292280549032247E-2</v>
      </c>
      <c r="AM57" s="1">
        <f t="shared" si="27"/>
        <v>0.49</v>
      </c>
      <c r="AN57" s="1">
        <f t="shared" si="28"/>
        <v>0.39</v>
      </c>
      <c r="AO57" s="1">
        <v>8.4600000000000009</v>
      </c>
      <c r="AP57">
        <v>0.5</v>
      </c>
      <c r="AQ57" t="s">
        <v>194</v>
      </c>
      <c r="AR57">
        <v>1587126710.1935501</v>
      </c>
      <c r="AS57">
        <v>410.80132258064498</v>
      </c>
      <c r="AT57">
        <v>410.00167741935502</v>
      </c>
      <c r="AU57">
        <v>8.4995864516129007</v>
      </c>
      <c r="AV57">
        <v>8.0159806451612905</v>
      </c>
      <c r="AW57">
        <v>600.01532258064503</v>
      </c>
      <c r="AX57">
        <v>102.254612903226</v>
      </c>
      <c r="AY57">
        <v>9.9969387096774207E-2</v>
      </c>
      <c r="AZ57">
        <v>15.5448677419355</v>
      </c>
      <c r="BA57">
        <v>15.472680645161301</v>
      </c>
      <c r="BB57">
        <v>15.6774838709677</v>
      </c>
      <c r="BC57">
        <v>10003.2987096774</v>
      </c>
      <c r="BD57">
        <v>2.71271031612903E-2</v>
      </c>
      <c r="BE57">
        <v>0.282605</v>
      </c>
      <c r="BF57">
        <v>1587126690.3</v>
      </c>
      <c r="BG57" t="s">
        <v>295</v>
      </c>
      <c r="BH57">
        <v>17</v>
      </c>
      <c r="BI57">
        <v>9.3719999999999999</v>
      </c>
      <c r="BJ57">
        <v>-0.01</v>
      </c>
      <c r="BK57">
        <v>410</v>
      </c>
      <c r="BL57">
        <v>8</v>
      </c>
      <c r="BM57">
        <v>0.26</v>
      </c>
      <c r="BN57">
        <v>0.18</v>
      </c>
      <c r="BO57">
        <v>0.79942978571428602</v>
      </c>
      <c r="BP57">
        <v>3.6157153752026598E-2</v>
      </c>
      <c r="BQ57">
        <v>2.3429801559568302E-2</v>
      </c>
      <c r="BR57">
        <v>1</v>
      </c>
      <c r="BS57">
        <v>0.481678904761905</v>
      </c>
      <c r="BT57">
        <v>4.9130888509917502E-2</v>
      </c>
      <c r="BU57">
        <v>5.2462053488553304E-3</v>
      </c>
      <c r="BV57">
        <v>1</v>
      </c>
      <c r="BW57">
        <v>2</v>
      </c>
      <c r="BX57">
        <v>2</v>
      </c>
      <c r="BY57" t="s">
        <v>228</v>
      </c>
      <c r="BZ57">
        <v>100</v>
      </c>
      <c r="CA57">
        <v>100</v>
      </c>
      <c r="CB57">
        <v>9.3719999999999999</v>
      </c>
      <c r="CC57">
        <v>-0.01</v>
      </c>
      <c r="CD57">
        <v>2</v>
      </c>
      <c r="CE57">
        <v>626.37400000000002</v>
      </c>
      <c r="CF57">
        <v>399.49299999999999</v>
      </c>
      <c r="CG57">
        <v>15.001200000000001</v>
      </c>
      <c r="CH57">
        <v>20.0289</v>
      </c>
      <c r="CI57">
        <v>30.0001</v>
      </c>
      <c r="CJ57">
        <v>20.095600000000001</v>
      </c>
      <c r="CK57">
        <v>20.1252</v>
      </c>
      <c r="CL57">
        <v>19.9194</v>
      </c>
      <c r="CM57">
        <v>42.936999999999998</v>
      </c>
      <c r="CN57">
        <v>0</v>
      </c>
      <c r="CO57">
        <v>15</v>
      </c>
      <c r="CP57">
        <v>410</v>
      </c>
      <c r="CQ57">
        <v>8.1138200000000005</v>
      </c>
      <c r="CR57">
        <v>99.968999999999994</v>
      </c>
      <c r="CS57">
        <v>107.496</v>
      </c>
    </row>
    <row r="58" spans="1:97" x14ac:dyDescent="0.25">
      <c r="A58">
        <v>42</v>
      </c>
      <c r="B58">
        <v>1587126723.8</v>
      </c>
      <c r="C58">
        <v>2398.2000000476801</v>
      </c>
      <c r="D58" t="s">
        <v>302</v>
      </c>
      <c r="E58" s="1" t="s">
        <v>303</v>
      </c>
      <c r="F58" s="1">
        <v>1587126715.1935501</v>
      </c>
      <c r="G58" s="1">
        <f t="shared" si="0"/>
        <v>3.4589304764644165E-4</v>
      </c>
      <c r="H58" s="1">
        <f t="shared" si="1"/>
        <v>-0.71280539053870162</v>
      </c>
      <c r="I58" s="1">
        <f t="shared" si="2"/>
        <v>410.78835483871001</v>
      </c>
      <c r="J58" s="1">
        <f t="shared" si="3"/>
        <v>433.96021470858494</v>
      </c>
      <c r="K58" s="1">
        <f t="shared" si="4"/>
        <v>44.417868646735627</v>
      </c>
      <c r="L58" s="1">
        <f t="shared" si="5"/>
        <v>42.0461198248031</v>
      </c>
      <c r="M58" s="1">
        <f t="shared" si="6"/>
        <v>3.9392366950858924E-2</v>
      </c>
      <c r="N58" s="1">
        <f t="shared" si="7"/>
        <v>2.802354861304277</v>
      </c>
      <c r="O58" s="1">
        <f t="shared" si="8"/>
        <v>3.90873089014519E-2</v>
      </c>
      <c r="P58" s="1">
        <f t="shared" si="9"/>
        <v>2.4456779262143746E-2</v>
      </c>
      <c r="Q58" s="1">
        <f t="shared" si="10"/>
        <v>3.8273100155612975E-3</v>
      </c>
      <c r="R58" s="1">
        <f t="shared" si="11"/>
        <v>15.45420433826118</v>
      </c>
      <c r="S58" s="1">
        <f t="shared" si="12"/>
        <v>15.4772290322581</v>
      </c>
      <c r="T58" s="1">
        <f t="shared" si="13"/>
        <v>1.7646612544457392</v>
      </c>
      <c r="U58" s="1">
        <f t="shared" si="14"/>
        <v>49.107518668252283</v>
      </c>
      <c r="V58" s="1">
        <f t="shared" si="15"/>
        <v>0.87055959679894057</v>
      </c>
      <c r="W58" s="1">
        <f t="shared" si="16"/>
        <v>1.7727623394699277</v>
      </c>
      <c r="X58" s="1">
        <f t="shared" si="17"/>
        <v>0.89410165764679861</v>
      </c>
      <c r="Y58" s="1">
        <f t="shared" si="18"/>
        <v>-15.253883401208077</v>
      </c>
      <c r="Z58" s="1">
        <f t="shared" si="19"/>
        <v>10.793487283358886</v>
      </c>
      <c r="AA58" s="1">
        <f t="shared" si="20"/>
        <v>0.73934272490269326</v>
      </c>
      <c r="AB58" s="1">
        <f t="shared" si="21"/>
        <v>-3.7172260829309369</v>
      </c>
      <c r="AC58" s="1">
        <v>-1.2298876715830501E-3</v>
      </c>
      <c r="AD58" s="1">
        <v>2.3754236816169099E-2</v>
      </c>
      <c r="AE58" s="1">
        <v>2.6894190463149599</v>
      </c>
      <c r="AF58" s="1">
        <v>0</v>
      </c>
      <c r="AG58" s="1">
        <v>0</v>
      </c>
      <c r="AH58" s="1">
        <f t="shared" si="22"/>
        <v>1</v>
      </c>
      <c r="AI58" s="1">
        <f t="shared" si="23"/>
        <v>0</v>
      </c>
      <c r="AJ58" s="1">
        <f t="shared" si="24"/>
        <v>56227.335186526223</v>
      </c>
      <c r="AK58" s="1">
        <f t="shared" si="25"/>
        <v>2.0027786580645201E-2</v>
      </c>
      <c r="AL58" s="1">
        <f t="shared" si="26"/>
        <v>9.8136154245161474E-3</v>
      </c>
      <c r="AM58" s="1">
        <f t="shared" si="27"/>
        <v>0.49</v>
      </c>
      <c r="AN58" s="1">
        <f t="shared" si="28"/>
        <v>0.39</v>
      </c>
      <c r="AO58" s="1">
        <v>8.4600000000000009</v>
      </c>
      <c r="AP58">
        <v>0.5</v>
      </c>
      <c r="AQ58" t="s">
        <v>194</v>
      </c>
      <c r="AR58">
        <v>1587126715.1935501</v>
      </c>
      <c r="AS58">
        <v>410.78835483871001</v>
      </c>
      <c r="AT58">
        <v>409.98367741935499</v>
      </c>
      <c r="AU58">
        <v>8.5053209677419304</v>
      </c>
      <c r="AV58">
        <v>8.0217796774193495</v>
      </c>
      <c r="AW58">
        <v>600.02454838709696</v>
      </c>
      <c r="AX58">
        <v>102.254709677419</v>
      </c>
      <c r="AY58">
        <v>9.9992761290322599E-2</v>
      </c>
      <c r="AZ58">
        <v>15.5486709677419</v>
      </c>
      <c r="BA58">
        <v>15.4772290322581</v>
      </c>
      <c r="BB58">
        <v>15.6804935483871</v>
      </c>
      <c r="BC58">
        <v>10002.251935483901</v>
      </c>
      <c r="BD58">
        <v>2.0027786580645201E-2</v>
      </c>
      <c r="BE58">
        <v>0.282605</v>
      </c>
      <c r="BF58">
        <v>1587126690.3</v>
      </c>
      <c r="BG58" t="s">
        <v>295</v>
      </c>
      <c r="BH58">
        <v>17</v>
      </c>
      <c r="BI58">
        <v>9.3719999999999999</v>
      </c>
      <c r="BJ58">
        <v>-0.01</v>
      </c>
      <c r="BK58">
        <v>410</v>
      </c>
      <c r="BL58">
        <v>8</v>
      </c>
      <c r="BM58">
        <v>0.26</v>
      </c>
      <c r="BN58">
        <v>0.18</v>
      </c>
      <c r="BO58">
        <v>0.79963323809523801</v>
      </c>
      <c r="BP58">
        <v>-7.3048158166003898E-3</v>
      </c>
      <c r="BQ58">
        <v>2.3433043718127902E-2</v>
      </c>
      <c r="BR58">
        <v>1</v>
      </c>
      <c r="BS58">
        <v>0.48269519047618997</v>
      </c>
      <c r="BT58">
        <v>2.2855771066297901E-3</v>
      </c>
      <c r="BU58">
        <v>4.3270411051460501E-3</v>
      </c>
      <c r="BV58">
        <v>1</v>
      </c>
      <c r="BW58">
        <v>2</v>
      </c>
      <c r="BX58">
        <v>2</v>
      </c>
      <c r="BY58" t="s">
        <v>228</v>
      </c>
      <c r="BZ58">
        <v>100</v>
      </c>
      <c r="CA58">
        <v>100</v>
      </c>
      <c r="CB58">
        <v>9.3719999999999999</v>
      </c>
      <c r="CC58">
        <v>-0.01</v>
      </c>
      <c r="CD58">
        <v>2</v>
      </c>
      <c r="CE58">
        <v>626.76900000000001</v>
      </c>
      <c r="CF58">
        <v>399.78800000000001</v>
      </c>
      <c r="CG58">
        <v>15.001099999999999</v>
      </c>
      <c r="CH58">
        <v>20.0306</v>
      </c>
      <c r="CI58">
        <v>30.0001</v>
      </c>
      <c r="CJ58">
        <v>20.095600000000001</v>
      </c>
      <c r="CK58">
        <v>20.1252</v>
      </c>
      <c r="CL58">
        <v>19.921700000000001</v>
      </c>
      <c r="CM58">
        <v>42.6434</v>
      </c>
      <c r="CN58">
        <v>0</v>
      </c>
      <c r="CO58">
        <v>15</v>
      </c>
      <c r="CP58">
        <v>410</v>
      </c>
      <c r="CQ58">
        <v>8.1264500000000002</v>
      </c>
      <c r="CR58">
        <v>99.9709</v>
      </c>
      <c r="CS58">
        <v>107.495</v>
      </c>
    </row>
    <row r="59" spans="1:97" x14ac:dyDescent="0.25">
      <c r="A59">
        <v>43</v>
      </c>
      <c r="B59">
        <v>1587126728.9000001</v>
      </c>
      <c r="C59">
        <v>2403.3000001907299</v>
      </c>
      <c r="D59" t="s">
        <v>304</v>
      </c>
      <c r="E59" s="1" t="s">
        <v>305</v>
      </c>
      <c r="F59" s="1">
        <v>1587126720.1935501</v>
      </c>
      <c r="G59" s="1">
        <f t="shared" si="0"/>
        <v>3.3991256763641421E-4</v>
      </c>
      <c r="H59" s="1">
        <f t="shared" si="1"/>
        <v>-0.70183584160140566</v>
      </c>
      <c r="I59" s="1">
        <f t="shared" si="2"/>
        <v>410.77677419354802</v>
      </c>
      <c r="J59" s="1">
        <f t="shared" si="3"/>
        <v>433.9981091046069</v>
      </c>
      <c r="K59" s="1">
        <f t="shared" si="4"/>
        <v>44.421749087356822</v>
      </c>
      <c r="L59" s="1">
        <f t="shared" si="5"/>
        <v>42.044936167547753</v>
      </c>
      <c r="M59" s="1">
        <f t="shared" si="6"/>
        <v>3.8718124251803682E-2</v>
      </c>
      <c r="N59" s="1">
        <f t="shared" si="7"/>
        <v>2.801679261844086</v>
      </c>
      <c r="O59" s="1">
        <f t="shared" si="8"/>
        <v>3.8423306974758882E-2</v>
      </c>
      <c r="P59" s="1">
        <f t="shared" si="9"/>
        <v>2.4040867758520948E-2</v>
      </c>
      <c r="Q59" s="1">
        <f t="shared" si="10"/>
        <v>1.0276670656451602E-3</v>
      </c>
      <c r="R59" s="1">
        <f t="shared" si="11"/>
        <v>15.458383808044916</v>
      </c>
      <c r="S59" s="1">
        <f t="shared" si="12"/>
        <v>15.4797903225806</v>
      </c>
      <c r="T59" s="1">
        <f t="shared" si="13"/>
        <v>1.7649511263503959</v>
      </c>
      <c r="U59" s="1">
        <f t="shared" si="14"/>
        <v>49.131455630993173</v>
      </c>
      <c r="V59" s="1">
        <f t="shared" si="15"/>
        <v>0.8711281953920289</v>
      </c>
      <c r="W59" s="1">
        <f t="shared" si="16"/>
        <v>1.7730559459396571</v>
      </c>
      <c r="X59" s="1">
        <f t="shared" si="17"/>
        <v>0.89382293095836696</v>
      </c>
      <c r="Y59" s="1">
        <f t="shared" si="18"/>
        <v>-14.990144232765866</v>
      </c>
      <c r="Z59" s="1">
        <f t="shared" si="19"/>
        <v>10.794295833571349</v>
      </c>
      <c r="AA59" s="1">
        <f t="shared" si="20"/>
        <v>0.73959619278818356</v>
      </c>
      <c r="AB59" s="1">
        <f t="shared" si="21"/>
        <v>-3.4552245393406888</v>
      </c>
      <c r="AC59" s="1">
        <v>-1.22942660720872E-3</v>
      </c>
      <c r="AD59" s="1">
        <v>2.3745331748992401E-2</v>
      </c>
      <c r="AE59" s="1">
        <v>2.6887857846081098</v>
      </c>
      <c r="AF59" s="1">
        <v>0</v>
      </c>
      <c r="AG59" s="1">
        <v>0</v>
      </c>
      <c r="AH59" s="1">
        <f t="shared" si="22"/>
        <v>1</v>
      </c>
      <c r="AI59" s="1">
        <f t="shared" si="23"/>
        <v>0</v>
      </c>
      <c r="AJ59" s="1">
        <f t="shared" si="24"/>
        <v>56206.614761928737</v>
      </c>
      <c r="AK59" s="1">
        <f t="shared" si="25"/>
        <v>5.3776403225806397E-3</v>
      </c>
      <c r="AL59" s="1">
        <f t="shared" si="26"/>
        <v>2.6350437580645132E-3</v>
      </c>
      <c r="AM59" s="1">
        <f t="shared" si="27"/>
        <v>0.49</v>
      </c>
      <c r="AN59" s="1">
        <f t="shared" si="28"/>
        <v>0.39</v>
      </c>
      <c r="AO59" s="1">
        <v>8.4600000000000009</v>
      </c>
      <c r="AP59">
        <v>0.5</v>
      </c>
      <c r="AQ59" t="s">
        <v>194</v>
      </c>
      <c r="AR59">
        <v>1587126720.1935501</v>
      </c>
      <c r="AS59">
        <v>410.77677419354802</v>
      </c>
      <c r="AT59">
        <v>409.98409677419301</v>
      </c>
      <c r="AU59">
        <v>8.5108758064516099</v>
      </c>
      <c r="AV59">
        <v>8.0356993548387106</v>
      </c>
      <c r="AW59">
        <v>600.02677419354802</v>
      </c>
      <c r="AX59">
        <v>102.254709677419</v>
      </c>
      <c r="AY59">
        <v>9.9996841935483902E-2</v>
      </c>
      <c r="AZ59">
        <v>15.551254838709699</v>
      </c>
      <c r="BA59">
        <v>15.4797903225806</v>
      </c>
      <c r="BB59">
        <v>15.683622580645199</v>
      </c>
      <c r="BC59">
        <v>9998.50225806452</v>
      </c>
      <c r="BD59">
        <v>5.3776403225806397E-3</v>
      </c>
      <c r="BE59">
        <v>0.282605</v>
      </c>
      <c r="BF59">
        <v>1587126690.3</v>
      </c>
      <c r="BG59" t="s">
        <v>295</v>
      </c>
      <c r="BH59">
        <v>17</v>
      </c>
      <c r="BI59">
        <v>9.3719999999999999</v>
      </c>
      <c r="BJ59">
        <v>-0.01</v>
      </c>
      <c r="BK59">
        <v>410</v>
      </c>
      <c r="BL59">
        <v>8</v>
      </c>
      <c r="BM59">
        <v>0.26</v>
      </c>
      <c r="BN59">
        <v>0.18</v>
      </c>
      <c r="BO59">
        <v>0.80289861904761906</v>
      </c>
      <c r="BP59">
        <v>-0.12995401603527201</v>
      </c>
      <c r="BQ59">
        <v>2.17777409908466E-2</v>
      </c>
      <c r="BR59">
        <v>0</v>
      </c>
      <c r="BS59">
        <v>0.47830988095238097</v>
      </c>
      <c r="BT59">
        <v>-9.0872869411392804E-2</v>
      </c>
      <c r="BU59">
        <v>1.21768262484864E-2</v>
      </c>
      <c r="BV59">
        <v>1</v>
      </c>
      <c r="BW59">
        <v>1</v>
      </c>
      <c r="BX59">
        <v>2</v>
      </c>
      <c r="BY59" t="s">
        <v>200</v>
      </c>
      <c r="BZ59">
        <v>100</v>
      </c>
      <c r="CA59">
        <v>100</v>
      </c>
      <c r="CB59">
        <v>9.3719999999999999</v>
      </c>
      <c r="CC59">
        <v>-0.01</v>
      </c>
      <c r="CD59">
        <v>2</v>
      </c>
      <c r="CE59">
        <v>626.91</v>
      </c>
      <c r="CF59">
        <v>399.78800000000001</v>
      </c>
      <c r="CG59">
        <v>15.001099999999999</v>
      </c>
      <c r="CH59">
        <v>20.0306</v>
      </c>
      <c r="CI59">
        <v>30</v>
      </c>
      <c r="CJ59">
        <v>20.094000000000001</v>
      </c>
      <c r="CK59">
        <v>20.1252</v>
      </c>
      <c r="CL59">
        <v>19.9209</v>
      </c>
      <c r="CM59">
        <v>42.6434</v>
      </c>
      <c r="CN59">
        <v>0</v>
      </c>
      <c r="CO59">
        <v>15</v>
      </c>
      <c r="CP59">
        <v>410</v>
      </c>
      <c r="CQ59">
        <v>8.1352499999999992</v>
      </c>
      <c r="CR59">
        <v>99.974199999999996</v>
      </c>
      <c r="CS59">
        <v>107.495</v>
      </c>
    </row>
    <row r="60" spans="1:97" x14ac:dyDescent="0.25">
      <c r="A60">
        <v>44</v>
      </c>
      <c r="B60">
        <v>1587126972.9000001</v>
      </c>
      <c r="C60">
        <v>2647.3000001907299</v>
      </c>
      <c r="D60" t="s">
        <v>308</v>
      </c>
      <c r="E60" s="1" t="s">
        <v>309</v>
      </c>
      <c r="F60" s="1">
        <v>1587126964.9000001</v>
      </c>
      <c r="G60" s="1">
        <f t="shared" si="0"/>
        <v>2.6336609052420864E-4</v>
      </c>
      <c r="H60" s="1">
        <f t="shared" si="1"/>
        <v>-0.70533315336672664</v>
      </c>
      <c r="I60" s="1">
        <f t="shared" si="2"/>
        <v>410.921516129032</v>
      </c>
      <c r="J60" s="1">
        <f t="shared" si="3"/>
        <v>442.71042296318774</v>
      </c>
      <c r="K60" s="1">
        <f t="shared" si="4"/>
        <v>45.311444895025204</v>
      </c>
      <c r="L60" s="1">
        <f t="shared" si="5"/>
        <v>42.057847903456945</v>
      </c>
      <c r="M60" s="1">
        <f t="shared" si="6"/>
        <v>2.9994940248438729E-2</v>
      </c>
      <c r="N60" s="1">
        <f t="shared" si="7"/>
        <v>2.8028416403785679</v>
      </c>
      <c r="O60" s="1">
        <f t="shared" si="8"/>
        <v>2.9817747422912332E-2</v>
      </c>
      <c r="P60" s="1">
        <f t="shared" si="9"/>
        <v>1.865192481098462E-2</v>
      </c>
      <c r="Q60" s="1">
        <f t="shared" si="10"/>
        <v>-6.1913983509677482E-4</v>
      </c>
      <c r="R60" s="1">
        <f t="shared" si="11"/>
        <v>15.515434886506164</v>
      </c>
      <c r="S60" s="1">
        <f t="shared" si="12"/>
        <v>15.5065548387097</v>
      </c>
      <c r="T60" s="1">
        <f t="shared" si="13"/>
        <v>1.7679826812131605</v>
      </c>
      <c r="U60" s="1">
        <f t="shared" si="14"/>
        <v>49.272188220614417</v>
      </c>
      <c r="V60" s="1">
        <f t="shared" si="15"/>
        <v>0.8756477446876163</v>
      </c>
      <c r="W60" s="1">
        <f t="shared" si="16"/>
        <v>1.7771643117755105</v>
      </c>
      <c r="X60" s="1">
        <f t="shared" si="17"/>
        <v>0.89233493652554419</v>
      </c>
      <c r="Y60" s="1">
        <f t="shared" si="18"/>
        <v>-11.614444592117602</v>
      </c>
      <c r="Z60" s="1">
        <f t="shared" si="19"/>
        <v>12.211866526519</v>
      </c>
      <c r="AA60" s="1">
        <f t="shared" si="20"/>
        <v>0.83665079253655361</v>
      </c>
      <c r="AB60" s="1">
        <f t="shared" si="21"/>
        <v>1.4334535871028553</v>
      </c>
      <c r="AC60" s="1">
        <v>-1.2293371233299301E-3</v>
      </c>
      <c r="AD60" s="1">
        <v>2.3743603443800599E-2</v>
      </c>
      <c r="AE60" s="1">
        <v>2.6886628619045299</v>
      </c>
      <c r="AF60" s="1">
        <v>0</v>
      </c>
      <c r="AG60" s="1">
        <v>0</v>
      </c>
      <c r="AH60" s="1">
        <f t="shared" si="22"/>
        <v>1</v>
      </c>
      <c r="AI60" s="1">
        <f t="shared" si="23"/>
        <v>0</v>
      </c>
      <c r="AJ60" s="1">
        <f t="shared" si="24"/>
        <v>56195.552907871956</v>
      </c>
      <c r="AK60" s="1">
        <f t="shared" si="25"/>
        <v>-3.2398735483870999E-3</v>
      </c>
      <c r="AL60" s="1">
        <f t="shared" si="26"/>
        <v>-1.587538038709679E-3</v>
      </c>
      <c r="AM60" s="1">
        <f t="shared" si="27"/>
        <v>0.49</v>
      </c>
      <c r="AN60" s="1">
        <f t="shared" si="28"/>
        <v>0.39</v>
      </c>
      <c r="AO60" s="1">
        <v>9.0399999999999991</v>
      </c>
      <c r="AP60">
        <v>0.5</v>
      </c>
      <c r="AQ60" t="s">
        <v>194</v>
      </c>
      <c r="AR60">
        <v>1587126964.9000001</v>
      </c>
      <c r="AS60">
        <v>410.921516129032</v>
      </c>
      <c r="AT60">
        <v>410.02190322580702</v>
      </c>
      <c r="AU60">
        <v>8.5554187096774204</v>
      </c>
      <c r="AV60">
        <v>8.1620232258064505</v>
      </c>
      <c r="AW60">
        <v>600.022258064516</v>
      </c>
      <c r="AX60">
        <v>102.250064516129</v>
      </c>
      <c r="AY60">
        <v>0.100010261290323</v>
      </c>
      <c r="AZ60">
        <v>15.587370967741901</v>
      </c>
      <c r="BA60">
        <v>15.5065548387097</v>
      </c>
      <c r="BB60">
        <v>15.725535483871001</v>
      </c>
      <c r="BC60">
        <v>9998.2287096774198</v>
      </c>
      <c r="BD60">
        <v>-3.2398735483870999E-3</v>
      </c>
      <c r="BE60">
        <v>0.282605</v>
      </c>
      <c r="BF60">
        <v>1587126937.4000001</v>
      </c>
      <c r="BG60" t="s">
        <v>310</v>
      </c>
      <c r="BH60">
        <v>18</v>
      </c>
      <c r="BI60">
        <v>9.3840000000000003</v>
      </c>
      <c r="BJ60">
        <v>-0.01</v>
      </c>
      <c r="BK60">
        <v>410</v>
      </c>
      <c r="BL60">
        <v>8</v>
      </c>
      <c r="BM60">
        <v>0.27</v>
      </c>
      <c r="BN60">
        <v>0.11</v>
      </c>
      <c r="BO60">
        <v>0.90671285714285699</v>
      </c>
      <c r="BP60">
        <v>-0.172731331334564</v>
      </c>
      <c r="BQ60">
        <v>2.47869831752872E-2</v>
      </c>
      <c r="BR60">
        <v>0</v>
      </c>
      <c r="BS60">
        <v>0.38819599999999999</v>
      </c>
      <c r="BT60">
        <v>8.8745022283443803E-2</v>
      </c>
      <c r="BU60">
        <v>9.1766153891290492E-3</v>
      </c>
      <c r="BV60">
        <v>1</v>
      </c>
      <c r="BW60">
        <v>1</v>
      </c>
      <c r="BX60">
        <v>2</v>
      </c>
      <c r="BY60" t="s">
        <v>200</v>
      </c>
      <c r="BZ60">
        <v>100</v>
      </c>
      <c r="CA60">
        <v>100</v>
      </c>
      <c r="CB60">
        <v>9.3840000000000003</v>
      </c>
      <c r="CC60">
        <v>-0.01</v>
      </c>
      <c r="CD60">
        <v>2</v>
      </c>
      <c r="CE60">
        <v>626.53700000000003</v>
      </c>
      <c r="CF60">
        <v>400.50099999999998</v>
      </c>
      <c r="CG60">
        <v>14.9998</v>
      </c>
      <c r="CH60">
        <v>20.0563</v>
      </c>
      <c r="CI60">
        <v>30</v>
      </c>
      <c r="CJ60">
        <v>20.104299999999999</v>
      </c>
      <c r="CK60">
        <v>20.1355</v>
      </c>
      <c r="CL60">
        <v>19.911799999999999</v>
      </c>
      <c r="CM60">
        <v>42.027200000000001</v>
      </c>
      <c r="CN60">
        <v>0</v>
      </c>
      <c r="CO60">
        <v>15</v>
      </c>
      <c r="CP60">
        <v>410</v>
      </c>
      <c r="CQ60">
        <v>8.1973199999999995</v>
      </c>
      <c r="CR60">
        <v>99.994299999999996</v>
      </c>
      <c r="CS60">
        <v>107.497</v>
      </c>
    </row>
    <row r="61" spans="1:97" x14ac:dyDescent="0.25">
      <c r="A61">
        <v>45</v>
      </c>
      <c r="B61">
        <v>1587126977.9000001</v>
      </c>
      <c r="C61">
        <v>2652.3000001907299</v>
      </c>
      <c r="D61" t="s">
        <v>311</v>
      </c>
      <c r="E61" s="1" t="s">
        <v>312</v>
      </c>
      <c r="F61" s="1">
        <v>1587126969.5451601</v>
      </c>
      <c r="G61" s="1">
        <f t="shared" si="0"/>
        <v>2.6643593763934294E-4</v>
      </c>
      <c r="H61" s="1">
        <f t="shared" si="1"/>
        <v>-0.71543936806849429</v>
      </c>
      <c r="I61" s="1">
        <f t="shared" si="2"/>
        <v>410.92474193548401</v>
      </c>
      <c r="J61" s="1">
        <f t="shared" si="3"/>
        <v>442.80035494419963</v>
      </c>
      <c r="K61" s="1">
        <f t="shared" si="4"/>
        <v>45.320613183227927</v>
      </c>
      <c r="L61" s="1">
        <f t="shared" si="5"/>
        <v>42.058144418205558</v>
      </c>
      <c r="M61" s="1">
        <f t="shared" si="6"/>
        <v>3.0358253691412561E-2</v>
      </c>
      <c r="N61" s="1">
        <f t="shared" si="7"/>
        <v>2.8044910564711829</v>
      </c>
      <c r="O61" s="1">
        <f t="shared" si="8"/>
        <v>3.0176862449651815E-2</v>
      </c>
      <c r="P61" s="1">
        <f t="shared" si="9"/>
        <v>1.8876745823438193E-2</v>
      </c>
      <c r="Q61" s="1">
        <f t="shared" si="10"/>
        <v>-2.4699032657419279E-3</v>
      </c>
      <c r="R61" s="1">
        <f t="shared" si="11"/>
        <v>15.512547511128183</v>
      </c>
      <c r="S61" s="1">
        <f t="shared" si="12"/>
        <v>15.5069322580645</v>
      </c>
      <c r="T61" s="1">
        <f t="shared" si="13"/>
        <v>1.7680254633137273</v>
      </c>
      <c r="U61" s="1">
        <f t="shared" si="14"/>
        <v>49.300528721293027</v>
      </c>
      <c r="V61" s="1">
        <f t="shared" si="15"/>
        <v>0.87603478555685765</v>
      </c>
      <c r="W61" s="1">
        <f t="shared" si="16"/>
        <v>1.7769277699013724</v>
      </c>
      <c r="X61" s="1">
        <f t="shared" si="17"/>
        <v>0.89199067775686969</v>
      </c>
      <c r="Y61" s="1">
        <f t="shared" si="18"/>
        <v>-11.749824849895024</v>
      </c>
      <c r="Z61" s="1">
        <f t="shared" si="19"/>
        <v>11.847891854362889</v>
      </c>
      <c r="AA61" s="1">
        <f t="shared" si="20"/>
        <v>0.81122984946769405</v>
      </c>
      <c r="AB61" s="1">
        <f t="shared" si="21"/>
        <v>0.90682695066981722</v>
      </c>
      <c r="AC61" s="1">
        <v>-1.23046210363261E-3</v>
      </c>
      <c r="AD61" s="1">
        <v>2.37653314838004E-2</v>
      </c>
      <c r="AE61" s="1">
        <v>2.6902077917058498</v>
      </c>
      <c r="AF61" s="1">
        <v>0</v>
      </c>
      <c r="AG61" s="1">
        <v>0</v>
      </c>
      <c r="AH61" s="1">
        <f t="shared" si="22"/>
        <v>1</v>
      </c>
      <c r="AI61" s="1">
        <f t="shared" si="23"/>
        <v>0</v>
      </c>
      <c r="AJ61" s="1">
        <f t="shared" si="24"/>
        <v>56245.275243075936</v>
      </c>
      <c r="AK61" s="1">
        <f t="shared" si="25"/>
        <v>-1.29246638709677E-2</v>
      </c>
      <c r="AL61" s="1">
        <f t="shared" si="26"/>
        <v>-6.3330852967741734E-3</v>
      </c>
      <c r="AM61" s="1">
        <f t="shared" si="27"/>
        <v>0.49</v>
      </c>
      <c r="AN61" s="1">
        <f t="shared" si="28"/>
        <v>0.39</v>
      </c>
      <c r="AO61" s="1">
        <v>9.0399999999999991</v>
      </c>
      <c r="AP61">
        <v>0.5</v>
      </c>
      <c r="AQ61" t="s">
        <v>194</v>
      </c>
      <c r="AR61">
        <v>1587126969.5451601</v>
      </c>
      <c r="AS61">
        <v>410.92474193548401</v>
      </c>
      <c r="AT61">
        <v>410.01180645161298</v>
      </c>
      <c r="AU61">
        <v>8.5592070967741893</v>
      </c>
      <c r="AV61">
        <v>8.1612283870967808</v>
      </c>
      <c r="AW61">
        <v>600.02338709677394</v>
      </c>
      <c r="AX61">
        <v>102.25</v>
      </c>
      <c r="AY61">
        <v>9.9992896774193499E-2</v>
      </c>
      <c r="AZ61">
        <v>15.585293548387099</v>
      </c>
      <c r="BA61">
        <v>15.5069322580645</v>
      </c>
      <c r="BB61">
        <v>15.7228032258065</v>
      </c>
      <c r="BC61">
        <v>10007.384516128999</v>
      </c>
      <c r="BD61">
        <v>-1.29246638709677E-2</v>
      </c>
      <c r="BE61">
        <v>0.282605</v>
      </c>
      <c r="BF61">
        <v>1587126937.4000001</v>
      </c>
      <c r="BG61" t="s">
        <v>310</v>
      </c>
      <c r="BH61">
        <v>18</v>
      </c>
      <c r="BI61">
        <v>9.3840000000000003</v>
      </c>
      <c r="BJ61">
        <v>-0.01</v>
      </c>
      <c r="BK61">
        <v>410</v>
      </c>
      <c r="BL61">
        <v>8</v>
      </c>
      <c r="BM61">
        <v>0.27</v>
      </c>
      <c r="BN61">
        <v>0.11</v>
      </c>
      <c r="BO61">
        <v>0.91090240476190498</v>
      </c>
      <c r="BP61">
        <v>7.2425498744021405E-2</v>
      </c>
      <c r="BQ61">
        <v>3.2195456261093401E-2</v>
      </c>
      <c r="BR61">
        <v>1</v>
      </c>
      <c r="BS61">
        <v>0.39473350000000001</v>
      </c>
      <c r="BT61">
        <v>6.1412491694350903E-2</v>
      </c>
      <c r="BU61">
        <v>6.3234442779006401E-3</v>
      </c>
      <c r="BV61">
        <v>1</v>
      </c>
      <c r="BW61">
        <v>2</v>
      </c>
      <c r="BX61">
        <v>2</v>
      </c>
      <c r="BY61" t="s">
        <v>228</v>
      </c>
      <c r="BZ61">
        <v>100</v>
      </c>
      <c r="CA61">
        <v>100</v>
      </c>
      <c r="CB61">
        <v>9.3840000000000003</v>
      </c>
      <c r="CC61">
        <v>-0.01</v>
      </c>
      <c r="CD61">
        <v>2</v>
      </c>
      <c r="CE61">
        <v>626.72900000000004</v>
      </c>
      <c r="CF61">
        <v>400.56900000000002</v>
      </c>
      <c r="CG61">
        <v>14.9998</v>
      </c>
      <c r="CH61">
        <v>20.054600000000001</v>
      </c>
      <c r="CI61">
        <v>29.9999</v>
      </c>
      <c r="CJ61">
        <v>20.1038</v>
      </c>
      <c r="CK61">
        <v>20.133900000000001</v>
      </c>
      <c r="CL61">
        <v>19.912600000000001</v>
      </c>
      <c r="CM61">
        <v>42.027200000000001</v>
      </c>
      <c r="CN61">
        <v>0</v>
      </c>
      <c r="CO61">
        <v>15</v>
      </c>
      <c r="CP61">
        <v>410</v>
      </c>
      <c r="CQ61">
        <v>8.2068899999999996</v>
      </c>
      <c r="CR61">
        <v>99.996499999999997</v>
      </c>
      <c r="CS61">
        <v>107.498</v>
      </c>
    </row>
    <row r="62" spans="1:97" x14ac:dyDescent="0.25">
      <c r="A62">
        <v>46</v>
      </c>
      <c r="B62">
        <v>1587126982.9000001</v>
      </c>
      <c r="C62">
        <v>2657.3000001907299</v>
      </c>
      <c r="D62" t="s">
        <v>313</v>
      </c>
      <c r="E62" s="1" t="s">
        <v>314</v>
      </c>
      <c r="F62" s="1">
        <v>1587126974.33548</v>
      </c>
      <c r="G62" s="1">
        <f t="shared" si="0"/>
        <v>2.6871693484904925E-4</v>
      </c>
      <c r="H62" s="1">
        <f t="shared" si="1"/>
        <v>-0.71465612023574054</v>
      </c>
      <c r="I62" s="1">
        <f t="shared" si="2"/>
        <v>410.911870967742</v>
      </c>
      <c r="J62" s="1">
        <f t="shared" si="3"/>
        <v>442.41033358654516</v>
      </c>
      <c r="K62" s="1">
        <f t="shared" si="4"/>
        <v>45.280663822453597</v>
      </c>
      <c r="L62" s="1">
        <f t="shared" si="5"/>
        <v>42.056798581324152</v>
      </c>
      <c r="M62" s="1">
        <f t="shared" si="6"/>
        <v>3.0636276520829717E-2</v>
      </c>
      <c r="N62" s="1">
        <f t="shared" si="7"/>
        <v>2.8039768216876007</v>
      </c>
      <c r="O62" s="1">
        <f t="shared" si="8"/>
        <v>3.0451524934076244E-2</v>
      </c>
      <c r="P62" s="1">
        <f t="shared" si="9"/>
        <v>1.9048709261585861E-2</v>
      </c>
      <c r="Q62" s="1">
        <f t="shared" si="10"/>
        <v>-5.3323643364193516E-3</v>
      </c>
      <c r="R62" s="1">
        <f t="shared" si="11"/>
        <v>15.510410594724975</v>
      </c>
      <c r="S62" s="1">
        <f t="shared" si="12"/>
        <v>15.5047741935484</v>
      </c>
      <c r="T62" s="1">
        <f t="shared" si="13"/>
        <v>1.7677808497216891</v>
      </c>
      <c r="U62" s="1">
        <f t="shared" si="14"/>
        <v>49.318376383090346</v>
      </c>
      <c r="V62" s="1">
        <f t="shared" si="15"/>
        <v>0.87626860638591697</v>
      </c>
      <c r="W62" s="1">
        <f t="shared" si="16"/>
        <v>1.776758828350969</v>
      </c>
      <c r="X62" s="1">
        <f t="shared" si="17"/>
        <v>0.89151224333577217</v>
      </c>
      <c r="Y62" s="1">
        <f t="shared" si="18"/>
        <v>-11.850416826843071</v>
      </c>
      <c r="Z62" s="1">
        <f t="shared" si="19"/>
        <v>11.947635900209789</v>
      </c>
      <c r="AA62" s="1">
        <f t="shared" si="20"/>
        <v>0.81819390124259683</v>
      </c>
      <c r="AB62" s="1">
        <f t="shared" si="21"/>
        <v>0.910080610272896</v>
      </c>
      <c r="AC62" s="1">
        <v>-1.2301113011766601E-3</v>
      </c>
      <c r="AD62" s="1">
        <v>2.37585560320198E-2</v>
      </c>
      <c r="AE62" s="1">
        <v>2.6897261388683802</v>
      </c>
      <c r="AF62" s="1">
        <v>0</v>
      </c>
      <c r="AG62" s="1">
        <v>0</v>
      </c>
      <c r="AH62" s="1">
        <f t="shared" si="22"/>
        <v>1</v>
      </c>
      <c r="AI62" s="1">
        <f t="shared" si="23"/>
        <v>0</v>
      </c>
      <c r="AJ62" s="1">
        <f t="shared" si="24"/>
        <v>56230.185115557535</v>
      </c>
      <c r="AK62" s="1">
        <f t="shared" si="25"/>
        <v>-2.7903528709677401E-2</v>
      </c>
      <c r="AL62" s="1">
        <f t="shared" si="26"/>
        <v>-1.3672729067741926E-2</v>
      </c>
      <c r="AM62" s="1">
        <f t="shared" si="27"/>
        <v>0.49</v>
      </c>
      <c r="AN62" s="1">
        <f t="shared" si="28"/>
        <v>0.39</v>
      </c>
      <c r="AO62" s="1">
        <v>9.0399999999999991</v>
      </c>
      <c r="AP62">
        <v>0.5</v>
      </c>
      <c r="AQ62" t="s">
        <v>194</v>
      </c>
      <c r="AR62">
        <v>1587126974.33548</v>
      </c>
      <c r="AS62">
        <v>410.911870967742</v>
      </c>
      <c r="AT62">
        <v>410.00151612903198</v>
      </c>
      <c r="AU62">
        <v>8.5614974193548399</v>
      </c>
      <c r="AV62">
        <v>8.1601096774193493</v>
      </c>
      <c r="AW62">
        <v>600.01919354838697</v>
      </c>
      <c r="AX62">
        <v>102.249935483871</v>
      </c>
      <c r="AY62">
        <v>9.9988070967741996E-2</v>
      </c>
      <c r="AZ62">
        <v>15.583809677419399</v>
      </c>
      <c r="BA62">
        <v>15.5047741935484</v>
      </c>
      <c r="BB62">
        <v>15.7221677419355</v>
      </c>
      <c r="BC62">
        <v>10004.537741935501</v>
      </c>
      <c r="BD62">
        <v>-2.7903528709677401E-2</v>
      </c>
      <c r="BE62">
        <v>0.282605</v>
      </c>
      <c r="BF62">
        <v>1587126937.4000001</v>
      </c>
      <c r="BG62" t="s">
        <v>310</v>
      </c>
      <c r="BH62">
        <v>18</v>
      </c>
      <c r="BI62">
        <v>9.3840000000000003</v>
      </c>
      <c r="BJ62">
        <v>-0.01</v>
      </c>
      <c r="BK62">
        <v>410</v>
      </c>
      <c r="BL62">
        <v>8</v>
      </c>
      <c r="BM62">
        <v>0.27</v>
      </c>
      <c r="BN62">
        <v>0.11</v>
      </c>
      <c r="BO62">
        <v>0.91243626190476201</v>
      </c>
      <c r="BP62">
        <v>4.5407636334168701E-2</v>
      </c>
      <c r="BQ62">
        <v>3.25163064286942E-2</v>
      </c>
      <c r="BR62">
        <v>1</v>
      </c>
      <c r="BS62">
        <v>0.399355119047619</v>
      </c>
      <c r="BT62">
        <v>4.3949958674334898E-2</v>
      </c>
      <c r="BU62">
        <v>4.4850656373727604E-3</v>
      </c>
      <c r="BV62">
        <v>1</v>
      </c>
      <c r="BW62">
        <v>2</v>
      </c>
      <c r="BX62">
        <v>2</v>
      </c>
      <c r="BY62" t="s">
        <v>228</v>
      </c>
      <c r="BZ62">
        <v>100</v>
      </c>
      <c r="CA62">
        <v>100</v>
      </c>
      <c r="CB62">
        <v>9.3840000000000003</v>
      </c>
      <c r="CC62">
        <v>-0.01</v>
      </c>
      <c r="CD62">
        <v>2</v>
      </c>
      <c r="CE62">
        <v>626.63900000000001</v>
      </c>
      <c r="CF62">
        <v>400.63400000000001</v>
      </c>
      <c r="CG62">
        <v>14.9998</v>
      </c>
      <c r="CH62">
        <v>20.052900000000001</v>
      </c>
      <c r="CI62">
        <v>29.9999</v>
      </c>
      <c r="CJ62">
        <v>20.102399999999999</v>
      </c>
      <c r="CK62">
        <v>20.133700000000001</v>
      </c>
      <c r="CL62">
        <v>19.9131</v>
      </c>
      <c r="CM62">
        <v>42.027200000000001</v>
      </c>
      <c r="CN62">
        <v>0</v>
      </c>
      <c r="CO62">
        <v>15</v>
      </c>
      <c r="CP62">
        <v>410</v>
      </c>
      <c r="CQ62">
        <v>8.2206399999999995</v>
      </c>
      <c r="CR62">
        <v>99.995099999999994</v>
      </c>
      <c r="CS62">
        <v>107.498</v>
      </c>
    </row>
    <row r="63" spans="1:97" x14ac:dyDescent="0.25">
      <c r="A63">
        <v>47</v>
      </c>
      <c r="B63">
        <v>1587126987.9000001</v>
      </c>
      <c r="C63">
        <v>2662.3000001907299</v>
      </c>
      <c r="D63" t="s">
        <v>315</v>
      </c>
      <c r="E63" s="1" t="s">
        <v>316</v>
      </c>
      <c r="F63" s="1">
        <v>1587126979.2709701</v>
      </c>
      <c r="G63" s="1">
        <f t="shared" si="0"/>
        <v>2.7029046441886433E-4</v>
      </c>
      <c r="H63" s="1">
        <f t="shared" si="1"/>
        <v>-0.72018784946187386</v>
      </c>
      <c r="I63" s="1">
        <f t="shared" si="2"/>
        <v>410.91025806451597</v>
      </c>
      <c r="J63" s="1">
        <f t="shared" si="3"/>
        <v>442.46970154152274</v>
      </c>
      <c r="K63" s="1">
        <f t="shared" si="4"/>
        <v>45.286763220743836</v>
      </c>
      <c r="L63" s="1">
        <f t="shared" si="5"/>
        <v>42.056654946341389</v>
      </c>
      <c r="M63" s="1">
        <f t="shared" si="6"/>
        <v>3.0825405273791379E-2</v>
      </c>
      <c r="N63" s="1">
        <f t="shared" si="7"/>
        <v>2.8031087818010576</v>
      </c>
      <c r="O63" s="1">
        <f t="shared" si="8"/>
        <v>3.063831554625333E-2</v>
      </c>
      <c r="P63" s="1">
        <f t="shared" si="9"/>
        <v>1.9165661685343702E-2</v>
      </c>
      <c r="Q63" s="1">
        <f t="shared" si="10"/>
        <v>-4.4935007419354776E-3</v>
      </c>
      <c r="R63" s="1">
        <f t="shared" si="11"/>
        <v>15.509374431006451</v>
      </c>
      <c r="S63" s="1">
        <f t="shared" si="12"/>
        <v>15.503516129032301</v>
      </c>
      <c r="T63" s="1">
        <f t="shared" si="13"/>
        <v>1.767638263586363</v>
      </c>
      <c r="U63" s="1">
        <f t="shared" si="14"/>
        <v>49.326061212576818</v>
      </c>
      <c r="V63" s="1">
        <f t="shared" si="15"/>
        <v>0.87637199747915995</v>
      </c>
      <c r="W63" s="1">
        <f t="shared" si="16"/>
        <v>1.7766916229178029</v>
      </c>
      <c r="X63" s="1">
        <f t="shared" si="17"/>
        <v>0.89126626610720305</v>
      </c>
      <c r="Y63" s="1">
        <f t="shared" si="18"/>
        <v>-11.919809480871917</v>
      </c>
      <c r="Z63" s="1">
        <f t="shared" si="19"/>
        <v>12.044847179099516</v>
      </c>
      <c r="AA63" s="1">
        <f t="shared" si="20"/>
        <v>0.82509859462626356</v>
      </c>
      <c r="AB63" s="1">
        <f t="shared" si="21"/>
        <v>0.94564279211192748</v>
      </c>
      <c r="AC63" s="1">
        <v>-1.22951928232613E-3</v>
      </c>
      <c r="AD63" s="1">
        <v>2.37471216902501E-2</v>
      </c>
      <c r="AE63" s="1">
        <v>2.6889130847037399</v>
      </c>
      <c r="AF63" s="1">
        <v>0</v>
      </c>
      <c r="AG63" s="1">
        <v>0</v>
      </c>
      <c r="AH63" s="1">
        <f t="shared" si="22"/>
        <v>1</v>
      </c>
      <c r="AI63" s="1">
        <f t="shared" si="23"/>
        <v>0</v>
      </c>
      <c r="AJ63" s="1">
        <f t="shared" si="24"/>
        <v>56204.345995638141</v>
      </c>
      <c r="AK63" s="1">
        <f t="shared" si="25"/>
        <v>-2.35138709677419E-2</v>
      </c>
      <c r="AL63" s="1">
        <f t="shared" si="26"/>
        <v>-1.1521796774193531E-2</v>
      </c>
      <c r="AM63" s="1">
        <f t="shared" si="27"/>
        <v>0.49</v>
      </c>
      <c r="AN63" s="1">
        <f t="shared" si="28"/>
        <v>0.39</v>
      </c>
      <c r="AO63" s="1">
        <v>9.0399999999999991</v>
      </c>
      <c r="AP63">
        <v>0.5</v>
      </c>
      <c r="AQ63" t="s">
        <v>194</v>
      </c>
      <c r="AR63">
        <v>1587126979.2709701</v>
      </c>
      <c r="AS63">
        <v>410.91025806451597</v>
      </c>
      <c r="AT63">
        <v>409.99254838709697</v>
      </c>
      <c r="AU63">
        <v>8.5625032258064504</v>
      </c>
      <c r="AV63">
        <v>8.1587680645161296</v>
      </c>
      <c r="AW63">
        <v>600.02303225806497</v>
      </c>
      <c r="AX63">
        <v>102.249967741936</v>
      </c>
      <c r="AY63">
        <v>0.100008003225806</v>
      </c>
      <c r="AZ63">
        <v>15.5832193548387</v>
      </c>
      <c r="BA63">
        <v>15.503516129032301</v>
      </c>
      <c r="BB63">
        <v>15.7235806451613</v>
      </c>
      <c r="BC63">
        <v>9999.7196774193508</v>
      </c>
      <c r="BD63">
        <v>-2.35138709677419E-2</v>
      </c>
      <c r="BE63">
        <v>0.282605</v>
      </c>
      <c r="BF63">
        <v>1587126937.4000001</v>
      </c>
      <c r="BG63" t="s">
        <v>310</v>
      </c>
      <c r="BH63">
        <v>18</v>
      </c>
      <c r="BI63">
        <v>9.3840000000000003</v>
      </c>
      <c r="BJ63">
        <v>-0.01</v>
      </c>
      <c r="BK63">
        <v>410</v>
      </c>
      <c r="BL63">
        <v>8</v>
      </c>
      <c r="BM63">
        <v>0.27</v>
      </c>
      <c r="BN63">
        <v>0.11</v>
      </c>
      <c r="BO63">
        <v>0.91171188095238098</v>
      </c>
      <c r="BP63">
        <v>9.2339820111836599E-2</v>
      </c>
      <c r="BQ63">
        <v>3.1186474515025001E-2</v>
      </c>
      <c r="BR63">
        <v>1</v>
      </c>
      <c r="BS63">
        <v>0.40228257142857099</v>
      </c>
      <c r="BT63">
        <v>2.9693626124303301E-2</v>
      </c>
      <c r="BU63">
        <v>3.1479534632523798E-3</v>
      </c>
      <c r="BV63">
        <v>1</v>
      </c>
      <c r="BW63">
        <v>2</v>
      </c>
      <c r="BX63">
        <v>2</v>
      </c>
      <c r="BY63" t="s">
        <v>228</v>
      </c>
      <c r="BZ63">
        <v>100</v>
      </c>
      <c r="CA63">
        <v>100</v>
      </c>
      <c r="CB63">
        <v>9.3840000000000003</v>
      </c>
      <c r="CC63">
        <v>-0.01</v>
      </c>
      <c r="CD63">
        <v>2</v>
      </c>
      <c r="CE63">
        <v>626.81500000000005</v>
      </c>
      <c r="CF63">
        <v>400.54199999999997</v>
      </c>
      <c r="CG63">
        <v>14.9999</v>
      </c>
      <c r="CH63">
        <v>20.051300000000001</v>
      </c>
      <c r="CI63">
        <v>30</v>
      </c>
      <c r="CJ63">
        <v>20.1021</v>
      </c>
      <c r="CK63">
        <v>20.132200000000001</v>
      </c>
      <c r="CL63">
        <v>19.913</v>
      </c>
      <c r="CM63">
        <v>42.027200000000001</v>
      </c>
      <c r="CN63">
        <v>0</v>
      </c>
      <c r="CO63">
        <v>15</v>
      </c>
      <c r="CP63">
        <v>410</v>
      </c>
      <c r="CQ63">
        <v>8.2384500000000003</v>
      </c>
      <c r="CR63">
        <v>99.995599999999996</v>
      </c>
      <c r="CS63">
        <v>107.498</v>
      </c>
    </row>
    <row r="64" spans="1:97" x14ac:dyDescent="0.25">
      <c r="A64">
        <v>48</v>
      </c>
      <c r="B64">
        <v>1587126992.9000001</v>
      </c>
      <c r="C64">
        <v>2667.3000001907299</v>
      </c>
      <c r="D64" t="s">
        <v>317</v>
      </c>
      <c r="E64" s="1" t="s">
        <v>318</v>
      </c>
      <c r="F64" s="1">
        <v>1587126984.2709701</v>
      </c>
      <c r="G64" s="1">
        <f t="shared" si="0"/>
        <v>2.7113961783350858E-4</v>
      </c>
      <c r="H64" s="1">
        <f t="shared" si="1"/>
        <v>-0.71302192449651791</v>
      </c>
      <c r="I64" s="1">
        <f t="shared" si="2"/>
        <v>410.90454838709701</v>
      </c>
      <c r="J64" s="1">
        <f t="shared" si="3"/>
        <v>441.97826591623408</v>
      </c>
      <c r="K64" s="1">
        <f t="shared" si="4"/>
        <v>45.236364393210401</v>
      </c>
      <c r="L64" s="1">
        <f t="shared" si="5"/>
        <v>42.055977216737475</v>
      </c>
      <c r="M64" s="1">
        <f t="shared" si="6"/>
        <v>3.0921635686076306E-2</v>
      </c>
      <c r="N64" s="1">
        <f t="shared" si="7"/>
        <v>2.8021442892193025</v>
      </c>
      <c r="O64" s="1">
        <f t="shared" si="8"/>
        <v>3.0733315504337975E-2</v>
      </c>
      <c r="P64" s="1">
        <f t="shared" si="9"/>
        <v>1.922514625978905E-2</v>
      </c>
      <c r="Q64" s="1">
        <f t="shared" si="10"/>
        <v>-2.5093031602935498E-3</v>
      </c>
      <c r="R64" s="1">
        <f t="shared" si="11"/>
        <v>15.509318061213028</v>
      </c>
      <c r="S64" s="1">
        <f t="shared" si="12"/>
        <v>15.503719354838699</v>
      </c>
      <c r="T64" s="1">
        <f t="shared" si="13"/>
        <v>1.7676612960471474</v>
      </c>
      <c r="U64" s="1">
        <f t="shared" si="14"/>
        <v>49.324834506877906</v>
      </c>
      <c r="V64" s="1">
        <f t="shared" si="15"/>
        <v>0.87636070881306993</v>
      </c>
      <c r="W64" s="1">
        <f t="shared" si="16"/>
        <v>1.7767129227587561</v>
      </c>
      <c r="X64" s="1">
        <f t="shared" si="17"/>
        <v>0.89130058723407746</v>
      </c>
      <c r="Y64" s="1">
        <f t="shared" si="18"/>
        <v>-11.957257146457728</v>
      </c>
      <c r="Z64" s="1">
        <f t="shared" si="19"/>
        <v>12.0382661927186</v>
      </c>
      <c r="AA64" s="1">
        <f t="shared" si="20"/>
        <v>0.82493329856349851</v>
      </c>
      <c r="AB64" s="1">
        <f t="shared" si="21"/>
        <v>0.90343304166407812</v>
      </c>
      <c r="AC64" s="1">
        <v>-1.22886169233835E-3</v>
      </c>
      <c r="AD64" s="1">
        <v>2.3734420897601801E-2</v>
      </c>
      <c r="AE64" s="1">
        <v>2.6880096679815799</v>
      </c>
      <c r="AF64" s="1">
        <v>0</v>
      </c>
      <c r="AG64" s="1">
        <v>0</v>
      </c>
      <c r="AH64" s="1">
        <f t="shared" si="22"/>
        <v>1</v>
      </c>
      <c r="AI64" s="1">
        <f t="shared" si="23"/>
        <v>0</v>
      </c>
      <c r="AJ64" s="1">
        <f t="shared" si="24"/>
        <v>56175.470650801944</v>
      </c>
      <c r="AK64" s="1">
        <f t="shared" si="25"/>
        <v>-1.31308380967742E-2</v>
      </c>
      <c r="AL64" s="1">
        <f t="shared" si="26"/>
        <v>-6.4341106674193583E-3</v>
      </c>
      <c r="AM64" s="1">
        <f t="shared" si="27"/>
        <v>0.49</v>
      </c>
      <c r="AN64" s="1">
        <f t="shared" si="28"/>
        <v>0.39</v>
      </c>
      <c r="AO64" s="1">
        <v>9.0399999999999991</v>
      </c>
      <c r="AP64">
        <v>0.5</v>
      </c>
      <c r="AQ64" t="s">
        <v>194</v>
      </c>
      <c r="AR64">
        <v>1587126984.2709701</v>
      </c>
      <c r="AS64">
        <v>410.90454838709701</v>
      </c>
      <c r="AT64">
        <v>409.99816129032303</v>
      </c>
      <c r="AU64">
        <v>8.5624119354838708</v>
      </c>
      <c r="AV64">
        <v>8.1574096774193503</v>
      </c>
      <c r="AW64">
        <v>600.02499999999998</v>
      </c>
      <c r="AX64">
        <v>102.249741935484</v>
      </c>
      <c r="AY64">
        <v>0.100006641935484</v>
      </c>
      <c r="AZ64">
        <v>15.5834064516129</v>
      </c>
      <c r="BA64">
        <v>15.503719354838699</v>
      </c>
      <c r="BB64">
        <v>15.725151612903201</v>
      </c>
      <c r="BC64">
        <v>9994.3935483870991</v>
      </c>
      <c r="BD64">
        <v>-1.31308380967742E-2</v>
      </c>
      <c r="BE64">
        <v>0.282605</v>
      </c>
      <c r="BF64">
        <v>1587126937.4000001</v>
      </c>
      <c r="BG64" t="s">
        <v>310</v>
      </c>
      <c r="BH64">
        <v>18</v>
      </c>
      <c r="BI64">
        <v>9.3840000000000003</v>
      </c>
      <c r="BJ64">
        <v>-0.01</v>
      </c>
      <c r="BK64">
        <v>410</v>
      </c>
      <c r="BL64">
        <v>8</v>
      </c>
      <c r="BM64">
        <v>0.27</v>
      </c>
      <c r="BN64">
        <v>0.11</v>
      </c>
      <c r="BO64">
        <v>0.91125047619047606</v>
      </c>
      <c r="BP64">
        <v>-0.140242787456443</v>
      </c>
      <c r="BQ64">
        <v>3.3472288902085402E-2</v>
      </c>
      <c r="BR64">
        <v>0</v>
      </c>
      <c r="BS64">
        <v>0.40420845238095199</v>
      </c>
      <c r="BT64">
        <v>1.48379450611779E-2</v>
      </c>
      <c r="BU64">
        <v>1.7032790672892499E-3</v>
      </c>
      <c r="BV64">
        <v>1</v>
      </c>
      <c r="BW64">
        <v>1</v>
      </c>
      <c r="BX64">
        <v>2</v>
      </c>
      <c r="BY64" t="s">
        <v>200</v>
      </c>
      <c r="BZ64">
        <v>100</v>
      </c>
      <c r="CA64">
        <v>100</v>
      </c>
      <c r="CB64">
        <v>9.3840000000000003</v>
      </c>
      <c r="CC64">
        <v>-0.01</v>
      </c>
      <c r="CD64">
        <v>2</v>
      </c>
      <c r="CE64">
        <v>626.90499999999997</v>
      </c>
      <c r="CF64">
        <v>400.72800000000001</v>
      </c>
      <c r="CG64">
        <v>15</v>
      </c>
      <c r="CH64">
        <v>20.05</v>
      </c>
      <c r="CI64">
        <v>30</v>
      </c>
      <c r="CJ64">
        <v>20.1007</v>
      </c>
      <c r="CK64">
        <v>20.132000000000001</v>
      </c>
      <c r="CL64">
        <v>19.912299999999998</v>
      </c>
      <c r="CM64">
        <v>41.720199999999998</v>
      </c>
      <c r="CN64">
        <v>0</v>
      </c>
      <c r="CO64">
        <v>15</v>
      </c>
      <c r="CP64">
        <v>410</v>
      </c>
      <c r="CQ64">
        <v>8.2529000000000003</v>
      </c>
      <c r="CR64">
        <v>99.996399999999994</v>
      </c>
      <c r="CS64">
        <v>107.498</v>
      </c>
    </row>
    <row r="65" spans="1:97" x14ac:dyDescent="0.25">
      <c r="A65">
        <v>49</v>
      </c>
      <c r="B65">
        <v>1587126997.9000001</v>
      </c>
      <c r="C65">
        <v>2672.3000001907299</v>
      </c>
      <c r="D65" t="s">
        <v>319</v>
      </c>
      <c r="E65" s="1" t="s">
        <v>320</v>
      </c>
      <c r="F65" s="1">
        <v>1587126989.2709701</v>
      </c>
      <c r="G65" s="1">
        <f t="shared" si="0"/>
        <v>2.7064519291480904E-4</v>
      </c>
      <c r="H65" s="1">
        <f t="shared" si="1"/>
        <v>-0.71018650212639922</v>
      </c>
      <c r="I65" s="1">
        <f t="shared" si="2"/>
        <v>410.908064516129</v>
      </c>
      <c r="J65" s="1">
        <f t="shared" si="3"/>
        <v>441.90720998684077</v>
      </c>
      <c r="K65" s="1">
        <f t="shared" si="4"/>
        <v>45.229045253980132</v>
      </c>
      <c r="L65" s="1">
        <f t="shared" si="5"/>
        <v>42.056293776647856</v>
      </c>
      <c r="M65" s="1">
        <f t="shared" si="6"/>
        <v>3.0860032310180984E-2</v>
      </c>
      <c r="N65" s="1">
        <f t="shared" si="7"/>
        <v>2.8015467324018455</v>
      </c>
      <c r="O65" s="1">
        <f t="shared" si="8"/>
        <v>3.06724195374075E-2</v>
      </c>
      <c r="P65" s="1">
        <f t="shared" si="9"/>
        <v>1.9187023250175607E-2</v>
      </c>
      <c r="Q65" s="1">
        <f t="shared" si="10"/>
        <v>1.6704810406741927E-3</v>
      </c>
      <c r="R65" s="1">
        <f t="shared" si="11"/>
        <v>15.509773962643385</v>
      </c>
      <c r="S65" s="1">
        <f t="shared" si="12"/>
        <v>15.504116129032299</v>
      </c>
      <c r="T65" s="1">
        <f t="shared" si="13"/>
        <v>1.767706264944644</v>
      </c>
      <c r="U65" s="1">
        <f t="shared" si="14"/>
        <v>49.318488583768463</v>
      </c>
      <c r="V65" s="1">
        <f t="shared" si="15"/>
        <v>0.87626534740853257</v>
      </c>
      <c r="W65" s="1">
        <f t="shared" si="16"/>
        <v>1.7767481781607679</v>
      </c>
      <c r="X65" s="1">
        <f t="shared" si="17"/>
        <v>0.89144091753611143</v>
      </c>
      <c r="Y65" s="1">
        <f t="shared" si="18"/>
        <v>-11.935453007543078</v>
      </c>
      <c r="Z65" s="1">
        <f t="shared" si="19"/>
        <v>12.022544200005118</v>
      </c>
      <c r="AA65" s="1">
        <f t="shared" si="20"/>
        <v>0.82403468535391466</v>
      </c>
      <c r="AB65" s="1">
        <f t="shared" si="21"/>
        <v>0.91279635885662813</v>
      </c>
      <c r="AC65" s="1">
        <v>-1.2284543902687699E-3</v>
      </c>
      <c r="AD65" s="1">
        <v>2.3726554203723899E-2</v>
      </c>
      <c r="AE65" s="1">
        <v>2.6874499406999699</v>
      </c>
      <c r="AF65" s="1">
        <v>0</v>
      </c>
      <c r="AG65" s="1">
        <v>0</v>
      </c>
      <c r="AH65" s="1">
        <f t="shared" si="22"/>
        <v>1</v>
      </c>
      <c r="AI65" s="1">
        <f t="shared" si="23"/>
        <v>0</v>
      </c>
      <c r="AJ65" s="1">
        <f t="shared" si="24"/>
        <v>56157.545974696528</v>
      </c>
      <c r="AK65" s="1">
        <f t="shared" si="25"/>
        <v>8.7413973870967693E-3</v>
      </c>
      <c r="AL65" s="1">
        <f t="shared" si="26"/>
        <v>4.2832847196774167E-3</v>
      </c>
      <c r="AM65" s="1">
        <f t="shared" si="27"/>
        <v>0.49</v>
      </c>
      <c r="AN65" s="1">
        <f t="shared" si="28"/>
        <v>0.39</v>
      </c>
      <c r="AO65" s="1">
        <v>9.0399999999999991</v>
      </c>
      <c r="AP65">
        <v>0.5</v>
      </c>
      <c r="AQ65" t="s">
        <v>194</v>
      </c>
      <c r="AR65">
        <v>1587126989.2709701</v>
      </c>
      <c r="AS65">
        <v>410.908064516129</v>
      </c>
      <c r="AT65">
        <v>410.00564516128998</v>
      </c>
      <c r="AU65">
        <v>8.5614890322580592</v>
      </c>
      <c r="AV65">
        <v>8.1572251612903202</v>
      </c>
      <c r="AW65">
        <v>600.02535483870997</v>
      </c>
      <c r="AX65">
        <v>102.24961290322599</v>
      </c>
      <c r="AY65">
        <v>0.100030261290323</v>
      </c>
      <c r="AZ65">
        <v>15.5837161290323</v>
      </c>
      <c r="BA65">
        <v>15.504116129032299</v>
      </c>
      <c r="BB65">
        <v>15.7261096774194</v>
      </c>
      <c r="BC65">
        <v>9991.0935483870999</v>
      </c>
      <c r="BD65">
        <v>8.7413973870967693E-3</v>
      </c>
      <c r="BE65">
        <v>0.282605</v>
      </c>
      <c r="BF65">
        <v>1587126937.4000001</v>
      </c>
      <c r="BG65" t="s">
        <v>310</v>
      </c>
      <c r="BH65">
        <v>18</v>
      </c>
      <c r="BI65">
        <v>9.3840000000000003</v>
      </c>
      <c r="BJ65">
        <v>-0.01</v>
      </c>
      <c r="BK65">
        <v>410</v>
      </c>
      <c r="BL65">
        <v>8</v>
      </c>
      <c r="BM65">
        <v>0.27</v>
      </c>
      <c r="BN65">
        <v>0.11</v>
      </c>
      <c r="BO65">
        <v>0.90886359523809501</v>
      </c>
      <c r="BP65">
        <v>-8.6889422251029094E-2</v>
      </c>
      <c r="BQ65">
        <v>2.4294443506459401E-2</v>
      </c>
      <c r="BR65">
        <v>1</v>
      </c>
      <c r="BS65">
        <v>0.40454685714285699</v>
      </c>
      <c r="BT65">
        <v>-4.9301029090022697E-3</v>
      </c>
      <c r="BU65">
        <v>1.8070130783439599E-3</v>
      </c>
      <c r="BV65">
        <v>1</v>
      </c>
      <c r="BW65">
        <v>2</v>
      </c>
      <c r="BX65">
        <v>2</v>
      </c>
      <c r="BY65" t="s">
        <v>228</v>
      </c>
      <c r="BZ65">
        <v>100</v>
      </c>
      <c r="CA65">
        <v>100</v>
      </c>
      <c r="CB65">
        <v>9.3840000000000003</v>
      </c>
      <c r="CC65">
        <v>-0.01</v>
      </c>
      <c r="CD65">
        <v>2</v>
      </c>
      <c r="CE65">
        <v>626.90499999999997</v>
      </c>
      <c r="CF65">
        <v>400.65899999999999</v>
      </c>
      <c r="CG65">
        <v>15</v>
      </c>
      <c r="CH65">
        <v>20.0487</v>
      </c>
      <c r="CI65">
        <v>30</v>
      </c>
      <c r="CJ65">
        <v>20.1007</v>
      </c>
      <c r="CK65">
        <v>20.131799999999998</v>
      </c>
      <c r="CL65">
        <v>19.9116</v>
      </c>
      <c r="CM65">
        <v>41.416600000000003</v>
      </c>
      <c r="CN65">
        <v>0</v>
      </c>
      <c r="CO65">
        <v>15</v>
      </c>
      <c r="CP65">
        <v>410</v>
      </c>
      <c r="CQ65">
        <v>8.2669499999999996</v>
      </c>
      <c r="CR65">
        <v>99.996099999999998</v>
      </c>
      <c r="CS65">
        <v>107.499</v>
      </c>
    </row>
    <row r="66" spans="1:97" x14ac:dyDescent="0.25">
      <c r="A66">
        <v>50</v>
      </c>
      <c r="B66">
        <v>1587128117.4000001</v>
      </c>
      <c r="C66">
        <v>3791.8000001907299</v>
      </c>
      <c r="D66" t="s">
        <v>323</v>
      </c>
      <c r="E66" s="1" t="s">
        <v>324</v>
      </c>
      <c r="F66" s="1">
        <v>1587128109.4258101</v>
      </c>
      <c r="G66" s="1">
        <f t="shared" si="0"/>
        <v>1.3550938129835513E-4</v>
      </c>
      <c r="H66" s="1">
        <f t="shared" si="1"/>
        <v>-0.50320084448367719</v>
      </c>
      <c r="I66" s="1">
        <f t="shared" si="2"/>
        <v>410.70045161290301</v>
      </c>
      <c r="J66" s="1">
        <f t="shared" si="3"/>
        <v>471.61650675339769</v>
      </c>
      <c r="K66" s="1">
        <f t="shared" si="4"/>
        <v>48.279367115379642</v>
      </c>
      <c r="L66" s="1">
        <f t="shared" si="5"/>
        <v>42.043392446905081</v>
      </c>
      <c r="M66" s="1">
        <f t="shared" si="6"/>
        <v>1.1669769516600082E-2</v>
      </c>
      <c r="N66" s="1">
        <f t="shared" si="7"/>
        <v>2.8032182282424931</v>
      </c>
      <c r="O66" s="1">
        <f t="shared" si="8"/>
        <v>1.1642847235704089E-2</v>
      </c>
      <c r="P66" s="1">
        <f t="shared" si="9"/>
        <v>7.2791931600356841E-3</v>
      </c>
      <c r="Q66" s="1">
        <f t="shared" si="10"/>
        <v>7.2978790635483968E-4</v>
      </c>
      <c r="R66" s="1">
        <f t="shared" si="11"/>
        <v>20.113428109191904</v>
      </c>
      <c r="S66" s="1">
        <f t="shared" si="12"/>
        <v>20.097264516129002</v>
      </c>
      <c r="T66" s="1">
        <f t="shared" si="13"/>
        <v>2.360784458456934</v>
      </c>
      <c r="U66" s="1">
        <f t="shared" si="14"/>
        <v>50.24091158285551</v>
      </c>
      <c r="V66" s="1">
        <f t="shared" si="15"/>
        <v>1.1899788989210738</v>
      </c>
      <c r="W66" s="1">
        <f t="shared" si="16"/>
        <v>2.3685455964679369</v>
      </c>
      <c r="X66" s="1">
        <f t="shared" si="17"/>
        <v>1.1708055595358602</v>
      </c>
      <c r="Y66" s="1">
        <f t="shared" si="18"/>
        <v>-5.9759637152574614</v>
      </c>
      <c r="Z66" s="1">
        <f t="shared" si="19"/>
        <v>8.0175364678696042</v>
      </c>
      <c r="AA66" s="1">
        <f t="shared" si="20"/>
        <v>0.57576922789697271</v>
      </c>
      <c r="AB66" s="1">
        <f t="shared" si="21"/>
        <v>2.6180717684154704</v>
      </c>
      <c r="AC66" s="1">
        <v>-1.2294422502301999E-3</v>
      </c>
      <c r="AD66" s="1">
        <v>2.3745633880679101E-2</v>
      </c>
      <c r="AE66" s="1">
        <v>2.6888072725791901</v>
      </c>
      <c r="AF66" s="1">
        <v>0</v>
      </c>
      <c r="AG66" s="1">
        <v>0</v>
      </c>
      <c r="AH66" s="1">
        <f t="shared" si="22"/>
        <v>1</v>
      </c>
      <c r="AI66" s="1">
        <f t="shared" si="23"/>
        <v>0</v>
      </c>
      <c r="AJ66" s="1">
        <f t="shared" si="24"/>
        <v>55325.834722539112</v>
      </c>
      <c r="AK66" s="1">
        <f t="shared" si="25"/>
        <v>3.81887967741936E-3</v>
      </c>
      <c r="AL66" s="1">
        <f t="shared" si="26"/>
        <v>1.8712510419354863E-3</v>
      </c>
      <c r="AM66" s="1">
        <f t="shared" si="27"/>
        <v>0.49</v>
      </c>
      <c r="AN66" s="1">
        <f t="shared" si="28"/>
        <v>0.39</v>
      </c>
      <c r="AO66" s="1">
        <v>9.2100000000000009</v>
      </c>
      <c r="AP66">
        <v>0.5</v>
      </c>
      <c r="AQ66" t="s">
        <v>194</v>
      </c>
      <c r="AR66">
        <v>1587128109.4258101</v>
      </c>
      <c r="AS66">
        <v>410.70045161290301</v>
      </c>
      <c r="AT66">
        <v>410.013483870968</v>
      </c>
      <c r="AU66">
        <v>11.6242967741935</v>
      </c>
      <c r="AV66">
        <v>11.418712903225799</v>
      </c>
      <c r="AW66">
        <v>600.01487096774201</v>
      </c>
      <c r="AX66">
        <v>102.26996774193501</v>
      </c>
      <c r="AY66">
        <v>0.100001129032258</v>
      </c>
      <c r="AZ66">
        <v>20.150316129032301</v>
      </c>
      <c r="BA66">
        <v>20.097264516129002</v>
      </c>
      <c r="BB66">
        <v>20.3144967741936</v>
      </c>
      <c r="BC66">
        <v>9997.1377419354794</v>
      </c>
      <c r="BD66">
        <v>3.81887967741936E-3</v>
      </c>
      <c r="BE66">
        <v>0.282605</v>
      </c>
      <c r="BF66">
        <v>1587128094.9000001</v>
      </c>
      <c r="BG66" t="s">
        <v>325</v>
      </c>
      <c r="BH66">
        <v>19</v>
      </c>
      <c r="BI66">
        <v>9.0649999999999995</v>
      </c>
      <c r="BJ66">
        <v>8.3000000000000004E-2</v>
      </c>
      <c r="BK66">
        <v>410</v>
      </c>
      <c r="BL66">
        <v>11</v>
      </c>
      <c r="BM66">
        <v>0.15</v>
      </c>
      <c r="BN66">
        <v>0.13</v>
      </c>
      <c r="BO66">
        <v>0.61920888571428601</v>
      </c>
      <c r="BP66">
        <v>0.86781846428325204</v>
      </c>
      <c r="BQ66">
        <v>0.163149242745736</v>
      </c>
      <c r="BR66">
        <v>0</v>
      </c>
      <c r="BS66">
        <v>0.17986294523809501</v>
      </c>
      <c r="BT66">
        <v>0.46112713521377502</v>
      </c>
      <c r="BU66">
        <v>5.5058366736782202E-2</v>
      </c>
      <c r="BV66">
        <v>0</v>
      </c>
      <c r="BW66">
        <v>0</v>
      </c>
      <c r="BX66">
        <v>2</v>
      </c>
      <c r="BY66" t="s">
        <v>196</v>
      </c>
      <c r="BZ66">
        <v>100</v>
      </c>
      <c r="CA66">
        <v>100</v>
      </c>
      <c r="CB66">
        <v>9.0649999999999995</v>
      </c>
      <c r="CC66">
        <v>8.3000000000000004E-2</v>
      </c>
      <c r="CD66">
        <v>2</v>
      </c>
      <c r="CE66">
        <v>628.41200000000003</v>
      </c>
      <c r="CF66">
        <v>400.70400000000001</v>
      </c>
      <c r="CG66">
        <v>20.000699999999998</v>
      </c>
      <c r="CH66">
        <v>22.626200000000001</v>
      </c>
      <c r="CI66">
        <v>30.000800000000002</v>
      </c>
      <c r="CJ66">
        <v>22.375399999999999</v>
      </c>
      <c r="CK66">
        <v>22.410599999999999</v>
      </c>
      <c r="CL66">
        <v>19.878499999999999</v>
      </c>
      <c r="CM66">
        <v>31.663399999999999</v>
      </c>
      <c r="CN66">
        <v>0</v>
      </c>
      <c r="CO66">
        <v>20</v>
      </c>
      <c r="CP66">
        <v>410</v>
      </c>
      <c r="CQ66">
        <v>11.383599999999999</v>
      </c>
      <c r="CR66">
        <v>99.747200000000007</v>
      </c>
      <c r="CS66">
        <v>107.098</v>
      </c>
    </row>
    <row r="67" spans="1:97" x14ac:dyDescent="0.25">
      <c r="A67">
        <v>51</v>
      </c>
      <c r="B67">
        <v>1587128122.4000001</v>
      </c>
      <c r="C67">
        <v>3796.8000001907299</v>
      </c>
      <c r="D67" t="s">
        <v>326</v>
      </c>
      <c r="E67" s="1" t="s">
        <v>327</v>
      </c>
      <c r="F67" s="1">
        <v>1587128114.0548401</v>
      </c>
      <c r="G67" s="1">
        <f t="shared" si="0"/>
        <v>1.4273552452758199E-4</v>
      </c>
      <c r="H67" s="1">
        <f t="shared" si="1"/>
        <v>-0.49177743742310742</v>
      </c>
      <c r="I67" s="1">
        <f t="shared" si="2"/>
        <v>410.68896774193502</v>
      </c>
      <c r="J67" s="1">
        <f t="shared" si="3"/>
        <v>466.68503856083908</v>
      </c>
      <c r="K67" s="1">
        <f t="shared" si="4"/>
        <v>47.774277304259876</v>
      </c>
      <c r="L67" s="1">
        <f t="shared" si="5"/>
        <v>42.04199194216433</v>
      </c>
      <c r="M67" s="1">
        <f t="shared" si="6"/>
        <v>1.2288158178020349E-2</v>
      </c>
      <c r="N67" s="1">
        <f t="shared" si="7"/>
        <v>2.805153659595236</v>
      </c>
      <c r="O67" s="1">
        <f t="shared" si="8"/>
        <v>1.2258331519840042E-2</v>
      </c>
      <c r="P67" s="1">
        <f t="shared" si="9"/>
        <v>7.6641309229142883E-3</v>
      </c>
      <c r="Q67" s="1">
        <f t="shared" si="10"/>
        <v>-1.7014610075806449E-3</v>
      </c>
      <c r="R67" s="1">
        <f t="shared" si="11"/>
        <v>20.110490128622594</v>
      </c>
      <c r="S67" s="1">
        <f t="shared" si="12"/>
        <v>20.0961838709677</v>
      </c>
      <c r="T67" s="1">
        <f t="shared" si="13"/>
        <v>2.3606265982936314</v>
      </c>
      <c r="U67" s="1">
        <f t="shared" si="14"/>
        <v>50.215665144762866</v>
      </c>
      <c r="V67" s="1">
        <f t="shared" si="15"/>
        <v>1.1893087831127491</v>
      </c>
      <c r="W67" s="1">
        <f t="shared" si="16"/>
        <v>2.3684019313180111</v>
      </c>
      <c r="X67" s="1">
        <f t="shared" si="17"/>
        <v>1.1713178151808823</v>
      </c>
      <c r="Y67" s="1">
        <f t="shared" si="18"/>
        <v>-6.294636631666366</v>
      </c>
      <c r="Z67" s="1">
        <f t="shared" si="19"/>
        <v>8.0381951754027821</v>
      </c>
      <c r="AA67" s="1">
        <f t="shared" si="20"/>
        <v>0.57684844328333051</v>
      </c>
      <c r="AB67" s="1">
        <f t="shared" si="21"/>
        <v>2.3187055260121658</v>
      </c>
      <c r="AC67" s="1">
        <v>-1.23076228128907E-3</v>
      </c>
      <c r="AD67" s="1">
        <v>2.3771129160534001E-2</v>
      </c>
      <c r="AE67" s="1">
        <v>2.6906198628510101</v>
      </c>
      <c r="AF67" s="1">
        <v>0</v>
      </c>
      <c r="AG67" s="1">
        <v>0</v>
      </c>
      <c r="AH67" s="1">
        <f t="shared" si="22"/>
        <v>1</v>
      </c>
      <c r="AI67" s="1">
        <f t="shared" si="23"/>
        <v>0</v>
      </c>
      <c r="AJ67" s="1">
        <f t="shared" si="24"/>
        <v>55382.977426253587</v>
      </c>
      <c r="AK67" s="1">
        <f t="shared" si="25"/>
        <v>-8.9035112903225796E-3</v>
      </c>
      <c r="AL67" s="1">
        <f t="shared" si="26"/>
        <v>-4.3627205322580636E-3</v>
      </c>
      <c r="AM67" s="1">
        <f t="shared" si="27"/>
        <v>0.49</v>
      </c>
      <c r="AN67" s="1">
        <f t="shared" si="28"/>
        <v>0.39</v>
      </c>
      <c r="AO67" s="1">
        <v>9.2100000000000009</v>
      </c>
      <c r="AP67">
        <v>0.5</v>
      </c>
      <c r="AQ67" t="s">
        <v>194</v>
      </c>
      <c r="AR67">
        <v>1587128114.0548401</v>
      </c>
      <c r="AS67">
        <v>410.68896774193502</v>
      </c>
      <c r="AT67">
        <v>410.02409677419399</v>
      </c>
      <c r="AU67">
        <v>11.617812903225801</v>
      </c>
      <c r="AV67">
        <v>11.4012677419355</v>
      </c>
      <c r="AW67">
        <v>600.02332258064496</v>
      </c>
      <c r="AX67">
        <v>102.269419354839</v>
      </c>
      <c r="AY67">
        <v>0.10000189677419399</v>
      </c>
      <c r="AZ67">
        <v>20.149335483870999</v>
      </c>
      <c r="BA67">
        <v>20.0961838709677</v>
      </c>
      <c r="BB67">
        <v>20.312867741935499</v>
      </c>
      <c r="BC67">
        <v>10007.925161290301</v>
      </c>
      <c r="BD67">
        <v>-8.9035112903225796E-3</v>
      </c>
      <c r="BE67">
        <v>0.282605</v>
      </c>
      <c r="BF67">
        <v>1587128094.9000001</v>
      </c>
      <c r="BG67" t="s">
        <v>325</v>
      </c>
      <c r="BH67">
        <v>19</v>
      </c>
      <c r="BI67">
        <v>9.0649999999999995</v>
      </c>
      <c r="BJ67">
        <v>8.3000000000000004E-2</v>
      </c>
      <c r="BK67">
        <v>410</v>
      </c>
      <c r="BL67">
        <v>11</v>
      </c>
      <c r="BM67">
        <v>0.15</v>
      </c>
      <c r="BN67">
        <v>0.13</v>
      </c>
      <c r="BO67">
        <v>0.68008130952380996</v>
      </c>
      <c r="BP67">
        <v>-0.21940469837250601</v>
      </c>
      <c r="BQ67">
        <v>3.7963145056681899E-2</v>
      </c>
      <c r="BR67">
        <v>0</v>
      </c>
      <c r="BS67">
        <v>0.2053845</v>
      </c>
      <c r="BT67">
        <v>0.124397298291178</v>
      </c>
      <c r="BU67">
        <v>2.1422530760915701E-2</v>
      </c>
      <c r="BV67">
        <v>0</v>
      </c>
      <c r="BW67">
        <v>0</v>
      </c>
      <c r="BX67">
        <v>2</v>
      </c>
      <c r="BY67" t="s">
        <v>196</v>
      </c>
      <c r="BZ67">
        <v>100</v>
      </c>
      <c r="CA67">
        <v>100</v>
      </c>
      <c r="CB67">
        <v>9.0649999999999995</v>
      </c>
      <c r="CC67">
        <v>8.3000000000000004E-2</v>
      </c>
      <c r="CD67">
        <v>2</v>
      </c>
      <c r="CE67">
        <v>628.67600000000004</v>
      </c>
      <c r="CF67">
        <v>400.69900000000001</v>
      </c>
      <c r="CG67">
        <v>20.000599999999999</v>
      </c>
      <c r="CH67">
        <v>22.637599999999999</v>
      </c>
      <c r="CI67">
        <v>30.000800000000002</v>
      </c>
      <c r="CJ67">
        <v>22.386700000000001</v>
      </c>
      <c r="CK67">
        <v>22.4224</v>
      </c>
      <c r="CL67">
        <v>19.878799999999998</v>
      </c>
      <c r="CM67">
        <v>31.663399999999999</v>
      </c>
      <c r="CN67">
        <v>0</v>
      </c>
      <c r="CO67">
        <v>20</v>
      </c>
      <c r="CP67">
        <v>410</v>
      </c>
      <c r="CQ67">
        <v>11.3886</v>
      </c>
      <c r="CR67">
        <v>99.747600000000006</v>
      </c>
      <c r="CS67">
        <v>107.096</v>
      </c>
    </row>
    <row r="68" spans="1:97" x14ac:dyDescent="0.25">
      <c r="A68">
        <v>52</v>
      </c>
      <c r="B68">
        <v>1587128127.4000001</v>
      </c>
      <c r="C68">
        <v>3801.8000001907299</v>
      </c>
      <c r="D68" t="s">
        <v>328</v>
      </c>
      <c r="E68" s="1" t="s">
        <v>329</v>
      </c>
      <c r="F68" s="1">
        <v>1587128118.83548</v>
      </c>
      <c r="G68" s="1">
        <f t="shared" si="0"/>
        <v>1.3880127991774396E-4</v>
      </c>
      <c r="H68" s="1">
        <f t="shared" si="1"/>
        <v>-0.48759174008912859</v>
      </c>
      <c r="I68" s="1">
        <f t="shared" si="2"/>
        <v>410.68200000000002</v>
      </c>
      <c r="J68" s="1">
        <f t="shared" si="3"/>
        <v>467.93845254260248</v>
      </c>
      <c r="K68" s="1">
        <f t="shared" si="4"/>
        <v>47.902401723356625</v>
      </c>
      <c r="L68" s="1">
        <f t="shared" si="5"/>
        <v>42.041114675782048</v>
      </c>
      <c r="M68" s="1">
        <f t="shared" si="6"/>
        <v>1.1945667142956454E-2</v>
      </c>
      <c r="N68" s="1">
        <f t="shared" si="7"/>
        <v>2.8048560906640043</v>
      </c>
      <c r="O68" s="1">
        <f t="shared" si="8"/>
        <v>1.1917474907845511E-2</v>
      </c>
      <c r="P68" s="1">
        <f t="shared" si="9"/>
        <v>7.4509491848851316E-3</v>
      </c>
      <c r="Q68" s="1">
        <f t="shared" si="10"/>
        <v>-4.0759836125806487E-4</v>
      </c>
      <c r="R68" s="1">
        <f t="shared" si="11"/>
        <v>20.110548629533998</v>
      </c>
      <c r="S68" s="1">
        <f t="shared" si="12"/>
        <v>20.092622580645202</v>
      </c>
      <c r="T68" s="1">
        <f t="shared" si="13"/>
        <v>2.3601064320531142</v>
      </c>
      <c r="U68" s="1">
        <f t="shared" si="14"/>
        <v>50.184365821316177</v>
      </c>
      <c r="V68" s="1">
        <f t="shared" si="15"/>
        <v>1.1884927871403337</v>
      </c>
      <c r="W68" s="1">
        <f t="shared" si="16"/>
        <v>2.3682530758125324</v>
      </c>
      <c r="X68" s="1">
        <f t="shared" si="17"/>
        <v>1.1716136449127805</v>
      </c>
      <c r="Y68" s="1">
        <f t="shared" si="18"/>
        <v>-6.1211364443725085</v>
      </c>
      <c r="Z68" s="1">
        <f t="shared" si="19"/>
        <v>8.4222100752598994</v>
      </c>
      <c r="AA68" s="1">
        <f t="shared" si="20"/>
        <v>0.60445663233224411</v>
      </c>
      <c r="AB68" s="1">
        <f t="shared" si="21"/>
        <v>2.9051226648583768</v>
      </c>
      <c r="AC68" s="1">
        <v>-1.2305592706725701E-3</v>
      </c>
      <c r="AD68" s="1">
        <v>2.3767208182730901E-2</v>
      </c>
      <c r="AE68" s="1">
        <v>2.6903411859325099</v>
      </c>
      <c r="AF68" s="1">
        <v>0</v>
      </c>
      <c r="AG68" s="1">
        <v>0</v>
      </c>
      <c r="AH68" s="1">
        <f t="shared" si="22"/>
        <v>1</v>
      </c>
      <c r="AI68" s="1">
        <f t="shared" si="23"/>
        <v>0</v>
      </c>
      <c r="AJ68" s="1">
        <f t="shared" si="24"/>
        <v>55374.400424346422</v>
      </c>
      <c r="AK68" s="1">
        <f t="shared" si="25"/>
        <v>-2.1329061290322601E-3</v>
      </c>
      <c r="AL68" s="1">
        <f t="shared" si="26"/>
        <v>-1.0451240032258073E-3</v>
      </c>
      <c r="AM68" s="1">
        <f t="shared" si="27"/>
        <v>0.49</v>
      </c>
      <c r="AN68" s="1">
        <f t="shared" si="28"/>
        <v>0.39</v>
      </c>
      <c r="AO68" s="1">
        <v>9.2100000000000009</v>
      </c>
      <c r="AP68">
        <v>0.5</v>
      </c>
      <c r="AQ68" t="s">
        <v>194</v>
      </c>
      <c r="AR68">
        <v>1587128118.83548</v>
      </c>
      <c r="AS68">
        <v>410.68200000000002</v>
      </c>
      <c r="AT68">
        <v>410.021064516129</v>
      </c>
      <c r="AU68">
        <v>11.6098870967742</v>
      </c>
      <c r="AV68">
        <v>11.399306451612899</v>
      </c>
      <c r="AW68">
        <v>600.01629032258097</v>
      </c>
      <c r="AX68">
        <v>102.269032258065</v>
      </c>
      <c r="AY68">
        <v>9.9989700000000001E-2</v>
      </c>
      <c r="AZ68">
        <v>20.148319354838701</v>
      </c>
      <c r="BA68">
        <v>20.092622580645202</v>
      </c>
      <c r="BB68">
        <v>20.310535483871</v>
      </c>
      <c r="BC68">
        <v>10006.312258064499</v>
      </c>
      <c r="BD68">
        <v>-2.1329061290322601E-3</v>
      </c>
      <c r="BE68">
        <v>0.282605</v>
      </c>
      <c r="BF68">
        <v>1587128094.9000001</v>
      </c>
      <c r="BG68" t="s">
        <v>325</v>
      </c>
      <c r="BH68">
        <v>19</v>
      </c>
      <c r="BI68">
        <v>9.0649999999999995</v>
      </c>
      <c r="BJ68">
        <v>8.3000000000000004E-2</v>
      </c>
      <c r="BK68">
        <v>410</v>
      </c>
      <c r="BL68">
        <v>11</v>
      </c>
      <c r="BM68">
        <v>0.15</v>
      </c>
      <c r="BN68">
        <v>0.13</v>
      </c>
      <c r="BO68">
        <v>0.66476876190476197</v>
      </c>
      <c r="BP68">
        <v>-4.7172741401570802E-2</v>
      </c>
      <c r="BQ68">
        <v>2.22770322303248E-2</v>
      </c>
      <c r="BR68">
        <v>1</v>
      </c>
      <c r="BS68">
        <v>0.21227347619047601</v>
      </c>
      <c r="BT68">
        <v>-7.9354155732247203E-2</v>
      </c>
      <c r="BU68">
        <v>1.05636429417987E-2</v>
      </c>
      <c r="BV68">
        <v>1</v>
      </c>
      <c r="BW68">
        <v>2</v>
      </c>
      <c r="BX68">
        <v>2</v>
      </c>
      <c r="BY68" t="s">
        <v>228</v>
      </c>
      <c r="BZ68">
        <v>100</v>
      </c>
      <c r="CA68">
        <v>100</v>
      </c>
      <c r="CB68">
        <v>9.0649999999999995</v>
      </c>
      <c r="CC68">
        <v>8.3000000000000004E-2</v>
      </c>
      <c r="CD68">
        <v>2</v>
      </c>
      <c r="CE68">
        <v>628.995</v>
      </c>
      <c r="CF68">
        <v>400.79</v>
      </c>
      <c r="CG68">
        <v>20.000699999999998</v>
      </c>
      <c r="CH68">
        <v>22.648599999999998</v>
      </c>
      <c r="CI68">
        <v>30.000900000000001</v>
      </c>
      <c r="CJ68">
        <v>22.398099999999999</v>
      </c>
      <c r="CK68">
        <v>22.434100000000001</v>
      </c>
      <c r="CL68">
        <v>19.877099999999999</v>
      </c>
      <c r="CM68">
        <v>31.663399999999999</v>
      </c>
      <c r="CN68">
        <v>0</v>
      </c>
      <c r="CO68">
        <v>20</v>
      </c>
      <c r="CP68">
        <v>410</v>
      </c>
      <c r="CQ68">
        <v>11.3888</v>
      </c>
      <c r="CR68">
        <v>99.748400000000004</v>
      </c>
      <c r="CS68">
        <v>107.095</v>
      </c>
    </row>
    <row r="69" spans="1:97" x14ac:dyDescent="0.25">
      <c r="A69">
        <v>53</v>
      </c>
      <c r="B69">
        <v>1587128132.4000001</v>
      </c>
      <c r="C69">
        <v>3806.8000001907299</v>
      </c>
      <c r="D69" t="s">
        <v>330</v>
      </c>
      <c r="E69" s="1" t="s">
        <v>331</v>
      </c>
      <c r="F69" s="1">
        <v>1587128123.7709701</v>
      </c>
      <c r="G69" s="1">
        <f t="shared" si="0"/>
        <v>1.3296846596601609E-4</v>
      </c>
      <c r="H69" s="1">
        <f t="shared" si="1"/>
        <v>-0.4827227882217619</v>
      </c>
      <c r="I69" s="1">
        <f t="shared" si="2"/>
        <v>410.67206451612901</v>
      </c>
      <c r="J69" s="1">
        <f t="shared" si="3"/>
        <v>470.11002529066036</v>
      </c>
      <c r="K69" s="1">
        <f t="shared" si="4"/>
        <v>48.124607350537161</v>
      </c>
      <c r="L69" s="1">
        <f t="shared" si="5"/>
        <v>42.040013595655203</v>
      </c>
      <c r="M69" s="1">
        <f t="shared" si="6"/>
        <v>1.1440168460536372E-2</v>
      </c>
      <c r="N69" s="1">
        <f t="shared" si="7"/>
        <v>2.8042839276821443</v>
      </c>
      <c r="O69" s="1">
        <f t="shared" si="8"/>
        <v>1.1414303683024447E-2</v>
      </c>
      <c r="P69" s="1">
        <f t="shared" si="9"/>
        <v>7.1362587314324098E-3</v>
      </c>
      <c r="Q69" s="1">
        <f t="shared" si="10"/>
        <v>2.2194762707419277E-3</v>
      </c>
      <c r="R69" s="1">
        <f t="shared" si="11"/>
        <v>20.11120311988784</v>
      </c>
      <c r="S69" s="1">
        <f t="shared" si="12"/>
        <v>20.090274193548399</v>
      </c>
      <c r="T69" s="1">
        <f t="shared" si="13"/>
        <v>2.3597634788300996</v>
      </c>
      <c r="U69" s="1">
        <f t="shared" si="14"/>
        <v>50.162424119855146</v>
      </c>
      <c r="V69" s="1">
        <f t="shared" si="15"/>
        <v>1.1879039383240766</v>
      </c>
      <c r="W69" s="1">
        <f t="shared" si="16"/>
        <v>2.3681150964430446</v>
      </c>
      <c r="X69" s="1">
        <f t="shared" si="17"/>
        <v>1.171859540506023</v>
      </c>
      <c r="Y69" s="1">
        <f t="shared" si="18"/>
        <v>-5.8639093491013092</v>
      </c>
      <c r="Z69" s="1">
        <f t="shared" si="19"/>
        <v>8.6331257888408821</v>
      </c>
      <c r="AA69" s="1">
        <f t="shared" si="20"/>
        <v>0.61970990074367427</v>
      </c>
      <c r="AB69" s="1">
        <f t="shared" si="21"/>
        <v>3.3911458167539887</v>
      </c>
      <c r="AC69" s="1">
        <v>-1.2301689831774E-3</v>
      </c>
      <c r="AD69" s="1">
        <v>2.3759670110921002E-2</v>
      </c>
      <c r="AE69" s="1">
        <v>2.6898053428064999</v>
      </c>
      <c r="AF69" s="1">
        <v>0</v>
      </c>
      <c r="AG69" s="1">
        <v>0</v>
      </c>
      <c r="AH69" s="1">
        <f t="shared" si="22"/>
        <v>1</v>
      </c>
      <c r="AI69" s="1">
        <f t="shared" si="23"/>
        <v>0</v>
      </c>
      <c r="AJ69" s="1">
        <f t="shared" si="24"/>
        <v>55357.729607202862</v>
      </c>
      <c r="AK69" s="1">
        <f t="shared" si="25"/>
        <v>1.1614213870967701E-2</v>
      </c>
      <c r="AL69" s="1">
        <f t="shared" si="26"/>
        <v>5.6909647967741733E-3</v>
      </c>
      <c r="AM69" s="1">
        <f t="shared" si="27"/>
        <v>0.49</v>
      </c>
      <c r="AN69" s="1">
        <f t="shared" si="28"/>
        <v>0.39</v>
      </c>
      <c r="AO69" s="1">
        <v>9.2100000000000009</v>
      </c>
      <c r="AP69">
        <v>0.5</v>
      </c>
      <c r="AQ69" t="s">
        <v>194</v>
      </c>
      <c r="AR69">
        <v>1587128123.7709701</v>
      </c>
      <c r="AS69">
        <v>410.67206451612901</v>
      </c>
      <c r="AT69">
        <v>410.014935483871</v>
      </c>
      <c r="AU69">
        <v>11.604158064516101</v>
      </c>
      <c r="AV69">
        <v>11.4024290322581</v>
      </c>
      <c r="AW69">
        <v>600.02700000000004</v>
      </c>
      <c r="AX69">
        <v>102.268774193548</v>
      </c>
      <c r="AY69">
        <v>0.10004323548387099</v>
      </c>
      <c r="AZ69">
        <v>20.1473774193548</v>
      </c>
      <c r="BA69">
        <v>20.090274193548399</v>
      </c>
      <c r="BB69">
        <v>20.310277419354801</v>
      </c>
      <c r="BC69">
        <v>10003.163870967701</v>
      </c>
      <c r="BD69">
        <v>1.1614213870967701E-2</v>
      </c>
      <c r="BE69">
        <v>0.282605</v>
      </c>
      <c r="BF69">
        <v>1587128094.9000001</v>
      </c>
      <c r="BG69" t="s">
        <v>325</v>
      </c>
      <c r="BH69">
        <v>19</v>
      </c>
      <c r="BI69">
        <v>9.0649999999999995</v>
      </c>
      <c r="BJ69">
        <v>8.3000000000000004E-2</v>
      </c>
      <c r="BK69">
        <v>410</v>
      </c>
      <c r="BL69">
        <v>11</v>
      </c>
      <c r="BM69">
        <v>0.15</v>
      </c>
      <c r="BN69">
        <v>0.13</v>
      </c>
      <c r="BO69">
        <v>0.65762549999999997</v>
      </c>
      <c r="BP69">
        <v>-4.8070623126164898E-2</v>
      </c>
      <c r="BQ69">
        <v>1.6374614134675801E-2</v>
      </c>
      <c r="BR69">
        <v>1</v>
      </c>
      <c r="BS69">
        <v>0.20580352380952399</v>
      </c>
      <c r="BT69">
        <v>-0.107010245523051</v>
      </c>
      <c r="BU69">
        <v>1.0895865599125001E-2</v>
      </c>
      <c r="BV69">
        <v>0</v>
      </c>
      <c r="BW69">
        <v>1</v>
      </c>
      <c r="BX69">
        <v>2</v>
      </c>
      <c r="BY69" t="s">
        <v>200</v>
      </c>
      <c r="BZ69">
        <v>100</v>
      </c>
      <c r="CA69">
        <v>100</v>
      </c>
      <c r="CB69">
        <v>9.0649999999999995</v>
      </c>
      <c r="CC69">
        <v>8.3000000000000004E-2</v>
      </c>
      <c r="CD69">
        <v>2</v>
      </c>
      <c r="CE69">
        <v>629.15599999999995</v>
      </c>
      <c r="CF69">
        <v>400.88499999999999</v>
      </c>
      <c r="CG69">
        <v>20.000699999999998</v>
      </c>
      <c r="CH69">
        <v>22.6599</v>
      </c>
      <c r="CI69">
        <v>30.000800000000002</v>
      </c>
      <c r="CJ69">
        <v>22.4099</v>
      </c>
      <c r="CK69">
        <v>22.446400000000001</v>
      </c>
      <c r="CL69">
        <v>19.878499999999999</v>
      </c>
      <c r="CM69">
        <v>31.663399999999999</v>
      </c>
      <c r="CN69">
        <v>0</v>
      </c>
      <c r="CO69">
        <v>20</v>
      </c>
      <c r="CP69">
        <v>410</v>
      </c>
      <c r="CQ69">
        <v>11.389099999999999</v>
      </c>
      <c r="CR69">
        <v>99.747600000000006</v>
      </c>
      <c r="CS69">
        <v>107.093</v>
      </c>
    </row>
    <row r="70" spans="1:97" x14ac:dyDescent="0.25">
      <c r="A70">
        <v>54</v>
      </c>
      <c r="B70">
        <v>1587128137.4000001</v>
      </c>
      <c r="C70">
        <v>3811.8000001907299</v>
      </c>
      <c r="D70" t="s">
        <v>332</v>
      </c>
      <c r="E70" s="1" t="s">
        <v>333</v>
      </c>
      <c r="F70" s="1">
        <v>1587128128.7709701</v>
      </c>
      <c r="G70" s="1">
        <f t="shared" si="0"/>
        <v>1.2823540827045304E-4</v>
      </c>
      <c r="H70" s="1">
        <f t="shared" si="1"/>
        <v>-0.48584516585070581</v>
      </c>
      <c r="I70" s="1">
        <f t="shared" si="2"/>
        <v>410.668838709677</v>
      </c>
      <c r="J70" s="1">
        <f t="shared" si="3"/>
        <v>473.05150134651166</v>
      </c>
      <c r="K70" s="1">
        <f t="shared" si="4"/>
        <v>48.42562218680991</v>
      </c>
      <c r="L70" s="1">
        <f t="shared" si="5"/>
        <v>42.039596049571742</v>
      </c>
      <c r="M70" s="1">
        <f t="shared" si="6"/>
        <v>1.1028340931631781E-2</v>
      </c>
      <c r="N70" s="1">
        <f t="shared" si="7"/>
        <v>2.8043777732238517</v>
      </c>
      <c r="O70" s="1">
        <f t="shared" si="8"/>
        <v>1.1004303506642029E-2</v>
      </c>
      <c r="P70" s="1">
        <f t="shared" si="9"/>
        <v>6.8798449506271113E-3</v>
      </c>
      <c r="Q70" s="1">
        <f t="shared" si="10"/>
        <v>6.7678978581290272E-3</v>
      </c>
      <c r="R70" s="1">
        <f t="shared" si="11"/>
        <v>20.111839740545818</v>
      </c>
      <c r="S70" s="1">
        <f t="shared" si="12"/>
        <v>20.090387096774201</v>
      </c>
      <c r="T70" s="1">
        <f t="shared" si="13"/>
        <v>2.3597799659665708</v>
      </c>
      <c r="U70" s="1">
        <f t="shared" si="14"/>
        <v>50.148590298628804</v>
      </c>
      <c r="V70" s="1">
        <f t="shared" si="15"/>
        <v>1.1875263394275284</v>
      </c>
      <c r="W70" s="1">
        <f t="shared" si="16"/>
        <v>2.3680153965564181</v>
      </c>
      <c r="X70" s="1">
        <f t="shared" si="17"/>
        <v>1.1722536265390424</v>
      </c>
      <c r="Y70" s="1">
        <f t="shared" si="18"/>
        <v>-5.6551815047269791</v>
      </c>
      <c r="Z70" s="1">
        <f t="shared" si="19"/>
        <v>8.5134384222089015</v>
      </c>
      <c r="AA70" s="1">
        <f t="shared" si="20"/>
        <v>0.61109618096797802</v>
      </c>
      <c r="AB70" s="1">
        <f t="shared" si="21"/>
        <v>3.4761209963080297</v>
      </c>
      <c r="AC70" s="1">
        <v>-1.2302329923300399E-3</v>
      </c>
      <c r="AD70" s="1">
        <v>2.37609063933924E-2</v>
      </c>
      <c r="AE70" s="1">
        <v>2.6898932317054101</v>
      </c>
      <c r="AF70" s="1">
        <v>0</v>
      </c>
      <c r="AG70" s="1">
        <v>0</v>
      </c>
      <c r="AH70" s="1">
        <f t="shared" si="22"/>
        <v>1</v>
      </c>
      <c r="AI70" s="1">
        <f t="shared" si="23"/>
        <v>0</v>
      </c>
      <c r="AJ70" s="1">
        <f t="shared" si="24"/>
        <v>55360.615586984604</v>
      </c>
      <c r="AK70" s="1">
        <f t="shared" si="25"/>
        <v>3.5415478064516101E-2</v>
      </c>
      <c r="AL70" s="1">
        <f t="shared" si="26"/>
        <v>1.7353584251612889E-2</v>
      </c>
      <c r="AM70" s="1">
        <f t="shared" si="27"/>
        <v>0.49</v>
      </c>
      <c r="AN70" s="1">
        <f t="shared" si="28"/>
        <v>0.39</v>
      </c>
      <c r="AO70" s="1">
        <v>9.2100000000000009</v>
      </c>
      <c r="AP70">
        <v>0.5</v>
      </c>
      <c r="AQ70" t="s">
        <v>194</v>
      </c>
      <c r="AR70">
        <v>1587128128.7709701</v>
      </c>
      <c r="AS70">
        <v>410.668838709677</v>
      </c>
      <c r="AT70">
        <v>410.00393548387098</v>
      </c>
      <c r="AU70">
        <v>11.600493548387099</v>
      </c>
      <c r="AV70">
        <v>11.405945161290299</v>
      </c>
      <c r="AW70">
        <v>600.02932258064504</v>
      </c>
      <c r="AX70">
        <v>102.268548387097</v>
      </c>
      <c r="AY70">
        <v>0.100056403225806</v>
      </c>
      <c r="AZ70">
        <v>20.146696774193501</v>
      </c>
      <c r="BA70">
        <v>20.090387096774201</v>
      </c>
      <c r="BB70">
        <v>20.3124516129032</v>
      </c>
      <c r="BC70">
        <v>10003.706451612899</v>
      </c>
      <c r="BD70">
        <v>3.5415478064516101E-2</v>
      </c>
      <c r="BE70">
        <v>0.282605</v>
      </c>
      <c r="BF70">
        <v>1587128094.9000001</v>
      </c>
      <c r="BG70" t="s">
        <v>325</v>
      </c>
      <c r="BH70">
        <v>19</v>
      </c>
      <c r="BI70">
        <v>9.0649999999999995</v>
      </c>
      <c r="BJ70">
        <v>8.3000000000000004E-2</v>
      </c>
      <c r="BK70">
        <v>410</v>
      </c>
      <c r="BL70">
        <v>11</v>
      </c>
      <c r="BM70">
        <v>0.15</v>
      </c>
      <c r="BN70">
        <v>0.13</v>
      </c>
      <c r="BO70">
        <v>0.66401964285714299</v>
      </c>
      <c r="BP70">
        <v>5.8309897090997501E-2</v>
      </c>
      <c r="BQ70">
        <v>2.1173860876563502E-2</v>
      </c>
      <c r="BR70">
        <v>1</v>
      </c>
      <c r="BS70">
        <v>0.19784061904761899</v>
      </c>
      <c r="BT70">
        <v>-8.5152703994817294E-2</v>
      </c>
      <c r="BU70">
        <v>8.7208347922617408E-3</v>
      </c>
      <c r="BV70">
        <v>1</v>
      </c>
      <c r="BW70">
        <v>2</v>
      </c>
      <c r="BX70">
        <v>2</v>
      </c>
      <c r="BY70" t="s">
        <v>228</v>
      </c>
      <c r="BZ70">
        <v>100</v>
      </c>
      <c r="CA70">
        <v>100</v>
      </c>
      <c r="CB70">
        <v>9.0649999999999995</v>
      </c>
      <c r="CC70">
        <v>8.3000000000000004E-2</v>
      </c>
      <c r="CD70">
        <v>2</v>
      </c>
      <c r="CE70">
        <v>629.38900000000001</v>
      </c>
      <c r="CF70">
        <v>400.84</v>
      </c>
      <c r="CG70">
        <v>20.000599999999999</v>
      </c>
      <c r="CH70">
        <v>22.671299999999999</v>
      </c>
      <c r="CI70">
        <v>30.000800000000002</v>
      </c>
      <c r="CJ70">
        <v>22.421700000000001</v>
      </c>
      <c r="CK70">
        <v>22.458200000000001</v>
      </c>
      <c r="CL70">
        <v>19.877300000000002</v>
      </c>
      <c r="CM70">
        <v>31.663399999999999</v>
      </c>
      <c r="CN70">
        <v>0</v>
      </c>
      <c r="CO70">
        <v>20</v>
      </c>
      <c r="CP70">
        <v>410</v>
      </c>
      <c r="CQ70">
        <v>11.389099999999999</v>
      </c>
      <c r="CR70">
        <v>99.745599999999996</v>
      </c>
      <c r="CS70">
        <v>107.092</v>
      </c>
    </row>
    <row r="71" spans="1:97" x14ac:dyDescent="0.25">
      <c r="A71">
        <v>55</v>
      </c>
      <c r="B71">
        <v>1587128142.5</v>
      </c>
      <c r="C71">
        <v>3816.9000000953702</v>
      </c>
      <c r="D71" t="s">
        <v>334</v>
      </c>
      <c r="E71" s="1" t="s">
        <v>335</v>
      </c>
      <c r="F71" s="1">
        <v>1587128133.77742</v>
      </c>
      <c r="G71" s="1">
        <f t="shared" si="0"/>
        <v>1.2457650306740102E-4</v>
      </c>
      <c r="H71" s="1">
        <f t="shared" si="1"/>
        <v>-0.48467386895098535</v>
      </c>
      <c r="I71" s="1">
        <f t="shared" si="2"/>
        <v>410.67096774193499</v>
      </c>
      <c r="J71" s="1">
        <f t="shared" si="3"/>
        <v>474.93435463191133</v>
      </c>
      <c r="K71" s="1">
        <f t="shared" si="4"/>
        <v>48.61796135490912</v>
      </c>
      <c r="L71" s="1">
        <f t="shared" si="5"/>
        <v>42.039463021652281</v>
      </c>
      <c r="M71" s="1">
        <f t="shared" si="6"/>
        <v>1.07131979058207E-2</v>
      </c>
      <c r="N71" s="1">
        <f t="shared" si="7"/>
        <v>2.804312077813679</v>
      </c>
      <c r="O71" s="1">
        <f t="shared" si="8"/>
        <v>1.0690512571240002E-2</v>
      </c>
      <c r="P71" s="1">
        <f t="shared" si="9"/>
        <v>6.6836045010626914E-3</v>
      </c>
      <c r="Q71" s="1">
        <f t="shared" si="10"/>
        <v>8.179773014903224E-3</v>
      </c>
      <c r="R71" s="1">
        <f t="shared" si="11"/>
        <v>20.11240797721663</v>
      </c>
      <c r="S71" s="1">
        <f t="shared" si="12"/>
        <v>20.0889064516129</v>
      </c>
      <c r="T71" s="1">
        <f t="shared" si="13"/>
        <v>2.3595637569655472</v>
      </c>
      <c r="U71" s="1">
        <f t="shared" si="14"/>
        <v>50.142019917637356</v>
      </c>
      <c r="V71" s="1">
        <f t="shared" si="15"/>
        <v>1.1873387676548062</v>
      </c>
      <c r="W71" s="1">
        <f t="shared" si="16"/>
        <v>2.3679516094587205</v>
      </c>
      <c r="X71" s="1">
        <f t="shared" si="17"/>
        <v>1.172224989310741</v>
      </c>
      <c r="Y71" s="1">
        <f t="shared" si="18"/>
        <v>-5.4938237852723848</v>
      </c>
      <c r="Z71" s="1">
        <f t="shared" si="19"/>
        <v>8.6712528171034116</v>
      </c>
      <c r="AA71" s="1">
        <f t="shared" si="20"/>
        <v>0.62243260548795676</v>
      </c>
      <c r="AB71" s="1">
        <f t="shared" si="21"/>
        <v>3.8080414103338871</v>
      </c>
      <c r="AC71" s="1">
        <v>-1.23018818329354E-3</v>
      </c>
      <c r="AD71" s="1">
        <v>2.3760040944872801E-2</v>
      </c>
      <c r="AE71" s="1">
        <v>2.68983170618991</v>
      </c>
      <c r="AF71" s="1">
        <v>0</v>
      </c>
      <c r="AG71" s="1">
        <v>0</v>
      </c>
      <c r="AH71" s="1">
        <f t="shared" si="22"/>
        <v>1</v>
      </c>
      <c r="AI71" s="1">
        <f t="shared" si="23"/>
        <v>0</v>
      </c>
      <c r="AJ71" s="1">
        <f t="shared" si="24"/>
        <v>55358.746121468474</v>
      </c>
      <c r="AK71" s="1">
        <f t="shared" si="25"/>
        <v>4.2803626451612897E-2</v>
      </c>
      <c r="AL71" s="1">
        <f t="shared" si="26"/>
        <v>2.0973776961290318E-2</v>
      </c>
      <c r="AM71" s="1">
        <f t="shared" si="27"/>
        <v>0.49</v>
      </c>
      <c r="AN71" s="1">
        <f t="shared" si="28"/>
        <v>0.39</v>
      </c>
      <c r="AO71" s="1">
        <v>9.2100000000000009</v>
      </c>
      <c r="AP71">
        <v>0.5</v>
      </c>
      <c r="AQ71" t="s">
        <v>194</v>
      </c>
      <c r="AR71">
        <v>1587128133.77742</v>
      </c>
      <c r="AS71">
        <v>410.67096774193499</v>
      </c>
      <c r="AT71">
        <v>410.00554838709701</v>
      </c>
      <c r="AU71">
        <v>11.598758064516099</v>
      </c>
      <c r="AV71">
        <v>11.409758064516099</v>
      </c>
      <c r="AW71">
        <v>600.02209677419398</v>
      </c>
      <c r="AX71">
        <v>102.267741935484</v>
      </c>
      <c r="AY71">
        <v>0.100008219354839</v>
      </c>
      <c r="AZ71">
        <v>20.146261290322599</v>
      </c>
      <c r="BA71">
        <v>20.0889064516129</v>
      </c>
      <c r="BB71">
        <v>20.3117387096774</v>
      </c>
      <c r="BC71">
        <v>10003.4209677419</v>
      </c>
      <c r="BD71">
        <v>4.2803626451612897E-2</v>
      </c>
      <c r="BE71">
        <v>0.282605</v>
      </c>
      <c r="BF71">
        <v>1587128094.9000001</v>
      </c>
      <c r="BG71" t="s">
        <v>325</v>
      </c>
      <c r="BH71">
        <v>19</v>
      </c>
      <c r="BI71">
        <v>9.0649999999999995</v>
      </c>
      <c r="BJ71">
        <v>8.3000000000000004E-2</v>
      </c>
      <c r="BK71">
        <v>410</v>
      </c>
      <c r="BL71">
        <v>11</v>
      </c>
      <c r="BM71">
        <v>0.15</v>
      </c>
      <c r="BN71">
        <v>0.13</v>
      </c>
      <c r="BO71">
        <v>0.66653511904761897</v>
      </c>
      <c r="BP71">
        <v>6.0896795722489599E-2</v>
      </c>
      <c r="BQ71">
        <v>2.18079521998856E-2</v>
      </c>
      <c r="BR71">
        <v>1</v>
      </c>
      <c r="BS71">
        <v>0.19150273809523799</v>
      </c>
      <c r="BT71">
        <v>-6.3451822470257005E-2</v>
      </c>
      <c r="BU71">
        <v>6.5326490982548398E-3</v>
      </c>
      <c r="BV71">
        <v>1</v>
      </c>
      <c r="BW71">
        <v>2</v>
      </c>
      <c r="BX71">
        <v>2</v>
      </c>
      <c r="BY71" t="s">
        <v>228</v>
      </c>
      <c r="BZ71">
        <v>100</v>
      </c>
      <c r="CA71">
        <v>100</v>
      </c>
      <c r="CB71">
        <v>9.0649999999999995</v>
      </c>
      <c r="CC71">
        <v>8.3000000000000004E-2</v>
      </c>
      <c r="CD71">
        <v>2</v>
      </c>
      <c r="CE71">
        <v>629.42200000000003</v>
      </c>
      <c r="CF71">
        <v>400.90300000000002</v>
      </c>
      <c r="CG71">
        <v>20.000599999999999</v>
      </c>
      <c r="CH71">
        <v>22.681899999999999</v>
      </c>
      <c r="CI71">
        <v>30.000900000000001</v>
      </c>
      <c r="CJ71">
        <v>22.433499999999999</v>
      </c>
      <c r="CK71">
        <v>22.47</v>
      </c>
      <c r="CL71">
        <v>19.878399999999999</v>
      </c>
      <c r="CM71">
        <v>31.663399999999999</v>
      </c>
      <c r="CN71">
        <v>0</v>
      </c>
      <c r="CO71">
        <v>20</v>
      </c>
      <c r="CP71">
        <v>410</v>
      </c>
      <c r="CQ71">
        <v>11.388999999999999</v>
      </c>
      <c r="CR71">
        <v>99.746200000000002</v>
      </c>
      <c r="CS71">
        <v>107.089</v>
      </c>
    </row>
    <row r="72" spans="1:97" x14ac:dyDescent="0.25">
      <c r="A72">
        <v>56</v>
      </c>
      <c r="B72">
        <v>1587128419.5</v>
      </c>
      <c r="C72">
        <v>4093.9000000953702</v>
      </c>
      <c r="D72" t="s">
        <v>338</v>
      </c>
      <c r="E72" s="1" t="s">
        <v>339</v>
      </c>
      <c r="F72" s="1">
        <v>1587128411.5</v>
      </c>
      <c r="G72" s="1">
        <f t="shared" si="0"/>
        <v>1.4714766417696444E-4</v>
      </c>
      <c r="H72" s="1">
        <f t="shared" si="1"/>
        <v>-0.49684660508549949</v>
      </c>
      <c r="I72" s="1">
        <f t="shared" si="2"/>
        <v>410.42064516129</v>
      </c>
      <c r="J72" s="1">
        <f t="shared" si="3"/>
        <v>465.99371991822028</v>
      </c>
      <c r="K72" s="1">
        <f t="shared" si="4"/>
        <v>47.696209769869228</v>
      </c>
      <c r="L72" s="1">
        <f t="shared" si="5"/>
        <v>42.008096566051073</v>
      </c>
      <c r="M72" s="1">
        <f t="shared" si="6"/>
        <v>1.247472350933122E-2</v>
      </c>
      <c r="N72" s="1">
        <f t="shared" si="7"/>
        <v>2.7845058876337023</v>
      </c>
      <c r="O72" s="1">
        <f t="shared" si="8"/>
        <v>1.2443758191944009E-2</v>
      </c>
      <c r="P72" s="1">
        <f t="shared" si="9"/>
        <v>7.7801245232573327E-3</v>
      </c>
      <c r="Q72" s="1">
        <f t="shared" si="10"/>
        <v>3.2392037478387019E-3</v>
      </c>
      <c r="R72" s="1">
        <f t="shared" si="11"/>
        <v>20.241966514262607</v>
      </c>
      <c r="S72" s="1">
        <f t="shared" si="12"/>
        <v>20.2285741935484</v>
      </c>
      <c r="T72" s="1">
        <f t="shared" si="13"/>
        <v>2.3800351003089109</v>
      </c>
      <c r="U72" s="1">
        <f t="shared" si="14"/>
        <v>49.86768860074379</v>
      </c>
      <c r="V72" s="1">
        <f t="shared" si="15"/>
        <v>1.1908127090838605</v>
      </c>
      <c r="W72" s="1">
        <f t="shared" si="16"/>
        <v>2.3879444636343123</v>
      </c>
      <c r="X72" s="1">
        <f t="shared" si="17"/>
        <v>1.1892223912250504</v>
      </c>
      <c r="Y72" s="1">
        <f t="shared" si="18"/>
        <v>-6.4892119902041312</v>
      </c>
      <c r="Z72" s="1">
        <f t="shared" si="19"/>
        <v>8.0584461968149679</v>
      </c>
      <c r="AA72" s="1">
        <f t="shared" si="20"/>
        <v>0.5833812946442688</v>
      </c>
      <c r="AB72" s="1">
        <f t="shared" si="21"/>
        <v>2.1558547050029446</v>
      </c>
      <c r="AC72" s="1">
        <v>-1.2299139028287599E-3</v>
      </c>
      <c r="AD72" s="1">
        <v>2.3754743450422802E-2</v>
      </c>
      <c r="AE72" s="1">
        <v>2.6894550695297701</v>
      </c>
      <c r="AF72" s="1">
        <v>0</v>
      </c>
      <c r="AG72" s="1">
        <v>0</v>
      </c>
      <c r="AH72" s="1">
        <f t="shared" si="22"/>
        <v>1</v>
      </c>
      <c r="AI72" s="1">
        <f t="shared" si="23"/>
        <v>0</v>
      </c>
      <c r="AJ72" s="1">
        <f t="shared" si="24"/>
        <v>55320.935271214817</v>
      </c>
      <c r="AK72" s="1">
        <f t="shared" si="25"/>
        <v>1.6950307419354799E-2</v>
      </c>
      <c r="AL72" s="1">
        <f t="shared" si="26"/>
        <v>8.3056506354838508E-3</v>
      </c>
      <c r="AM72" s="1">
        <f t="shared" si="27"/>
        <v>0.49</v>
      </c>
      <c r="AN72" s="1">
        <f t="shared" si="28"/>
        <v>0.39</v>
      </c>
      <c r="AO72" s="1">
        <v>5.66</v>
      </c>
      <c r="AP72">
        <v>0.5</v>
      </c>
      <c r="AQ72" t="s">
        <v>194</v>
      </c>
      <c r="AR72">
        <v>1587128411.5</v>
      </c>
      <c r="AS72">
        <v>410.42064516129</v>
      </c>
      <c r="AT72">
        <v>410.00893548387103</v>
      </c>
      <c r="AU72">
        <v>11.6342838709677</v>
      </c>
      <c r="AV72">
        <v>11.497093548387101</v>
      </c>
      <c r="AW72">
        <v>600.017612903226</v>
      </c>
      <c r="AX72">
        <v>102.253774193548</v>
      </c>
      <c r="AY72">
        <v>9.9986664516129004E-2</v>
      </c>
      <c r="AZ72">
        <v>20.282254838709701</v>
      </c>
      <c r="BA72">
        <v>20.2285741935484</v>
      </c>
      <c r="BB72">
        <v>20.442416129032299</v>
      </c>
      <c r="BC72">
        <v>10002.556774193599</v>
      </c>
      <c r="BD72">
        <v>1.6950307419354799E-2</v>
      </c>
      <c r="BE72">
        <v>0.282605</v>
      </c>
      <c r="BF72">
        <v>1587128370.5</v>
      </c>
      <c r="BG72" t="s">
        <v>340</v>
      </c>
      <c r="BH72">
        <v>20</v>
      </c>
      <c r="BI72">
        <v>9.0280000000000005</v>
      </c>
      <c r="BJ72">
        <v>8.6999999999999994E-2</v>
      </c>
      <c r="BK72">
        <v>410</v>
      </c>
      <c r="BL72">
        <v>11</v>
      </c>
      <c r="BM72">
        <v>0.22</v>
      </c>
      <c r="BN72">
        <v>7.0000000000000007E-2</v>
      </c>
      <c r="BO72">
        <v>0.41043745238095197</v>
      </c>
      <c r="BP72">
        <v>-6.9013088080379106E-2</v>
      </c>
      <c r="BQ72">
        <v>2.18772418271138E-2</v>
      </c>
      <c r="BR72">
        <v>1</v>
      </c>
      <c r="BS72">
        <v>0.133477261904762</v>
      </c>
      <c r="BT72">
        <v>0.154951271371849</v>
      </c>
      <c r="BU72">
        <v>2.1745760505330999E-2</v>
      </c>
      <c r="BV72">
        <v>0</v>
      </c>
      <c r="BW72">
        <v>1</v>
      </c>
      <c r="BX72">
        <v>2</v>
      </c>
      <c r="BY72" t="s">
        <v>200</v>
      </c>
      <c r="BZ72">
        <v>100</v>
      </c>
      <c r="CA72">
        <v>100</v>
      </c>
      <c r="CB72">
        <v>9.0280000000000005</v>
      </c>
      <c r="CC72">
        <v>8.6999999999999994E-2</v>
      </c>
      <c r="CD72">
        <v>2</v>
      </c>
      <c r="CE72">
        <v>631.197</v>
      </c>
      <c r="CF72">
        <v>400.19200000000001</v>
      </c>
      <c r="CG72">
        <v>20.000299999999999</v>
      </c>
      <c r="CH72">
        <v>23.215399999999999</v>
      </c>
      <c r="CI72">
        <v>30.000599999999999</v>
      </c>
      <c r="CJ72">
        <v>23.017099999999999</v>
      </c>
      <c r="CK72">
        <v>23.052700000000002</v>
      </c>
      <c r="CL72">
        <v>19.865100000000002</v>
      </c>
      <c r="CM72">
        <v>32.859499999999997</v>
      </c>
      <c r="CN72">
        <v>0</v>
      </c>
      <c r="CO72">
        <v>20</v>
      </c>
      <c r="CP72">
        <v>410</v>
      </c>
      <c r="CQ72">
        <v>11.453200000000001</v>
      </c>
      <c r="CR72">
        <v>99.7</v>
      </c>
      <c r="CS72">
        <v>107.015</v>
      </c>
    </row>
    <row r="73" spans="1:97" x14ac:dyDescent="0.25">
      <c r="A73">
        <v>57</v>
      </c>
      <c r="B73">
        <v>1587128424.5</v>
      </c>
      <c r="C73">
        <v>4098.9000000953702</v>
      </c>
      <c r="D73" t="s">
        <v>341</v>
      </c>
      <c r="E73" s="1" t="s">
        <v>342</v>
      </c>
      <c r="F73" s="1">
        <v>1587128416.14516</v>
      </c>
      <c r="G73" s="1">
        <f t="shared" si="0"/>
        <v>1.6576663732162481E-4</v>
      </c>
      <c r="H73" s="1">
        <f t="shared" si="1"/>
        <v>-0.49898660025883806</v>
      </c>
      <c r="I73" s="1">
        <f t="shared" si="2"/>
        <v>410.422161290323</v>
      </c>
      <c r="J73" s="1">
        <f t="shared" si="3"/>
        <v>459.13287570457885</v>
      </c>
      <c r="K73" s="1">
        <f t="shared" si="4"/>
        <v>46.994096266769063</v>
      </c>
      <c r="L73" s="1">
        <f t="shared" si="5"/>
        <v>42.00835875256081</v>
      </c>
      <c r="M73" s="1">
        <f t="shared" si="6"/>
        <v>1.4056542381462303E-2</v>
      </c>
      <c r="N73" s="1">
        <f t="shared" si="7"/>
        <v>2.7840639449137892</v>
      </c>
      <c r="O73" s="1">
        <f t="shared" si="8"/>
        <v>1.4017233394393525E-2</v>
      </c>
      <c r="P73" s="1">
        <f t="shared" si="9"/>
        <v>8.7642934037841427E-3</v>
      </c>
      <c r="Q73" s="1">
        <f t="shared" si="10"/>
        <v>3.6312071778387025E-3</v>
      </c>
      <c r="R73" s="1">
        <f t="shared" si="11"/>
        <v>20.236326399078759</v>
      </c>
      <c r="S73" s="1">
        <f t="shared" si="12"/>
        <v>20.227509677419398</v>
      </c>
      <c r="T73" s="1">
        <f t="shared" si="13"/>
        <v>2.3798784857463176</v>
      </c>
      <c r="U73" s="1">
        <f t="shared" si="14"/>
        <v>49.85876347589867</v>
      </c>
      <c r="V73" s="1">
        <f t="shared" si="15"/>
        <v>1.1905601874871745</v>
      </c>
      <c r="W73" s="1">
        <f t="shared" si="16"/>
        <v>2.3878654513016189</v>
      </c>
      <c r="X73" s="1">
        <f t="shared" si="17"/>
        <v>1.189318298259143</v>
      </c>
      <c r="Y73" s="1">
        <f t="shared" si="18"/>
        <v>-7.3103087058836538</v>
      </c>
      <c r="Z73" s="1">
        <f t="shared" si="19"/>
        <v>8.1365720095617036</v>
      </c>
      <c r="AA73" s="1">
        <f t="shared" si="20"/>
        <v>0.58912579921515984</v>
      </c>
      <c r="AB73" s="1">
        <f t="shared" si="21"/>
        <v>1.4190203100710486</v>
      </c>
      <c r="AC73" s="1">
        <v>-1.22960925794618E-3</v>
      </c>
      <c r="AD73" s="1">
        <v>2.3748859493007101E-2</v>
      </c>
      <c r="AE73" s="1">
        <v>2.6890366705272299</v>
      </c>
      <c r="AF73" s="1">
        <v>0</v>
      </c>
      <c r="AG73" s="1">
        <v>0</v>
      </c>
      <c r="AH73" s="1">
        <f t="shared" si="22"/>
        <v>1</v>
      </c>
      <c r="AI73" s="1">
        <f t="shared" si="23"/>
        <v>0</v>
      </c>
      <c r="AJ73" s="1">
        <f t="shared" si="24"/>
        <v>55307.898904233654</v>
      </c>
      <c r="AK73" s="1">
        <f t="shared" si="25"/>
        <v>1.9001607419354801E-2</v>
      </c>
      <c r="AL73" s="1">
        <f t="shared" si="26"/>
        <v>9.3107876354838522E-3</v>
      </c>
      <c r="AM73" s="1">
        <f t="shared" si="27"/>
        <v>0.49</v>
      </c>
      <c r="AN73" s="1">
        <f t="shared" si="28"/>
        <v>0.39</v>
      </c>
      <c r="AO73" s="1">
        <v>5.66</v>
      </c>
      <c r="AP73">
        <v>0.5</v>
      </c>
      <c r="AQ73" t="s">
        <v>194</v>
      </c>
      <c r="AR73">
        <v>1587128416.14516</v>
      </c>
      <c r="AS73">
        <v>410.422161290323</v>
      </c>
      <c r="AT73">
        <v>410.01564516129002</v>
      </c>
      <c r="AU73">
        <v>11.6317870967742</v>
      </c>
      <c r="AV73">
        <v>11.477238709677399</v>
      </c>
      <c r="AW73">
        <v>600.02293548387104</v>
      </c>
      <c r="AX73">
        <v>102.254</v>
      </c>
      <c r="AY73">
        <v>0.100021577419355</v>
      </c>
      <c r="AZ73">
        <v>20.2817193548387</v>
      </c>
      <c r="BA73">
        <v>20.227509677419398</v>
      </c>
      <c r="BB73">
        <v>20.441674193548401</v>
      </c>
      <c r="BC73">
        <v>10000.057096774201</v>
      </c>
      <c r="BD73">
        <v>1.9001607419354801E-2</v>
      </c>
      <c r="BE73">
        <v>0.282605</v>
      </c>
      <c r="BF73">
        <v>1587128370.5</v>
      </c>
      <c r="BG73" t="s">
        <v>340</v>
      </c>
      <c r="BH73">
        <v>20</v>
      </c>
      <c r="BI73">
        <v>9.0280000000000005</v>
      </c>
      <c r="BJ73">
        <v>8.6999999999999994E-2</v>
      </c>
      <c r="BK73">
        <v>410</v>
      </c>
      <c r="BL73">
        <v>11</v>
      </c>
      <c r="BM73">
        <v>0.22</v>
      </c>
      <c r="BN73">
        <v>7.0000000000000007E-2</v>
      </c>
      <c r="BO73">
        <v>0.409811095238095</v>
      </c>
      <c r="BP73">
        <v>-0.11474248116036299</v>
      </c>
      <c r="BQ73">
        <v>2.31718136123647E-2</v>
      </c>
      <c r="BR73">
        <v>0</v>
      </c>
      <c r="BS73">
        <v>0.147410428571429</v>
      </c>
      <c r="BT73">
        <v>0.251123176403864</v>
      </c>
      <c r="BU73">
        <v>2.8461234971484301E-2</v>
      </c>
      <c r="BV73">
        <v>0</v>
      </c>
      <c r="BW73">
        <v>0</v>
      </c>
      <c r="BX73">
        <v>2</v>
      </c>
      <c r="BY73" t="s">
        <v>196</v>
      </c>
      <c r="BZ73">
        <v>100</v>
      </c>
      <c r="CA73">
        <v>100</v>
      </c>
      <c r="CB73">
        <v>9.0280000000000005</v>
      </c>
      <c r="CC73">
        <v>8.6999999999999994E-2</v>
      </c>
      <c r="CD73">
        <v>2</v>
      </c>
      <c r="CE73">
        <v>631.18399999999997</v>
      </c>
      <c r="CF73">
        <v>400.12900000000002</v>
      </c>
      <c r="CG73">
        <v>20.000399999999999</v>
      </c>
      <c r="CH73">
        <v>23.223600000000001</v>
      </c>
      <c r="CI73">
        <v>30.000599999999999</v>
      </c>
      <c r="CJ73">
        <v>23.026700000000002</v>
      </c>
      <c r="CK73">
        <v>23.0623</v>
      </c>
      <c r="CL73">
        <v>19.865600000000001</v>
      </c>
      <c r="CM73">
        <v>32.859499999999997</v>
      </c>
      <c r="CN73">
        <v>0</v>
      </c>
      <c r="CO73">
        <v>20</v>
      </c>
      <c r="CP73">
        <v>410</v>
      </c>
      <c r="CQ73">
        <v>11.462199999999999</v>
      </c>
      <c r="CR73">
        <v>99.699399999999997</v>
      </c>
      <c r="CS73">
        <v>107.014</v>
      </c>
    </row>
    <row r="74" spans="1:97" x14ac:dyDescent="0.25">
      <c r="A74">
        <v>58</v>
      </c>
      <c r="B74">
        <v>1587128429.5</v>
      </c>
      <c r="C74">
        <v>4103.9000000953702</v>
      </c>
      <c r="D74" t="s">
        <v>343</v>
      </c>
      <c r="E74" s="1" t="s">
        <v>344</v>
      </c>
      <c r="F74" s="1">
        <v>1587128420.9354801</v>
      </c>
      <c r="G74" s="1">
        <f t="shared" si="0"/>
        <v>1.8053794849683707E-4</v>
      </c>
      <c r="H74" s="1">
        <f t="shared" si="1"/>
        <v>-0.51458660881123031</v>
      </c>
      <c r="I74" s="1">
        <f t="shared" si="2"/>
        <v>410.42290322580601</v>
      </c>
      <c r="J74" s="1">
        <f t="shared" si="3"/>
        <v>456.15355893383992</v>
      </c>
      <c r="K74" s="1">
        <f t="shared" si="4"/>
        <v>46.689253197894914</v>
      </c>
      <c r="L74" s="1">
        <f t="shared" si="5"/>
        <v>42.008526452610809</v>
      </c>
      <c r="M74" s="1">
        <f t="shared" si="6"/>
        <v>1.5307138472027143E-2</v>
      </c>
      <c r="N74" s="1">
        <f t="shared" si="7"/>
        <v>2.7822356299017121</v>
      </c>
      <c r="O74" s="1">
        <f t="shared" si="8"/>
        <v>1.5260505770371377E-2</v>
      </c>
      <c r="P74" s="1">
        <f t="shared" si="9"/>
        <v>9.5419939580616096E-3</v>
      </c>
      <c r="Q74" s="1">
        <f t="shared" si="10"/>
        <v>4.8468389705806489E-3</v>
      </c>
      <c r="R74" s="1">
        <f t="shared" si="11"/>
        <v>20.231747033214987</v>
      </c>
      <c r="S74" s="1">
        <f t="shared" si="12"/>
        <v>20.2259322580645</v>
      </c>
      <c r="T74" s="1">
        <f t="shared" si="13"/>
        <v>2.3796464280429315</v>
      </c>
      <c r="U74" s="1">
        <f t="shared" si="14"/>
        <v>49.831376971899658</v>
      </c>
      <c r="V74" s="1">
        <f t="shared" si="15"/>
        <v>1.1898687602374673</v>
      </c>
      <c r="W74" s="1">
        <f t="shared" si="16"/>
        <v>2.3877902489197611</v>
      </c>
      <c r="X74" s="1">
        <f t="shared" si="17"/>
        <v>1.1897776678054641</v>
      </c>
      <c r="Y74" s="1">
        <f t="shared" si="18"/>
        <v>-7.9617235287105146</v>
      </c>
      <c r="Z74" s="1">
        <f t="shared" si="19"/>
        <v>8.2913855626462158</v>
      </c>
      <c r="AA74" s="1">
        <f t="shared" si="20"/>
        <v>0.60072311377858256</v>
      </c>
      <c r="AB74" s="1">
        <f t="shared" si="21"/>
        <v>0.9352319866848644</v>
      </c>
      <c r="AC74" s="1">
        <v>-1.2283494557861201E-3</v>
      </c>
      <c r="AD74" s="1">
        <v>2.3724527483228602E-2</v>
      </c>
      <c r="AE74" s="1">
        <v>2.6873057161724199</v>
      </c>
      <c r="AF74" s="1">
        <v>0</v>
      </c>
      <c r="AG74" s="1">
        <v>0</v>
      </c>
      <c r="AH74" s="1">
        <f t="shared" si="22"/>
        <v>1</v>
      </c>
      <c r="AI74" s="1">
        <f t="shared" si="23"/>
        <v>0</v>
      </c>
      <c r="AJ74" s="1">
        <f t="shared" si="24"/>
        <v>55253.641239584365</v>
      </c>
      <c r="AK74" s="1">
        <f t="shared" si="25"/>
        <v>2.53628412903226E-2</v>
      </c>
      <c r="AL74" s="1">
        <f t="shared" si="26"/>
        <v>1.2427792232258074E-2</v>
      </c>
      <c r="AM74" s="1">
        <f t="shared" si="27"/>
        <v>0.49</v>
      </c>
      <c r="AN74" s="1">
        <f t="shared" si="28"/>
        <v>0.39</v>
      </c>
      <c r="AO74" s="1">
        <v>5.66</v>
      </c>
      <c r="AP74">
        <v>0.5</v>
      </c>
      <c r="AQ74" t="s">
        <v>194</v>
      </c>
      <c r="AR74">
        <v>1587128420.9354801</v>
      </c>
      <c r="AS74">
        <v>410.42290322580601</v>
      </c>
      <c r="AT74">
        <v>410.00738709677398</v>
      </c>
      <c r="AU74">
        <v>11.625006451612901</v>
      </c>
      <c r="AV74">
        <v>11.4566838709677</v>
      </c>
      <c r="AW74">
        <v>600.01803225806498</v>
      </c>
      <c r="AX74">
        <v>102.25419354838699</v>
      </c>
      <c r="AY74">
        <v>0.100051603225806</v>
      </c>
      <c r="AZ74">
        <v>20.281209677419401</v>
      </c>
      <c r="BA74">
        <v>20.2259322580645</v>
      </c>
      <c r="BB74">
        <v>20.4423225806452</v>
      </c>
      <c r="BC74">
        <v>9989.7925806451603</v>
      </c>
      <c r="BD74">
        <v>2.53628412903226E-2</v>
      </c>
      <c r="BE74">
        <v>0.28556774193548401</v>
      </c>
      <c r="BF74">
        <v>1587128370.5</v>
      </c>
      <c r="BG74" t="s">
        <v>340</v>
      </c>
      <c r="BH74">
        <v>20</v>
      </c>
      <c r="BI74">
        <v>9.0280000000000005</v>
      </c>
      <c r="BJ74">
        <v>8.6999999999999994E-2</v>
      </c>
      <c r="BK74">
        <v>410</v>
      </c>
      <c r="BL74">
        <v>11</v>
      </c>
      <c r="BM74">
        <v>0.22</v>
      </c>
      <c r="BN74">
        <v>7.0000000000000007E-2</v>
      </c>
      <c r="BO74">
        <v>0.41616385714285697</v>
      </c>
      <c r="BP74">
        <v>8.6472810955332796E-2</v>
      </c>
      <c r="BQ74">
        <v>2.9270348927078499E-2</v>
      </c>
      <c r="BR74">
        <v>1</v>
      </c>
      <c r="BS74">
        <v>0.15877969047619001</v>
      </c>
      <c r="BT74">
        <v>0.184881435864194</v>
      </c>
      <c r="BU74">
        <v>2.5187052636214399E-2</v>
      </c>
      <c r="BV74">
        <v>0</v>
      </c>
      <c r="BW74">
        <v>1</v>
      </c>
      <c r="BX74">
        <v>2</v>
      </c>
      <c r="BY74" t="s">
        <v>200</v>
      </c>
      <c r="BZ74">
        <v>100</v>
      </c>
      <c r="CA74">
        <v>100</v>
      </c>
      <c r="CB74">
        <v>9.0280000000000005</v>
      </c>
      <c r="CC74">
        <v>8.6999999999999994E-2</v>
      </c>
      <c r="CD74">
        <v>2</v>
      </c>
      <c r="CE74">
        <v>631.20899999999995</v>
      </c>
      <c r="CF74">
        <v>400.12</v>
      </c>
      <c r="CG74">
        <v>20.000399999999999</v>
      </c>
      <c r="CH74">
        <v>23.232399999999998</v>
      </c>
      <c r="CI74">
        <v>30.000599999999999</v>
      </c>
      <c r="CJ74">
        <v>23.036300000000001</v>
      </c>
      <c r="CK74">
        <v>23.071999999999999</v>
      </c>
      <c r="CL74">
        <v>19.8645</v>
      </c>
      <c r="CM74">
        <v>32.859499999999997</v>
      </c>
      <c r="CN74">
        <v>0</v>
      </c>
      <c r="CO74">
        <v>20</v>
      </c>
      <c r="CP74">
        <v>410</v>
      </c>
      <c r="CQ74">
        <v>11.474600000000001</v>
      </c>
      <c r="CR74">
        <v>99.699600000000004</v>
      </c>
      <c r="CS74">
        <v>107.012</v>
      </c>
    </row>
    <row r="75" spans="1:97" x14ac:dyDescent="0.25">
      <c r="A75">
        <v>59</v>
      </c>
      <c r="B75">
        <v>1587128434.5</v>
      </c>
      <c r="C75">
        <v>4108.9000000953702</v>
      </c>
      <c r="D75" t="s">
        <v>345</v>
      </c>
      <c r="E75" s="1" t="s">
        <v>346</v>
      </c>
      <c r="F75" s="1">
        <v>1587128425.87097</v>
      </c>
      <c r="G75" s="1">
        <f t="shared" si="0"/>
        <v>1.8363901779975533E-4</v>
      </c>
      <c r="H75" s="1">
        <f t="shared" si="1"/>
        <v>-0.51380612824947658</v>
      </c>
      <c r="I75" s="1">
        <f t="shared" si="2"/>
        <v>410.42403225806498</v>
      </c>
      <c r="J75" s="1">
        <f t="shared" si="3"/>
        <v>455.19055590935119</v>
      </c>
      <c r="K75" s="1">
        <f t="shared" si="4"/>
        <v>46.590895657698496</v>
      </c>
      <c r="L75" s="1">
        <f t="shared" si="5"/>
        <v>42.008831277587923</v>
      </c>
      <c r="M75" s="1">
        <f t="shared" si="6"/>
        <v>1.5564513052621591E-2</v>
      </c>
      <c r="N75" s="1">
        <f t="shared" si="7"/>
        <v>2.7838497604551251</v>
      </c>
      <c r="O75" s="1">
        <f t="shared" si="8"/>
        <v>1.5516329527435228E-2</v>
      </c>
      <c r="P75" s="1">
        <f t="shared" si="9"/>
        <v>9.7020225481568301E-3</v>
      </c>
      <c r="Q75" s="1">
        <f t="shared" si="10"/>
        <v>6.8466406747741985E-3</v>
      </c>
      <c r="R75" s="1">
        <f t="shared" si="11"/>
        <v>20.230917175646518</v>
      </c>
      <c r="S75" s="1">
        <f t="shared" si="12"/>
        <v>20.222661290322598</v>
      </c>
      <c r="T75" s="1">
        <f t="shared" si="13"/>
        <v>2.3791652918094361</v>
      </c>
      <c r="U75" s="1">
        <f t="shared" si="14"/>
        <v>49.790454482163526</v>
      </c>
      <c r="V75" s="1">
        <f t="shared" si="15"/>
        <v>1.1888901951291344</v>
      </c>
      <c r="W75" s="1">
        <f t="shared" si="16"/>
        <v>2.3877873931739897</v>
      </c>
      <c r="X75" s="1">
        <f t="shared" si="17"/>
        <v>1.1902750966803017</v>
      </c>
      <c r="Y75" s="1">
        <f t="shared" si="18"/>
        <v>-8.0984806849692106</v>
      </c>
      <c r="Z75" s="1">
        <f t="shared" si="19"/>
        <v>8.784207380425773</v>
      </c>
      <c r="AA75" s="1">
        <f t="shared" si="20"/>
        <v>0.63604906333050504</v>
      </c>
      <c r="AB75" s="1">
        <f t="shared" si="21"/>
        <v>1.3286223994618416</v>
      </c>
      <c r="AC75" s="1">
        <v>-1.2294616312832701E-3</v>
      </c>
      <c r="AD75" s="1">
        <v>2.3746008209274399E-2</v>
      </c>
      <c r="AE75" s="1">
        <v>2.6888338950257702</v>
      </c>
      <c r="AF75" s="1">
        <v>0</v>
      </c>
      <c r="AG75" s="1">
        <v>0</v>
      </c>
      <c r="AH75" s="1">
        <f t="shared" si="22"/>
        <v>1</v>
      </c>
      <c r="AI75" s="1">
        <f t="shared" si="23"/>
        <v>0</v>
      </c>
      <c r="AJ75" s="1">
        <f t="shared" si="24"/>
        <v>55301.64538243704</v>
      </c>
      <c r="AK75" s="1">
        <f t="shared" si="25"/>
        <v>3.5827528387096803E-2</v>
      </c>
      <c r="AL75" s="1">
        <f t="shared" si="26"/>
        <v>1.7555488909677432E-2</v>
      </c>
      <c r="AM75" s="1">
        <f t="shared" si="27"/>
        <v>0.49</v>
      </c>
      <c r="AN75" s="1">
        <f t="shared" si="28"/>
        <v>0.39</v>
      </c>
      <c r="AO75" s="1">
        <v>5.66</v>
      </c>
      <c r="AP75">
        <v>0.5</v>
      </c>
      <c r="AQ75" t="s">
        <v>194</v>
      </c>
      <c r="AR75">
        <v>1587128425.87097</v>
      </c>
      <c r="AS75">
        <v>410.42403225806498</v>
      </c>
      <c r="AT75">
        <v>410.01045161290301</v>
      </c>
      <c r="AU75">
        <v>11.6153935483871</v>
      </c>
      <c r="AV75">
        <v>11.4441774193548</v>
      </c>
      <c r="AW75">
        <v>600.015806451613</v>
      </c>
      <c r="AX75">
        <v>102.254709677419</v>
      </c>
      <c r="AY75">
        <v>9.9996616129032295E-2</v>
      </c>
      <c r="AZ75">
        <v>20.281190322580599</v>
      </c>
      <c r="BA75">
        <v>20.222661290322598</v>
      </c>
      <c r="BB75">
        <v>20.442877419354801</v>
      </c>
      <c r="BC75">
        <v>9998.7870967741892</v>
      </c>
      <c r="BD75">
        <v>3.5827528387096803E-2</v>
      </c>
      <c r="BE75">
        <v>0.28579564516129002</v>
      </c>
      <c r="BF75">
        <v>1587128370.5</v>
      </c>
      <c r="BG75" t="s">
        <v>340</v>
      </c>
      <c r="BH75">
        <v>20</v>
      </c>
      <c r="BI75">
        <v>9.0280000000000005</v>
      </c>
      <c r="BJ75">
        <v>8.6999999999999994E-2</v>
      </c>
      <c r="BK75">
        <v>410</v>
      </c>
      <c r="BL75">
        <v>11</v>
      </c>
      <c r="BM75">
        <v>0.22</v>
      </c>
      <c r="BN75">
        <v>7.0000000000000007E-2</v>
      </c>
      <c r="BO75">
        <v>0.41151792857142799</v>
      </c>
      <c r="BP75">
        <v>8.7200910785189698E-2</v>
      </c>
      <c r="BQ75">
        <v>2.9538378083107601E-2</v>
      </c>
      <c r="BR75">
        <v>1</v>
      </c>
      <c r="BS75">
        <v>0.16754402380952399</v>
      </c>
      <c r="BT75">
        <v>-8.7803030548616896E-3</v>
      </c>
      <c r="BU75">
        <v>1.49096351213507E-2</v>
      </c>
      <c r="BV75">
        <v>1</v>
      </c>
      <c r="BW75">
        <v>2</v>
      </c>
      <c r="BX75">
        <v>2</v>
      </c>
      <c r="BY75" t="s">
        <v>228</v>
      </c>
      <c r="BZ75">
        <v>100</v>
      </c>
      <c r="CA75">
        <v>100</v>
      </c>
      <c r="CB75">
        <v>9.0280000000000005</v>
      </c>
      <c r="CC75">
        <v>8.6999999999999994E-2</v>
      </c>
      <c r="CD75">
        <v>2</v>
      </c>
      <c r="CE75">
        <v>631.32000000000005</v>
      </c>
      <c r="CF75">
        <v>400.12599999999998</v>
      </c>
      <c r="CG75">
        <v>20.000299999999999</v>
      </c>
      <c r="CH75">
        <v>23.2407</v>
      </c>
      <c r="CI75">
        <v>30.000699999999998</v>
      </c>
      <c r="CJ75">
        <v>23.0442</v>
      </c>
      <c r="CK75">
        <v>23.081700000000001</v>
      </c>
      <c r="CL75">
        <v>19.864699999999999</v>
      </c>
      <c r="CM75">
        <v>32.859499999999997</v>
      </c>
      <c r="CN75">
        <v>0</v>
      </c>
      <c r="CO75">
        <v>20</v>
      </c>
      <c r="CP75">
        <v>410</v>
      </c>
      <c r="CQ75">
        <v>11.4848</v>
      </c>
      <c r="CR75">
        <v>99.698099999999997</v>
      </c>
      <c r="CS75">
        <v>107.011</v>
      </c>
    </row>
    <row r="76" spans="1:97" x14ac:dyDescent="0.25">
      <c r="A76">
        <v>60</v>
      </c>
      <c r="B76">
        <v>1587128439.5</v>
      </c>
      <c r="C76">
        <v>4113.9000000953702</v>
      </c>
      <c r="D76" t="s">
        <v>347</v>
      </c>
      <c r="E76" s="1" t="s">
        <v>348</v>
      </c>
      <c r="F76" s="1">
        <v>1587128430.87097</v>
      </c>
      <c r="G76" s="1">
        <f t="shared" si="0"/>
        <v>1.727420922285197E-4</v>
      </c>
      <c r="H76" s="1">
        <f t="shared" si="1"/>
        <v>-0.51562595735932526</v>
      </c>
      <c r="I76" s="1">
        <f t="shared" si="2"/>
        <v>410.42854838709701</v>
      </c>
      <c r="J76" s="1">
        <f t="shared" si="3"/>
        <v>458.7179842628654</v>
      </c>
      <c r="K76" s="1">
        <f t="shared" si="4"/>
        <v>46.952241675750315</v>
      </c>
      <c r="L76" s="1">
        <f t="shared" si="5"/>
        <v>42.009559371135317</v>
      </c>
      <c r="M76" s="1">
        <f t="shared" si="6"/>
        <v>1.463370303678738E-2</v>
      </c>
      <c r="N76" s="1">
        <f t="shared" si="7"/>
        <v>2.783821593124868</v>
      </c>
      <c r="O76" s="1">
        <f t="shared" si="8"/>
        <v>1.4591101313574172E-2</v>
      </c>
      <c r="P76" s="1">
        <f t="shared" si="9"/>
        <v>9.1232555137144913E-3</v>
      </c>
      <c r="Q76" s="1">
        <f t="shared" si="10"/>
        <v>7.5130696843548469E-3</v>
      </c>
      <c r="R76" s="1">
        <f t="shared" si="11"/>
        <v>20.23317103632905</v>
      </c>
      <c r="S76" s="1">
        <f t="shared" si="12"/>
        <v>20.219274193548401</v>
      </c>
      <c r="T76" s="1">
        <f t="shared" si="13"/>
        <v>2.3786671636415511</v>
      </c>
      <c r="U76" s="1">
        <f t="shared" si="14"/>
        <v>49.755792510825351</v>
      </c>
      <c r="V76" s="1">
        <f t="shared" si="15"/>
        <v>1.188008547891013</v>
      </c>
      <c r="W76" s="1">
        <f t="shared" si="16"/>
        <v>2.3876788770524322</v>
      </c>
      <c r="X76" s="1">
        <f t="shared" si="17"/>
        <v>1.1906586157505381</v>
      </c>
      <c r="Y76" s="1">
        <f t="shared" si="18"/>
        <v>-7.6179262672777188</v>
      </c>
      <c r="Z76" s="1">
        <f t="shared" si="19"/>
        <v>9.1820762502971558</v>
      </c>
      <c r="AA76" s="1">
        <f t="shared" si="20"/>
        <v>0.66485075872677557</v>
      </c>
      <c r="AB76" s="1">
        <f t="shared" si="21"/>
        <v>2.2365138114305676</v>
      </c>
      <c r="AC76" s="1">
        <v>-1.2294422177904999E-3</v>
      </c>
      <c r="AD76" s="1">
        <v>2.3745633254133799E-2</v>
      </c>
      <c r="AE76" s="1">
        <v>2.6888072280187201</v>
      </c>
      <c r="AF76" s="1">
        <v>0</v>
      </c>
      <c r="AG76" s="1">
        <v>0</v>
      </c>
      <c r="AH76" s="1">
        <f t="shared" si="22"/>
        <v>1</v>
      </c>
      <c r="AI76" s="1">
        <f t="shared" si="23"/>
        <v>0</v>
      </c>
      <c r="AJ76" s="1">
        <f t="shared" si="24"/>
        <v>55300.960751605533</v>
      </c>
      <c r="AK76" s="1">
        <f t="shared" si="25"/>
        <v>3.9314859677419399E-2</v>
      </c>
      <c r="AL76" s="1">
        <f t="shared" si="26"/>
        <v>1.9264281241935504E-2</v>
      </c>
      <c r="AM76" s="1">
        <f t="shared" si="27"/>
        <v>0.49</v>
      </c>
      <c r="AN76" s="1">
        <f t="shared" si="28"/>
        <v>0.39</v>
      </c>
      <c r="AO76" s="1">
        <v>5.66</v>
      </c>
      <c r="AP76">
        <v>0.5</v>
      </c>
      <c r="AQ76" t="s">
        <v>194</v>
      </c>
      <c r="AR76">
        <v>1587128430.87097</v>
      </c>
      <c r="AS76">
        <v>410.42854838709701</v>
      </c>
      <c r="AT76">
        <v>410.009032258064</v>
      </c>
      <c r="AU76">
        <v>11.606706451612901</v>
      </c>
      <c r="AV76">
        <v>11.445648387096799</v>
      </c>
      <c r="AW76">
        <v>600.01474193548404</v>
      </c>
      <c r="AX76">
        <v>102.25535483871001</v>
      </c>
      <c r="AY76">
        <v>9.9999183870967706E-2</v>
      </c>
      <c r="AZ76">
        <v>20.280454838709701</v>
      </c>
      <c r="BA76">
        <v>20.219274193548401</v>
      </c>
      <c r="BB76">
        <v>20.441474193548402</v>
      </c>
      <c r="BC76">
        <v>9998.5661290322605</v>
      </c>
      <c r="BD76">
        <v>3.9314859677419399E-2</v>
      </c>
      <c r="BE76">
        <v>0.28579564516129002</v>
      </c>
      <c r="BF76">
        <v>1587128370.5</v>
      </c>
      <c r="BG76" t="s">
        <v>340</v>
      </c>
      <c r="BH76">
        <v>20</v>
      </c>
      <c r="BI76">
        <v>9.0280000000000005</v>
      </c>
      <c r="BJ76">
        <v>8.6999999999999994E-2</v>
      </c>
      <c r="BK76">
        <v>410</v>
      </c>
      <c r="BL76">
        <v>11</v>
      </c>
      <c r="BM76">
        <v>0.22</v>
      </c>
      <c r="BN76">
        <v>7.0000000000000007E-2</v>
      </c>
      <c r="BO76">
        <v>0.41284321428571402</v>
      </c>
      <c r="BP76">
        <v>3.0724609026501798E-3</v>
      </c>
      <c r="BQ76">
        <v>2.9362572233514701E-2</v>
      </c>
      <c r="BR76">
        <v>1</v>
      </c>
      <c r="BS76">
        <v>0.165788119047619</v>
      </c>
      <c r="BT76">
        <v>-0.12687269102991799</v>
      </c>
      <c r="BU76">
        <v>1.28895607339583E-2</v>
      </c>
      <c r="BV76">
        <v>0</v>
      </c>
      <c r="BW76">
        <v>1</v>
      </c>
      <c r="BX76">
        <v>2</v>
      </c>
      <c r="BY76" t="s">
        <v>200</v>
      </c>
      <c r="BZ76">
        <v>100</v>
      </c>
      <c r="CA76">
        <v>100</v>
      </c>
      <c r="CB76">
        <v>9.0280000000000005</v>
      </c>
      <c r="CC76">
        <v>8.6999999999999994E-2</v>
      </c>
      <c r="CD76">
        <v>2</v>
      </c>
      <c r="CE76">
        <v>631.52700000000004</v>
      </c>
      <c r="CF76">
        <v>400.17099999999999</v>
      </c>
      <c r="CG76">
        <v>20.000299999999999</v>
      </c>
      <c r="CH76">
        <v>23.2486</v>
      </c>
      <c r="CI76">
        <v>30.000599999999999</v>
      </c>
      <c r="CJ76">
        <v>23.053799999999999</v>
      </c>
      <c r="CK76">
        <v>23.089400000000001</v>
      </c>
      <c r="CL76">
        <v>19.8645</v>
      </c>
      <c r="CM76">
        <v>32.859499999999997</v>
      </c>
      <c r="CN76">
        <v>0</v>
      </c>
      <c r="CO76">
        <v>20</v>
      </c>
      <c r="CP76">
        <v>410</v>
      </c>
      <c r="CQ76">
        <v>11.491400000000001</v>
      </c>
      <c r="CR76">
        <v>99.697999999999993</v>
      </c>
      <c r="CS76">
        <v>107.011</v>
      </c>
    </row>
    <row r="77" spans="1:97" x14ac:dyDescent="0.25">
      <c r="A77">
        <v>61</v>
      </c>
      <c r="B77">
        <v>1587128444.5</v>
      </c>
      <c r="C77">
        <v>4118.9000000953702</v>
      </c>
      <c r="D77" t="s">
        <v>349</v>
      </c>
      <c r="E77" s="1" t="s">
        <v>350</v>
      </c>
      <c r="F77" s="1">
        <v>1587128435.87097</v>
      </c>
      <c r="G77" s="1">
        <f t="shared" si="0"/>
        <v>1.631296245526414E-4</v>
      </c>
      <c r="H77" s="1">
        <f t="shared" si="1"/>
        <v>-0.50979898451247618</v>
      </c>
      <c r="I77" s="1">
        <f t="shared" si="2"/>
        <v>410.424483870968</v>
      </c>
      <c r="J77" s="1">
        <f t="shared" si="3"/>
        <v>461.36219989362706</v>
      </c>
      <c r="K77" s="1">
        <f t="shared" si="4"/>
        <v>47.22320104793566</v>
      </c>
      <c r="L77" s="1">
        <f t="shared" si="5"/>
        <v>42.009418893230993</v>
      </c>
      <c r="M77" s="1">
        <f t="shared" si="6"/>
        <v>1.381223659098235E-2</v>
      </c>
      <c r="N77" s="1">
        <f t="shared" si="7"/>
        <v>2.7830458847686756</v>
      </c>
      <c r="O77" s="1">
        <f t="shared" si="8"/>
        <v>1.3774266292029566E-2</v>
      </c>
      <c r="P77" s="1">
        <f t="shared" si="9"/>
        <v>8.6123191528861345E-3</v>
      </c>
      <c r="Q77" s="1">
        <f t="shared" si="10"/>
        <v>8.0228445922258026E-3</v>
      </c>
      <c r="R77" s="1">
        <f t="shared" si="11"/>
        <v>20.235544748074098</v>
      </c>
      <c r="S77" s="1">
        <f t="shared" si="12"/>
        <v>20.218154838709701</v>
      </c>
      <c r="T77" s="1">
        <f t="shared" si="13"/>
        <v>2.3785025642319959</v>
      </c>
      <c r="U77" s="1">
        <f t="shared" si="14"/>
        <v>49.731433768706474</v>
      </c>
      <c r="V77" s="1">
        <f t="shared" si="15"/>
        <v>1.1874084775782128</v>
      </c>
      <c r="W77" s="1">
        <f t="shared" si="16"/>
        <v>2.3876417541080226</v>
      </c>
      <c r="X77" s="1">
        <f t="shared" si="17"/>
        <v>1.1910940866537831</v>
      </c>
      <c r="Y77" s="1">
        <f t="shared" si="18"/>
        <v>-7.1940164427714857</v>
      </c>
      <c r="Z77" s="1">
        <f t="shared" si="19"/>
        <v>9.309713303042761</v>
      </c>
      <c r="AA77" s="1">
        <f t="shared" si="20"/>
        <v>0.67427579183764796</v>
      </c>
      <c r="AB77" s="1">
        <f t="shared" si="21"/>
        <v>2.7979954967011489</v>
      </c>
      <c r="AC77" s="1">
        <v>-1.2289076608933201E-3</v>
      </c>
      <c r="AD77" s="1">
        <v>2.3735308741236701E-2</v>
      </c>
      <c r="AE77" s="1">
        <v>2.6880728315545901</v>
      </c>
      <c r="AF77" s="1">
        <v>0</v>
      </c>
      <c r="AG77" s="1">
        <v>0</v>
      </c>
      <c r="AH77" s="1">
        <f t="shared" si="22"/>
        <v>1</v>
      </c>
      <c r="AI77" s="1">
        <f t="shared" si="23"/>
        <v>0</v>
      </c>
      <c r="AJ77" s="1">
        <f t="shared" si="24"/>
        <v>55277.958917235497</v>
      </c>
      <c r="AK77" s="1">
        <f t="shared" si="25"/>
        <v>4.1982441612903203E-2</v>
      </c>
      <c r="AL77" s="1">
        <f t="shared" si="26"/>
        <v>2.0571396390322568E-2</v>
      </c>
      <c r="AM77" s="1">
        <f t="shared" si="27"/>
        <v>0.49</v>
      </c>
      <c r="AN77" s="1">
        <f t="shared" si="28"/>
        <v>0.39</v>
      </c>
      <c r="AO77" s="1">
        <v>5.66</v>
      </c>
      <c r="AP77">
        <v>0.5</v>
      </c>
      <c r="AQ77" t="s">
        <v>194</v>
      </c>
      <c r="AR77">
        <v>1587128435.87097</v>
      </c>
      <c r="AS77">
        <v>410.424483870968</v>
      </c>
      <c r="AT77">
        <v>410.006741935484</v>
      </c>
      <c r="AU77">
        <v>11.600767741935501</v>
      </c>
      <c r="AV77">
        <v>11.448670967741901</v>
      </c>
      <c r="AW77">
        <v>600.01438709677404</v>
      </c>
      <c r="AX77">
        <v>102.25603225806501</v>
      </c>
      <c r="AY77">
        <v>9.9993135483870996E-2</v>
      </c>
      <c r="AZ77">
        <v>20.280203225806499</v>
      </c>
      <c r="BA77">
        <v>20.218154838709701</v>
      </c>
      <c r="BB77">
        <v>20.4401096774194</v>
      </c>
      <c r="BC77">
        <v>9994.1525806451591</v>
      </c>
      <c r="BD77">
        <v>4.1982441612903203E-2</v>
      </c>
      <c r="BE77">
        <v>0.28465612903225801</v>
      </c>
      <c r="BF77">
        <v>1587128370.5</v>
      </c>
      <c r="BG77" t="s">
        <v>340</v>
      </c>
      <c r="BH77">
        <v>20</v>
      </c>
      <c r="BI77">
        <v>9.0280000000000005</v>
      </c>
      <c r="BJ77">
        <v>8.6999999999999994E-2</v>
      </c>
      <c r="BK77">
        <v>410</v>
      </c>
      <c r="BL77">
        <v>11</v>
      </c>
      <c r="BM77">
        <v>0.22</v>
      </c>
      <c r="BN77">
        <v>7.0000000000000007E-2</v>
      </c>
      <c r="BO77">
        <v>0.42421461904761898</v>
      </c>
      <c r="BP77">
        <v>-5.8813807633109901E-2</v>
      </c>
      <c r="BQ77">
        <v>2.52127479792346E-2</v>
      </c>
      <c r="BR77">
        <v>1</v>
      </c>
      <c r="BS77">
        <v>0.15617421428571401</v>
      </c>
      <c r="BT77">
        <v>-0.104480541285146</v>
      </c>
      <c r="BU77">
        <v>1.0661676361390499E-2</v>
      </c>
      <c r="BV77">
        <v>0</v>
      </c>
      <c r="BW77">
        <v>1</v>
      </c>
      <c r="BX77">
        <v>2</v>
      </c>
      <c r="BY77" t="s">
        <v>200</v>
      </c>
      <c r="BZ77">
        <v>100</v>
      </c>
      <c r="CA77">
        <v>100</v>
      </c>
      <c r="CB77">
        <v>9.0280000000000005</v>
      </c>
      <c r="CC77">
        <v>8.6999999999999994E-2</v>
      </c>
      <c r="CD77">
        <v>2</v>
      </c>
      <c r="CE77">
        <v>631.55799999999999</v>
      </c>
      <c r="CF77">
        <v>400.13499999999999</v>
      </c>
      <c r="CG77">
        <v>20.000299999999999</v>
      </c>
      <c r="CH77">
        <v>23.256399999999999</v>
      </c>
      <c r="CI77">
        <v>30.000599999999999</v>
      </c>
      <c r="CJ77">
        <v>23.0625</v>
      </c>
      <c r="CK77">
        <v>23.0991</v>
      </c>
      <c r="CL77">
        <v>19.864699999999999</v>
      </c>
      <c r="CM77">
        <v>32.859499999999997</v>
      </c>
      <c r="CN77">
        <v>0</v>
      </c>
      <c r="CO77">
        <v>20</v>
      </c>
      <c r="CP77">
        <v>410</v>
      </c>
      <c r="CQ77">
        <v>11.4993</v>
      </c>
      <c r="CR77">
        <v>99.696700000000007</v>
      </c>
      <c r="CS77">
        <v>107.009</v>
      </c>
    </row>
    <row r="78" spans="1:97" x14ac:dyDescent="0.25">
      <c r="A78">
        <v>62</v>
      </c>
      <c r="B78">
        <v>1587128737.5</v>
      </c>
      <c r="C78">
        <v>4411.9000000953702</v>
      </c>
      <c r="D78" t="s">
        <v>352</v>
      </c>
      <c r="E78" s="1" t="s">
        <v>353</v>
      </c>
      <c r="F78" s="1">
        <v>1587128729.5</v>
      </c>
      <c r="G78" s="1">
        <f t="shared" si="0"/>
        <v>3.4178839361303831E-4</v>
      </c>
      <c r="H78" s="1">
        <f t="shared" si="1"/>
        <v>-1.1911627798913555</v>
      </c>
      <c r="I78" s="1">
        <f t="shared" si="2"/>
        <v>411.46996774193502</v>
      </c>
      <c r="J78" s="1">
        <f t="shared" si="3"/>
        <v>469.69586486920286</v>
      </c>
      <c r="K78" s="1">
        <f t="shared" si="4"/>
        <v>48.081048493729739</v>
      </c>
      <c r="L78" s="1">
        <f t="shared" si="5"/>
        <v>42.120676276812979</v>
      </c>
      <c r="M78" s="1">
        <f t="shared" si="6"/>
        <v>2.8733682622943731E-2</v>
      </c>
      <c r="N78" s="1">
        <f t="shared" si="7"/>
        <v>2.8008637897897657</v>
      </c>
      <c r="O78" s="1">
        <f t="shared" si="8"/>
        <v>2.8570920305857835E-2</v>
      </c>
      <c r="P78" s="1">
        <f t="shared" si="9"/>
        <v>1.7871371743735882E-2</v>
      </c>
      <c r="Q78" s="1">
        <f t="shared" si="10"/>
        <v>-7.3086838575483776E-3</v>
      </c>
      <c r="R78" s="1">
        <f t="shared" si="11"/>
        <v>20.307974820596591</v>
      </c>
      <c r="S78" s="1">
        <f t="shared" si="12"/>
        <v>20.340616129032298</v>
      </c>
      <c r="T78" s="1">
        <f t="shared" si="13"/>
        <v>2.3965695968213634</v>
      </c>
      <c r="U78" s="1">
        <f t="shared" si="14"/>
        <v>49.612704293851358</v>
      </c>
      <c r="V78" s="1">
        <f t="shared" si="15"/>
        <v>1.1934542023867132</v>
      </c>
      <c r="W78" s="1">
        <f t="shared" si="16"/>
        <v>2.4055415228285013</v>
      </c>
      <c r="X78" s="1">
        <f t="shared" si="17"/>
        <v>1.2031153944346502</v>
      </c>
      <c r="Y78" s="1">
        <f t="shared" si="18"/>
        <v>-15.072868158334989</v>
      </c>
      <c r="Z78" s="1">
        <f t="shared" si="19"/>
        <v>9.1374585916984721</v>
      </c>
      <c r="AA78" s="1">
        <f t="shared" si="20"/>
        <v>0.65840879435871869</v>
      </c>
      <c r="AB78" s="1">
        <f t="shared" si="21"/>
        <v>-5.2843094561353467</v>
      </c>
      <c r="AC78" s="1">
        <v>-1.2288702321487301E-3</v>
      </c>
      <c r="AD78" s="1">
        <v>2.37345858367933E-2</v>
      </c>
      <c r="AE78" s="1">
        <v>2.6880214023177502</v>
      </c>
      <c r="AF78" s="1">
        <v>0</v>
      </c>
      <c r="AG78" s="1">
        <v>0</v>
      </c>
      <c r="AH78" s="1">
        <f t="shared" si="22"/>
        <v>1</v>
      </c>
      <c r="AI78" s="1">
        <f t="shared" si="23"/>
        <v>0</v>
      </c>
      <c r="AJ78" s="1">
        <f t="shared" si="24"/>
        <v>55253.788007893665</v>
      </c>
      <c r="AK78" s="1">
        <f t="shared" si="25"/>
        <v>-3.8245336774193499E-2</v>
      </c>
      <c r="AL78" s="1">
        <f t="shared" si="26"/>
        <v>-1.8740215019354814E-2</v>
      </c>
      <c r="AM78" s="1">
        <f t="shared" si="27"/>
        <v>0.49</v>
      </c>
      <c r="AN78" s="1">
        <f t="shared" si="28"/>
        <v>0.39</v>
      </c>
      <c r="AO78" s="1">
        <v>8.4600000000000009</v>
      </c>
      <c r="AP78">
        <v>0.5</v>
      </c>
      <c r="AQ78" t="s">
        <v>194</v>
      </c>
      <c r="AR78">
        <v>1587128729.5</v>
      </c>
      <c r="AS78">
        <v>411.46996774193502</v>
      </c>
      <c r="AT78">
        <v>409.98877419354801</v>
      </c>
      <c r="AU78">
        <v>11.6586580645161</v>
      </c>
      <c r="AV78">
        <v>11.1823709677419</v>
      </c>
      <c r="AW78">
        <v>600.02012903225796</v>
      </c>
      <c r="AX78">
        <v>102.266322580645</v>
      </c>
      <c r="AY78">
        <v>0.100021451612903</v>
      </c>
      <c r="AZ78">
        <v>20.401129032258101</v>
      </c>
      <c r="BA78">
        <v>20.340616129032298</v>
      </c>
      <c r="BB78">
        <v>20.559070967741899</v>
      </c>
      <c r="BC78">
        <v>9992.8425806451596</v>
      </c>
      <c r="BD78">
        <v>-3.8245336774193499E-2</v>
      </c>
      <c r="BE78">
        <v>0.282605</v>
      </c>
      <c r="BF78">
        <v>1587128710</v>
      </c>
      <c r="BG78" t="s">
        <v>354</v>
      </c>
      <c r="BH78">
        <v>21</v>
      </c>
      <c r="BI78">
        <v>8.9920000000000009</v>
      </c>
      <c r="BJ78">
        <v>7.6999999999999999E-2</v>
      </c>
      <c r="BK78">
        <v>410</v>
      </c>
      <c r="BL78">
        <v>11</v>
      </c>
      <c r="BM78">
        <v>0.31</v>
      </c>
      <c r="BN78">
        <v>0.14000000000000001</v>
      </c>
      <c r="BO78">
        <v>1.4915447619047599</v>
      </c>
      <c r="BP78">
        <v>-0.15531545255652399</v>
      </c>
      <c r="BQ78">
        <v>2.96872060176398E-2</v>
      </c>
      <c r="BR78">
        <v>0</v>
      </c>
      <c r="BS78">
        <v>0.47388859523809501</v>
      </c>
      <c r="BT78">
        <v>6.2187372174054303E-2</v>
      </c>
      <c r="BU78">
        <v>9.4729595417179391E-3</v>
      </c>
      <c r="BV78">
        <v>1</v>
      </c>
      <c r="BW78">
        <v>1</v>
      </c>
      <c r="BX78">
        <v>2</v>
      </c>
      <c r="BY78" t="s">
        <v>200</v>
      </c>
      <c r="BZ78">
        <v>100</v>
      </c>
      <c r="CA78">
        <v>100</v>
      </c>
      <c r="CB78">
        <v>8.9920000000000009</v>
      </c>
      <c r="CC78">
        <v>7.6999999999999999E-2</v>
      </c>
      <c r="CD78">
        <v>2</v>
      </c>
      <c r="CE78">
        <v>632.779</v>
      </c>
      <c r="CF78">
        <v>398.464</v>
      </c>
      <c r="CG78">
        <v>20.0002</v>
      </c>
      <c r="CH78">
        <v>23.6798</v>
      </c>
      <c r="CI78">
        <v>30.000599999999999</v>
      </c>
      <c r="CJ78">
        <v>23.534400000000002</v>
      </c>
      <c r="CK78">
        <v>23.569600000000001</v>
      </c>
      <c r="CL78">
        <v>19.857700000000001</v>
      </c>
      <c r="CM78">
        <v>35.921500000000002</v>
      </c>
      <c r="CN78">
        <v>0</v>
      </c>
      <c r="CO78">
        <v>20</v>
      </c>
      <c r="CP78">
        <v>410</v>
      </c>
      <c r="CQ78">
        <v>11.1302</v>
      </c>
      <c r="CR78">
        <v>99.666700000000006</v>
      </c>
      <c r="CS78">
        <v>106.947</v>
      </c>
    </row>
    <row r="79" spans="1:97" x14ac:dyDescent="0.25">
      <c r="A79">
        <v>63</v>
      </c>
      <c r="B79">
        <v>1587128742.5</v>
      </c>
      <c r="C79">
        <v>4416.9000000953702</v>
      </c>
      <c r="D79" t="s">
        <v>355</v>
      </c>
      <c r="E79" s="1" t="s">
        <v>356</v>
      </c>
      <c r="F79" s="1">
        <v>1587128734.14516</v>
      </c>
      <c r="G79" s="1">
        <f t="shared" si="0"/>
        <v>3.4642069953436311E-4</v>
      </c>
      <c r="H79" s="1">
        <f t="shared" si="1"/>
        <v>-1.1968536835185253</v>
      </c>
      <c r="I79" s="1">
        <f t="shared" si="2"/>
        <v>411.47399999999999</v>
      </c>
      <c r="J79" s="1">
        <f t="shared" si="3"/>
        <v>469.04489731885729</v>
      </c>
      <c r="K79" s="1">
        <f t="shared" si="4"/>
        <v>48.014377858407293</v>
      </c>
      <c r="L79" s="1">
        <f t="shared" si="5"/>
        <v>42.121059684995728</v>
      </c>
      <c r="M79" s="1">
        <f t="shared" si="6"/>
        <v>2.9167798396257463E-2</v>
      </c>
      <c r="N79" s="1">
        <f t="shared" si="7"/>
        <v>2.8008157249376944</v>
      </c>
      <c r="O79" s="1">
        <f t="shared" si="8"/>
        <v>2.900009344906929E-2</v>
      </c>
      <c r="P79" s="1">
        <f t="shared" si="9"/>
        <v>1.8140045508640002E-2</v>
      </c>
      <c r="Q79" s="1">
        <f t="shared" si="10"/>
        <v>-7.7401796436774237E-3</v>
      </c>
      <c r="R79" s="1">
        <f t="shared" si="11"/>
        <v>20.306050616347768</v>
      </c>
      <c r="S79" s="1">
        <f t="shared" si="12"/>
        <v>20.337532258064499</v>
      </c>
      <c r="T79" s="1">
        <f t="shared" si="13"/>
        <v>2.3961131538139786</v>
      </c>
      <c r="U79" s="1">
        <f t="shared" si="14"/>
        <v>49.668333445966731</v>
      </c>
      <c r="V79" s="1">
        <f t="shared" si="15"/>
        <v>1.1947438459859978</v>
      </c>
      <c r="W79" s="1">
        <f t="shared" si="16"/>
        <v>2.4054437970739198</v>
      </c>
      <c r="X79" s="1">
        <f t="shared" si="17"/>
        <v>1.2013693078279808</v>
      </c>
      <c r="Y79" s="1">
        <f t="shared" si="18"/>
        <v>-15.277152849465413</v>
      </c>
      <c r="Z79" s="1">
        <f t="shared" si="19"/>
        <v>9.5035926836306466</v>
      </c>
      <c r="AA79" s="1">
        <f t="shared" si="20"/>
        <v>0.68478960605318207</v>
      </c>
      <c r="AB79" s="1">
        <f t="shared" si="21"/>
        <v>-5.0965107394252609</v>
      </c>
      <c r="AC79" s="1">
        <v>-1.2288374437389E-3</v>
      </c>
      <c r="AD79" s="1">
        <v>2.3733952556478401E-2</v>
      </c>
      <c r="AE79" s="1">
        <v>2.6879763482981902</v>
      </c>
      <c r="AF79" s="1">
        <v>0</v>
      </c>
      <c r="AG79" s="1">
        <v>0</v>
      </c>
      <c r="AH79" s="1">
        <f t="shared" si="22"/>
        <v>1</v>
      </c>
      <c r="AI79" s="1">
        <f t="shared" si="23"/>
        <v>0</v>
      </c>
      <c r="AJ79" s="1">
        <f t="shared" si="24"/>
        <v>55252.49624416454</v>
      </c>
      <c r="AK79" s="1">
        <f t="shared" si="25"/>
        <v>-4.0503294838709701E-2</v>
      </c>
      <c r="AL79" s="1">
        <f t="shared" si="26"/>
        <v>-1.9846614470967753E-2</v>
      </c>
      <c r="AM79" s="1">
        <f t="shared" si="27"/>
        <v>0.49</v>
      </c>
      <c r="AN79" s="1">
        <f t="shared" si="28"/>
        <v>0.39</v>
      </c>
      <c r="AO79" s="1">
        <v>8.4600000000000009</v>
      </c>
      <c r="AP79">
        <v>0.5</v>
      </c>
      <c r="AQ79" t="s">
        <v>194</v>
      </c>
      <c r="AR79">
        <v>1587128734.14516</v>
      </c>
      <c r="AS79">
        <v>411.47399999999999</v>
      </c>
      <c r="AT79">
        <v>409.98748387096799</v>
      </c>
      <c r="AU79">
        <v>11.671264516129</v>
      </c>
      <c r="AV79">
        <v>11.1885322580645</v>
      </c>
      <c r="AW79">
        <v>600.02493548387099</v>
      </c>
      <c r="AX79">
        <v>102.26625806451599</v>
      </c>
      <c r="AY79">
        <v>0.10001461612903199</v>
      </c>
      <c r="AZ79">
        <v>20.400470967741899</v>
      </c>
      <c r="BA79">
        <v>20.337532258064499</v>
      </c>
      <c r="BB79">
        <v>20.5611838709677</v>
      </c>
      <c r="BC79">
        <v>9992.5822580645199</v>
      </c>
      <c r="BD79">
        <v>-4.0503294838709701E-2</v>
      </c>
      <c r="BE79">
        <v>0.282605</v>
      </c>
      <c r="BF79">
        <v>1587128710</v>
      </c>
      <c r="BG79" t="s">
        <v>354</v>
      </c>
      <c r="BH79">
        <v>21</v>
      </c>
      <c r="BI79">
        <v>8.9920000000000009</v>
      </c>
      <c r="BJ79">
        <v>7.6999999999999999E-2</v>
      </c>
      <c r="BK79">
        <v>410</v>
      </c>
      <c r="BL79">
        <v>11</v>
      </c>
      <c r="BM79">
        <v>0.31</v>
      </c>
      <c r="BN79">
        <v>0.14000000000000001</v>
      </c>
      <c r="BO79">
        <v>1.4821652380952399</v>
      </c>
      <c r="BP79">
        <v>-9.7831942305958205E-3</v>
      </c>
      <c r="BQ79">
        <v>2.29476290131304E-2</v>
      </c>
      <c r="BR79">
        <v>1</v>
      </c>
      <c r="BS79">
        <v>0.47882323809523802</v>
      </c>
      <c r="BT79">
        <v>8.28538303216967E-2</v>
      </c>
      <c r="BU79">
        <v>8.5699461319903008E-3</v>
      </c>
      <c r="BV79">
        <v>1</v>
      </c>
      <c r="BW79">
        <v>2</v>
      </c>
      <c r="BX79">
        <v>2</v>
      </c>
      <c r="BY79" t="s">
        <v>228</v>
      </c>
      <c r="BZ79">
        <v>100</v>
      </c>
      <c r="CA79">
        <v>100</v>
      </c>
      <c r="CB79">
        <v>8.9920000000000009</v>
      </c>
      <c r="CC79">
        <v>7.6999999999999999E-2</v>
      </c>
      <c r="CD79">
        <v>2</v>
      </c>
      <c r="CE79">
        <v>632.88499999999999</v>
      </c>
      <c r="CF79">
        <v>398.55599999999998</v>
      </c>
      <c r="CG79">
        <v>20.0002</v>
      </c>
      <c r="CH79">
        <v>23.686699999999998</v>
      </c>
      <c r="CI79">
        <v>30.000499999999999</v>
      </c>
      <c r="CJ79">
        <v>23.541699999999999</v>
      </c>
      <c r="CK79">
        <v>23.576499999999999</v>
      </c>
      <c r="CL79">
        <v>19.856999999999999</v>
      </c>
      <c r="CM79">
        <v>36.198799999999999</v>
      </c>
      <c r="CN79">
        <v>0</v>
      </c>
      <c r="CO79">
        <v>20</v>
      </c>
      <c r="CP79">
        <v>410</v>
      </c>
      <c r="CQ79">
        <v>11.1281</v>
      </c>
      <c r="CR79">
        <v>99.662700000000001</v>
      </c>
      <c r="CS79">
        <v>106.946</v>
      </c>
    </row>
    <row r="80" spans="1:97" x14ac:dyDescent="0.25">
      <c r="A80">
        <v>64</v>
      </c>
      <c r="B80">
        <v>1587128747.5</v>
      </c>
      <c r="C80">
        <v>4421.9000000953702</v>
      </c>
      <c r="D80" t="s">
        <v>357</v>
      </c>
      <c r="E80" s="1" t="s">
        <v>358</v>
      </c>
      <c r="F80" s="1">
        <v>1587128738.9354801</v>
      </c>
      <c r="G80" s="1">
        <f t="shared" si="0"/>
        <v>3.5602345978581182E-4</v>
      </c>
      <c r="H80" s="1">
        <f t="shared" si="1"/>
        <v>-1.1970905512385159</v>
      </c>
      <c r="I80" s="1">
        <f t="shared" si="2"/>
        <v>411.47622580645202</v>
      </c>
      <c r="J80" s="1">
        <f t="shared" si="3"/>
        <v>467.22428447598935</v>
      </c>
      <c r="K80" s="1">
        <f t="shared" si="4"/>
        <v>47.828029333834067</v>
      </c>
      <c r="L80" s="1">
        <f t="shared" si="5"/>
        <v>42.121305873726854</v>
      </c>
      <c r="M80" s="1">
        <f t="shared" si="6"/>
        <v>3.0020028701200432E-2</v>
      </c>
      <c r="N80" s="1">
        <f t="shared" si="7"/>
        <v>2.8015873898903561</v>
      </c>
      <c r="O80" s="1">
        <f t="shared" si="8"/>
        <v>2.9842461329010025E-2</v>
      </c>
      <c r="P80" s="1">
        <f t="shared" si="9"/>
        <v>1.8667404357777549E-2</v>
      </c>
      <c r="Q80" s="1">
        <f t="shared" si="10"/>
        <v>-6.1325277767419282E-3</v>
      </c>
      <c r="R80" s="1">
        <f t="shared" si="11"/>
        <v>20.302262942967488</v>
      </c>
      <c r="S80" s="1">
        <f t="shared" si="12"/>
        <v>20.3337</v>
      </c>
      <c r="T80" s="1">
        <f t="shared" si="13"/>
        <v>2.3955460483384301</v>
      </c>
      <c r="U80" s="1">
        <f t="shared" si="14"/>
        <v>49.71295268387302</v>
      </c>
      <c r="V80" s="1">
        <f t="shared" si="15"/>
        <v>1.1957280735106319</v>
      </c>
      <c r="W80" s="1">
        <f t="shared" si="16"/>
        <v>2.4052646422237731</v>
      </c>
      <c r="X80" s="1">
        <f t="shared" si="17"/>
        <v>1.1998179748277982</v>
      </c>
      <c r="Y80" s="1">
        <f t="shared" si="18"/>
        <v>-15.7006345765543</v>
      </c>
      <c r="Z80" s="1">
        <f t="shared" si="19"/>
        <v>9.9028107115069073</v>
      </c>
      <c r="AA80" s="1">
        <f t="shared" si="20"/>
        <v>0.71334068891228231</v>
      </c>
      <c r="AB80" s="1">
        <f t="shared" si="21"/>
        <v>-5.0906157039118529</v>
      </c>
      <c r="AC80" s="1">
        <v>-1.2293639174367401E-3</v>
      </c>
      <c r="AD80" s="1">
        <v>2.37441209492389E-2</v>
      </c>
      <c r="AE80" s="1">
        <v>2.6886996692130101</v>
      </c>
      <c r="AF80" s="1">
        <v>0</v>
      </c>
      <c r="AG80" s="1">
        <v>0</v>
      </c>
      <c r="AH80" s="1">
        <f t="shared" si="22"/>
        <v>1</v>
      </c>
      <c r="AI80" s="1">
        <f t="shared" si="23"/>
        <v>0</v>
      </c>
      <c r="AJ80" s="1">
        <f t="shared" si="24"/>
        <v>55275.432186948645</v>
      </c>
      <c r="AK80" s="1">
        <f t="shared" si="25"/>
        <v>-3.2090673870967701E-2</v>
      </c>
      <c r="AL80" s="1">
        <f t="shared" si="26"/>
        <v>-1.5724430196774174E-2</v>
      </c>
      <c r="AM80" s="1">
        <f t="shared" si="27"/>
        <v>0.49</v>
      </c>
      <c r="AN80" s="1">
        <f t="shared" si="28"/>
        <v>0.39</v>
      </c>
      <c r="AO80" s="1">
        <v>8.4600000000000009</v>
      </c>
      <c r="AP80">
        <v>0.5</v>
      </c>
      <c r="AQ80" t="s">
        <v>194</v>
      </c>
      <c r="AR80">
        <v>1587128738.9354801</v>
      </c>
      <c r="AS80">
        <v>411.47622580645202</v>
      </c>
      <c r="AT80">
        <v>409.99493548387102</v>
      </c>
      <c r="AU80">
        <v>11.6808741935484</v>
      </c>
      <c r="AV80">
        <v>11.1847612903226</v>
      </c>
      <c r="AW80">
        <v>600.01990322580605</v>
      </c>
      <c r="AX80">
        <v>102.266322580645</v>
      </c>
      <c r="AY80">
        <v>9.9994674193548405E-2</v>
      </c>
      <c r="AZ80">
        <v>20.399264516129001</v>
      </c>
      <c r="BA80">
        <v>20.3337</v>
      </c>
      <c r="BB80">
        <v>20.5612322580645</v>
      </c>
      <c r="BC80">
        <v>9996.8570967741907</v>
      </c>
      <c r="BD80">
        <v>-3.2090673870967701E-2</v>
      </c>
      <c r="BE80">
        <v>0.286251451612903</v>
      </c>
      <c r="BF80">
        <v>1587128710</v>
      </c>
      <c r="BG80" t="s">
        <v>354</v>
      </c>
      <c r="BH80">
        <v>21</v>
      </c>
      <c r="BI80">
        <v>8.9920000000000009</v>
      </c>
      <c r="BJ80">
        <v>7.6999999999999999E-2</v>
      </c>
      <c r="BK80">
        <v>410</v>
      </c>
      <c r="BL80">
        <v>11</v>
      </c>
      <c r="BM80">
        <v>0.31</v>
      </c>
      <c r="BN80">
        <v>0.14000000000000001</v>
      </c>
      <c r="BO80">
        <v>1.4856485714285701</v>
      </c>
      <c r="BP80">
        <v>-5.95085649461157E-2</v>
      </c>
      <c r="BQ80">
        <v>2.08029031366193E-2</v>
      </c>
      <c r="BR80">
        <v>1</v>
      </c>
      <c r="BS80">
        <v>0.49159095238095202</v>
      </c>
      <c r="BT80">
        <v>0.15166057207681799</v>
      </c>
      <c r="BU80">
        <v>1.8031201640955001E-2</v>
      </c>
      <c r="BV80">
        <v>0</v>
      </c>
      <c r="BW80">
        <v>1</v>
      </c>
      <c r="BX80">
        <v>2</v>
      </c>
      <c r="BY80" t="s">
        <v>200</v>
      </c>
      <c r="BZ80">
        <v>100</v>
      </c>
      <c r="CA80">
        <v>100</v>
      </c>
      <c r="CB80">
        <v>8.9920000000000009</v>
      </c>
      <c r="CC80">
        <v>7.6999999999999999E-2</v>
      </c>
      <c r="CD80">
        <v>2</v>
      </c>
      <c r="CE80">
        <v>632.99900000000002</v>
      </c>
      <c r="CF80">
        <v>398.48500000000001</v>
      </c>
      <c r="CG80">
        <v>20.0002</v>
      </c>
      <c r="CH80">
        <v>23.693200000000001</v>
      </c>
      <c r="CI80">
        <v>30.000499999999999</v>
      </c>
      <c r="CJ80">
        <v>23.548200000000001</v>
      </c>
      <c r="CK80">
        <v>23.583400000000001</v>
      </c>
      <c r="CL80">
        <v>19.857500000000002</v>
      </c>
      <c r="CM80">
        <v>36.198799999999999</v>
      </c>
      <c r="CN80">
        <v>0</v>
      </c>
      <c r="CO80">
        <v>20</v>
      </c>
      <c r="CP80">
        <v>410</v>
      </c>
      <c r="CQ80">
        <v>11.138999999999999</v>
      </c>
      <c r="CR80">
        <v>99.662999999999997</v>
      </c>
      <c r="CS80">
        <v>106.94499999999999</v>
      </c>
    </row>
    <row r="81" spans="1:97" x14ac:dyDescent="0.25">
      <c r="A81">
        <v>65</v>
      </c>
      <c r="B81">
        <v>1587128752.5</v>
      </c>
      <c r="C81">
        <v>4426.9000000953702</v>
      </c>
      <c r="D81" t="s">
        <v>359</v>
      </c>
      <c r="E81" s="1" t="s">
        <v>360</v>
      </c>
      <c r="F81" s="1">
        <v>1587128743.87097</v>
      </c>
      <c r="G81" s="1">
        <f t="shared" ref="G81:G144" si="29">AW81*AH81*(AU81-AV81)/(100*AO81*(1000-AH81*AU81))</f>
        <v>3.6804934362595962E-4</v>
      </c>
      <c r="H81" s="1">
        <f t="shared" ref="H81:H144" si="30">AW81*AH81*(AT81-AS81*(1000-AH81*AV81)/(1000-AH81*AU81))/(100*AO81)</f>
        <v>-1.1955270303444701</v>
      </c>
      <c r="I81" s="1">
        <f t="shared" ref="I81:I144" si="31">AS81 - IF(AH81&gt;1, H81*AO81*100/(AJ81*BC81), 0)</f>
        <v>411.47848387096798</v>
      </c>
      <c r="J81" s="1">
        <f t="shared" ref="J81:J144" si="32">((P81-G81/2)*I81-H81)/(P81+G81/2)</f>
        <v>465.04152975073504</v>
      </c>
      <c r="K81" s="1">
        <f t="shared" ref="K81:K144" si="33">J81*(AX81+AY81)/1000</f>
        <v>47.604562344779481</v>
      </c>
      <c r="L81" s="1">
        <f t="shared" ref="L81:L144" si="34">(AS81 - IF(AH81&gt;1, H81*AO81*100/(AJ81*BC81), 0))*(AX81+AY81)/1000</f>
        <v>42.121513640879023</v>
      </c>
      <c r="M81" s="1">
        <f t="shared" ref="M81:M144" si="35">2/((1/O81-1/N81)+SIGN(O81)*SQRT((1/O81-1/N81)*(1/O81-1/N81) + 4*AP81/((AP81+1)*(AP81+1))*(2*1/O81*1/N81-1/N81*1/N81)))</f>
        <v>3.1056560487044013E-2</v>
      </c>
      <c r="N81" s="1">
        <f t="shared" ref="N81:N144" si="36">AE81+AD81*AO81+AC81*AO81*AO81</f>
        <v>2.8014149331529179</v>
      </c>
      <c r="O81" s="1">
        <f t="shared" ref="O81:O144" si="37">G81*(1000-(1000*0.61365*EXP(17.502*S81/(240.97+S81))/(AX81+AY81)+AU81)/2)/(1000*0.61365*EXP(17.502*S81/(240.97+S81))/(AX81+AY81)-AU81)</f>
        <v>3.0866549588864121E-2</v>
      </c>
      <c r="P81" s="1">
        <f t="shared" ref="P81:P144" si="38">1/((AP81+1)/(M81/1.6)+1/(N81/1.37)) + AP81/((AP81+1)/(M81/1.6) + AP81/(N81/1.37))</f>
        <v>1.9308568165106878E-2</v>
      </c>
      <c r="Q81" s="1">
        <f t="shared" ref="Q81:Q144" si="39">(AL81*AN81)</f>
        <v>-6.4853605150645239E-3</v>
      </c>
      <c r="R81" s="1">
        <f t="shared" ref="R81:R144" si="40">(AZ81+(Q81+2*0.95*0.0000000567*(((AZ81+$B$7)+273)^4-(AZ81+273)^4)-44100*G81)/(1.84*29.3*N81+8*0.95*0.0000000567*(AZ81+273)^3))</f>
        <v>20.297340909572267</v>
      </c>
      <c r="S81" s="1">
        <f t="shared" ref="S81:S144" si="41">($C$7*BA81+$D$7*BB81+$E$7*R81)</f>
        <v>20.3327322580645</v>
      </c>
      <c r="T81" s="1">
        <f t="shared" ref="T81:T144" si="42">0.61365*EXP(17.502*S81/(240.97+S81))</f>
        <v>2.3954028584827185</v>
      </c>
      <c r="U81" s="1">
        <f t="shared" ref="U81:U144" si="43">(V81/W81*100)</f>
        <v>49.738096909118553</v>
      </c>
      <c r="V81" s="1">
        <f t="shared" ref="V81:V144" si="44">AU81*(AX81+AY81)/1000</f>
        <v>1.1962118332969904</v>
      </c>
      <c r="W81" s="1">
        <f t="shared" ref="W81:W144" si="45">0.61365*EXP(17.502*AZ81/(240.97+AZ81))</f>
        <v>2.4050213169247479</v>
      </c>
      <c r="X81" s="1">
        <f t="shared" ref="X81:X144" si="46">(T81-AU81*(AX81+AY81)/1000)</f>
        <v>1.1991910251857281</v>
      </c>
      <c r="Y81" s="1">
        <f t="shared" ref="Y81:Y144" si="47">(-G81*44100)</f>
        <v>-16.230976053904818</v>
      </c>
      <c r="Z81" s="1">
        <f t="shared" ref="Z81:Z144" si="48">2*29.3*N81*0.92*(AZ81-S81)</f>
        <v>9.8008649474274048</v>
      </c>
      <c r="AA81" s="1">
        <f t="shared" ref="AA81:AA144" si="49">2*0.95*0.0000000567*(((AZ81+$B$7)+273)^4-(S81+273)^4)</f>
        <v>0.70603116314050296</v>
      </c>
      <c r="AB81" s="1">
        <f t="shared" ref="AB81:AB144" si="50">Q81+AA81+Y81+Z81</f>
        <v>-5.730565303851975</v>
      </c>
      <c r="AC81" s="1">
        <v>-1.22924624527047E-3</v>
      </c>
      <c r="AD81" s="1">
        <v>2.37418482111924E-2</v>
      </c>
      <c r="AE81" s="1">
        <v>2.68853801785423</v>
      </c>
      <c r="AF81" s="1">
        <v>0</v>
      </c>
      <c r="AG81" s="1">
        <v>0</v>
      </c>
      <c r="AH81" s="1">
        <f t="shared" ref="AH81:AH144" si="51">IF(AF81*$H$13&gt;=AJ81,1,(AJ81/(AJ81-AF81*$H$13)))</f>
        <v>1</v>
      </c>
      <c r="AI81" s="1">
        <f t="shared" ref="AI81:AI144" si="52">(AH81-1)*100</f>
        <v>0</v>
      </c>
      <c r="AJ81" s="1">
        <f t="shared" ref="AJ81:AJ144" si="53">MAX(0,($B$13+$C$13*BC81)/(1+$D$13*BC81)*AX81/(AZ81+273)*$E$13)</f>
        <v>55270.663685387117</v>
      </c>
      <c r="AK81" s="1">
        <f t="shared" ref="AK81:AK144" si="54">$B$11*BD81+$C$11*BE81</f>
        <v>-3.3936999032258101E-2</v>
      </c>
      <c r="AL81" s="1">
        <f t="shared" ref="AL81:AL144" si="55">AK81*AM81</f>
        <v>-1.6629129525806471E-2</v>
      </c>
      <c r="AM81" s="1">
        <f t="shared" ref="AM81:AM144" si="56">($B$11*$D$9+$C$11*$D$9)/($B$11+$C$11)</f>
        <v>0.49</v>
      </c>
      <c r="AN81" s="1">
        <f t="shared" ref="AN81:AN144" si="57">($B$11*$K$9+$C$11*$K$9)/($B$11+$C$11)</f>
        <v>0.39</v>
      </c>
      <c r="AO81" s="1">
        <v>8.4600000000000009</v>
      </c>
      <c r="AP81">
        <v>0.5</v>
      </c>
      <c r="AQ81" t="s">
        <v>194</v>
      </c>
      <c r="AR81">
        <v>1587128743.87097</v>
      </c>
      <c r="AS81">
        <v>411.47848387096798</v>
      </c>
      <c r="AT81">
        <v>410.00638709677401</v>
      </c>
      <c r="AU81">
        <v>11.6856064516129</v>
      </c>
      <c r="AV81">
        <v>11.1727419354839</v>
      </c>
      <c r="AW81">
        <v>600.02435483871</v>
      </c>
      <c r="AX81">
        <v>102.266225806452</v>
      </c>
      <c r="AY81">
        <v>0.10003462258064499</v>
      </c>
      <c r="AZ81">
        <v>20.3976258064516</v>
      </c>
      <c r="BA81">
        <v>20.3327322580645</v>
      </c>
      <c r="BB81">
        <v>20.560458064516101</v>
      </c>
      <c r="BC81">
        <v>9995.9096774193495</v>
      </c>
      <c r="BD81">
        <v>-3.3936999032258101E-2</v>
      </c>
      <c r="BE81">
        <v>0.286251451612903</v>
      </c>
      <c r="BF81">
        <v>1587128710</v>
      </c>
      <c r="BG81" t="s">
        <v>354</v>
      </c>
      <c r="BH81">
        <v>21</v>
      </c>
      <c r="BI81">
        <v>8.9920000000000009</v>
      </c>
      <c r="BJ81">
        <v>7.6999999999999999E-2</v>
      </c>
      <c r="BK81">
        <v>410</v>
      </c>
      <c r="BL81">
        <v>11</v>
      </c>
      <c r="BM81">
        <v>0.31</v>
      </c>
      <c r="BN81">
        <v>0.14000000000000001</v>
      </c>
      <c r="BO81">
        <v>1.4745407142857101</v>
      </c>
      <c r="BP81">
        <v>-6.9917089376873701E-2</v>
      </c>
      <c r="BQ81">
        <v>2.1004550911971599E-2</v>
      </c>
      <c r="BR81">
        <v>1</v>
      </c>
      <c r="BS81">
        <v>0.50665645238095203</v>
      </c>
      <c r="BT81">
        <v>0.22520126083785499</v>
      </c>
      <c r="BU81">
        <v>2.4565537954818702E-2</v>
      </c>
      <c r="BV81">
        <v>0</v>
      </c>
      <c r="BW81">
        <v>1</v>
      </c>
      <c r="BX81">
        <v>2</v>
      </c>
      <c r="BY81" t="s">
        <v>200</v>
      </c>
      <c r="BZ81">
        <v>100</v>
      </c>
      <c r="CA81">
        <v>100</v>
      </c>
      <c r="CB81">
        <v>8.9920000000000009</v>
      </c>
      <c r="CC81">
        <v>7.6999999999999999E-2</v>
      </c>
      <c r="CD81">
        <v>2</v>
      </c>
      <c r="CE81">
        <v>633.22799999999995</v>
      </c>
      <c r="CF81">
        <v>398.57799999999997</v>
      </c>
      <c r="CG81">
        <v>20.0002</v>
      </c>
      <c r="CH81">
        <v>23.6997</v>
      </c>
      <c r="CI81">
        <v>30.000499999999999</v>
      </c>
      <c r="CJ81">
        <v>23.555099999999999</v>
      </c>
      <c r="CK81">
        <v>23.590399999999999</v>
      </c>
      <c r="CL81">
        <v>19.857199999999999</v>
      </c>
      <c r="CM81">
        <v>36.198799999999999</v>
      </c>
      <c r="CN81">
        <v>0</v>
      </c>
      <c r="CO81">
        <v>20</v>
      </c>
      <c r="CP81">
        <v>410</v>
      </c>
      <c r="CQ81">
        <v>11.1518</v>
      </c>
      <c r="CR81">
        <v>99.663600000000002</v>
      </c>
      <c r="CS81">
        <v>106.944</v>
      </c>
    </row>
    <row r="82" spans="1:97" x14ac:dyDescent="0.25">
      <c r="A82">
        <v>66</v>
      </c>
      <c r="B82">
        <v>1587128757.5</v>
      </c>
      <c r="C82">
        <v>4431.9000000953702</v>
      </c>
      <c r="D82" t="s">
        <v>361</v>
      </c>
      <c r="E82" s="1" t="s">
        <v>362</v>
      </c>
      <c r="F82" s="1">
        <v>1587128748.87097</v>
      </c>
      <c r="G82" s="1">
        <f t="shared" si="29"/>
        <v>3.7751464778542845E-4</v>
      </c>
      <c r="H82" s="1">
        <f t="shared" si="30"/>
        <v>-1.1974747932144176</v>
      </c>
      <c r="I82" s="1">
        <f t="shared" si="31"/>
        <v>411.47641935483898</v>
      </c>
      <c r="J82" s="1">
        <f t="shared" si="32"/>
        <v>463.5912322783883</v>
      </c>
      <c r="K82" s="1">
        <f t="shared" si="33"/>
        <v>47.455922041787019</v>
      </c>
      <c r="L82" s="1">
        <f t="shared" si="34"/>
        <v>42.121143626829564</v>
      </c>
      <c r="M82" s="1">
        <f t="shared" si="35"/>
        <v>3.1864451069570018E-2</v>
      </c>
      <c r="N82" s="1">
        <f t="shared" si="36"/>
        <v>2.8020551366641802</v>
      </c>
      <c r="O82" s="1">
        <f t="shared" si="37"/>
        <v>3.1664505621471779E-2</v>
      </c>
      <c r="P82" s="1">
        <f t="shared" si="38"/>
        <v>1.9808175586879591E-2</v>
      </c>
      <c r="Q82" s="1">
        <f t="shared" si="39"/>
        <v>-5.8972595118387018E-3</v>
      </c>
      <c r="R82" s="1">
        <f t="shared" si="40"/>
        <v>20.292959256429551</v>
      </c>
      <c r="S82" s="1">
        <f t="shared" si="41"/>
        <v>20.331651612903201</v>
      </c>
      <c r="T82" s="1">
        <f t="shared" si="42"/>
        <v>2.3952429720054966</v>
      </c>
      <c r="U82" s="1">
        <f t="shared" si="43"/>
        <v>49.743745974810281</v>
      </c>
      <c r="V82" s="1">
        <f t="shared" si="44"/>
        <v>1.1962126103878605</v>
      </c>
      <c r="W82" s="1">
        <f t="shared" si="45"/>
        <v>2.4047497568711655</v>
      </c>
      <c r="X82" s="1">
        <f t="shared" si="46"/>
        <v>1.1990303616176361</v>
      </c>
      <c r="Y82" s="1">
        <f t="shared" si="47"/>
        <v>-16.648395967337393</v>
      </c>
      <c r="Z82" s="1">
        <f t="shared" si="48"/>
        <v>9.6900500804998355</v>
      </c>
      <c r="AA82" s="1">
        <f t="shared" si="49"/>
        <v>0.6978784513435915</v>
      </c>
      <c r="AB82" s="1">
        <f t="shared" si="50"/>
        <v>-6.2663646950058052</v>
      </c>
      <c r="AC82" s="1">
        <v>-1.2296831103234399E-3</v>
      </c>
      <c r="AD82" s="1">
        <v>2.3750285889010101E-2</v>
      </c>
      <c r="AE82" s="1">
        <v>2.6891381057419799</v>
      </c>
      <c r="AF82" s="1">
        <v>0</v>
      </c>
      <c r="AG82" s="1">
        <v>0</v>
      </c>
      <c r="AH82" s="1">
        <f t="shared" si="51"/>
        <v>1</v>
      </c>
      <c r="AI82" s="1">
        <f t="shared" si="52"/>
        <v>0</v>
      </c>
      <c r="AJ82" s="1">
        <f t="shared" si="53"/>
        <v>55289.840699726119</v>
      </c>
      <c r="AK82" s="1">
        <f t="shared" si="54"/>
        <v>-3.0859547419354798E-2</v>
      </c>
      <c r="AL82" s="1">
        <f t="shared" si="55"/>
        <v>-1.512117823548385E-2</v>
      </c>
      <c r="AM82" s="1">
        <f t="shared" si="56"/>
        <v>0.49</v>
      </c>
      <c r="AN82" s="1">
        <f t="shared" si="57"/>
        <v>0.39</v>
      </c>
      <c r="AO82" s="1">
        <v>8.4600000000000009</v>
      </c>
      <c r="AP82">
        <v>0.5</v>
      </c>
      <c r="AQ82" t="s">
        <v>194</v>
      </c>
      <c r="AR82">
        <v>1587128748.87097</v>
      </c>
      <c r="AS82">
        <v>411.47641935483898</v>
      </c>
      <c r="AT82">
        <v>410.00706451612899</v>
      </c>
      <c r="AU82">
        <v>11.685658064516099</v>
      </c>
      <c r="AV82">
        <v>11.159603225806499</v>
      </c>
      <c r="AW82">
        <v>600.02348387096799</v>
      </c>
      <c r="AX82">
        <v>102.265838709677</v>
      </c>
      <c r="AY82">
        <v>0.100036090322581</v>
      </c>
      <c r="AZ82">
        <v>20.395796774193499</v>
      </c>
      <c r="BA82">
        <v>20.331651612903201</v>
      </c>
      <c r="BB82">
        <v>20.5600290322581</v>
      </c>
      <c r="BC82">
        <v>9999.5</v>
      </c>
      <c r="BD82">
        <v>-3.0859547419354798E-2</v>
      </c>
      <c r="BE82">
        <v>0.286251451612903</v>
      </c>
      <c r="BF82">
        <v>1587128710</v>
      </c>
      <c r="BG82" t="s">
        <v>354</v>
      </c>
      <c r="BH82">
        <v>21</v>
      </c>
      <c r="BI82">
        <v>8.9920000000000009</v>
      </c>
      <c r="BJ82">
        <v>7.6999999999999999E-2</v>
      </c>
      <c r="BK82">
        <v>410</v>
      </c>
      <c r="BL82">
        <v>11</v>
      </c>
      <c r="BM82">
        <v>0.31</v>
      </c>
      <c r="BN82">
        <v>0.14000000000000001</v>
      </c>
      <c r="BO82">
        <v>1.47184214285714</v>
      </c>
      <c r="BP82">
        <v>-8.5137768414229806E-2</v>
      </c>
      <c r="BQ82">
        <v>1.8794390441693801E-2</v>
      </c>
      <c r="BR82">
        <v>1</v>
      </c>
      <c r="BS82">
        <v>0.51847297619047605</v>
      </c>
      <c r="BT82">
        <v>0.18293210922939901</v>
      </c>
      <c r="BU82">
        <v>2.2059059045562698E-2</v>
      </c>
      <c r="BV82">
        <v>0</v>
      </c>
      <c r="BW82">
        <v>1</v>
      </c>
      <c r="BX82">
        <v>2</v>
      </c>
      <c r="BY82" t="s">
        <v>200</v>
      </c>
      <c r="BZ82">
        <v>100</v>
      </c>
      <c r="CA82">
        <v>100</v>
      </c>
      <c r="CB82">
        <v>8.9920000000000009</v>
      </c>
      <c r="CC82">
        <v>7.6999999999999999E-2</v>
      </c>
      <c r="CD82">
        <v>2</v>
      </c>
      <c r="CE82">
        <v>633.21799999999996</v>
      </c>
      <c r="CF82">
        <v>398.48399999999998</v>
      </c>
      <c r="CG82">
        <v>20.0001</v>
      </c>
      <c r="CH82">
        <v>23.706600000000002</v>
      </c>
      <c r="CI82">
        <v>30.000599999999999</v>
      </c>
      <c r="CJ82">
        <v>23.562100000000001</v>
      </c>
      <c r="CK82">
        <v>23.597799999999999</v>
      </c>
      <c r="CL82">
        <v>19.856000000000002</v>
      </c>
      <c r="CM82">
        <v>36.198799999999999</v>
      </c>
      <c r="CN82">
        <v>0</v>
      </c>
      <c r="CO82">
        <v>20</v>
      </c>
      <c r="CP82">
        <v>410</v>
      </c>
      <c r="CQ82">
        <v>11.16</v>
      </c>
      <c r="CR82">
        <v>99.662499999999994</v>
      </c>
      <c r="CS82">
        <v>106.943</v>
      </c>
    </row>
    <row r="83" spans="1:97" x14ac:dyDescent="0.25">
      <c r="A83">
        <v>67</v>
      </c>
      <c r="B83">
        <v>1587128762.5</v>
      </c>
      <c r="C83">
        <v>4436.9000000953702</v>
      </c>
      <c r="D83" t="s">
        <v>363</v>
      </c>
      <c r="E83" s="1" t="s">
        <v>364</v>
      </c>
      <c r="F83" s="1">
        <v>1587128753.87097</v>
      </c>
      <c r="G83" s="1">
        <f t="shared" si="29"/>
        <v>3.822646575760702E-4</v>
      </c>
      <c r="H83" s="1">
        <f t="shared" si="30"/>
        <v>-1.1976614705815245</v>
      </c>
      <c r="I83" s="1">
        <f t="shared" si="31"/>
        <v>411.48503225806502</v>
      </c>
      <c r="J83" s="1">
        <f t="shared" si="32"/>
        <v>462.88050100201582</v>
      </c>
      <c r="K83" s="1">
        <f t="shared" si="33"/>
        <v>47.383045536497804</v>
      </c>
      <c r="L83" s="1">
        <f t="shared" si="34"/>
        <v>42.121916950194134</v>
      </c>
      <c r="M83" s="1">
        <f t="shared" si="35"/>
        <v>3.2257576135214128E-2</v>
      </c>
      <c r="N83" s="1">
        <f t="shared" si="36"/>
        <v>2.8019126391282958</v>
      </c>
      <c r="O83" s="1">
        <f t="shared" si="37"/>
        <v>3.2052673402222676E-2</v>
      </c>
      <c r="P83" s="1">
        <f t="shared" si="38"/>
        <v>2.0051221930315132E-2</v>
      </c>
      <c r="Q83" s="1">
        <f t="shared" si="39"/>
        <v>-6.4069544659354771E-3</v>
      </c>
      <c r="R83" s="1">
        <f t="shared" si="40"/>
        <v>20.290022091889764</v>
      </c>
      <c r="S83" s="1">
        <f t="shared" si="41"/>
        <v>20.331677419354801</v>
      </c>
      <c r="T83" s="1">
        <f t="shared" si="42"/>
        <v>2.3952467900810515</v>
      </c>
      <c r="U83" s="1">
        <f t="shared" si="43"/>
        <v>49.733026551827351</v>
      </c>
      <c r="V83" s="1">
        <f t="shared" si="44"/>
        <v>1.1958340829080476</v>
      </c>
      <c r="W83" s="1">
        <f t="shared" si="45"/>
        <v>2.4045069560804939</v>
      </c>
      <c r="X83" s="1">
        <f t="shared" si="46"/>
        <v>1.1994127071730039</v>
      </c>
      <c r="Y83" s="1">
        <f t="shared" si="47"/>
        <v>-16.857871399104695</v>
      </c>
      <c r="Z83" s="1">
        <f t="shared" si="48"/>
        <v>9.4386082389353501</v>
      </c>
      <c r="AA83" s="1">
        <f t="shared" si="49"/>
        <v>0.67979855851731608</v>
      </c>
      <c r="AB83" s="1">
        <f t="shared" si="50"/>
        <v>-6.7458715561179634</v>
      </c>
      <c r="AC83" s="1">
        <v>-1.22958586369273E-3</v>
      </c>
      <c r="AD83" s="1">
        <v>2.37484076528518E-2</v>
      </c>
      <c r="AE83" s="1">
        <v>2.68900453798704</v>
      </c>
      <c r="AF83" s="1">
        <v>0</v>
      </c>
      <c r="AG83" s="1">
        <v>0</v>
      </c>
      <c r="AH83" s="1">
        <f t="shared" si="51"/>
        <v>1</v>
      </c>
      <c r="AI83" s="1">
        <f t="shared" si="52"/>
        <v>0</v>
      </c>
      <c r="AJ83" s="1">
        <f t="shared" si="53"/>
        <v>55285.950041046737</v>
      </c>
      <c r="AK83" s="1">
        <f t="shared" si="54"/>
        <v>-3.3526710967741902E-2</v>
      </c>
      <c r="AL83" s="1">
        <f t="shared" si="55"/>
        <v>-1.6428088374193531E-2</v>
      </c>
      <c r="AM83" s="1">
        <f t="shared" si="56"/>
        <v>0.49</v>
      </c>
      <c r="AN83" s="1">
        <f t="shared" si="57"/>
        <v>0.39</v>
      </c>
      <c r="AO83" s="1">
        <v>8.4600000000000009</v>
      </c>
      <c r="AP83">
        <v>0.5</v>
      </c>
      <c r="AQ83" t="s">
        <v>194</v>
      </c>
      <c r="AR83">
        <v>1587128753.87097</v>
      </c>
      <c r="AS83">
        <v>411.48503225806502</v>
      </c>
      <c r="AT83">
        <v>410.01816129032301</v>
      </c>
      <c r="AU83">
        <v>11.681990322580599</v>
      </c>
      <c r="AV83">
        <v>11.149309677419399</v>
      </c>
      <c r="AW83">
        <v>600.01803225806395</v>
      </c>
      <c r="AX83">
        <v>102.265612903226</v>
      </c>
      <c r="AY83">
        <v>9.9998596774193593E-2</v>
      </c>
      <c r="AZ83">
        <v>20.3941612903226</v>
      </c>
      <c r="BA83">
        <v>20.331677419354801</v>
      </c>
      <c r="BB83">
        <v>20.5580838709677</v>
      </c>
      <c r="BC83">
        <v>9998.7312903225793</v>
      </c>
      <c r="BD83">
        <v>-3.3526710967741902E-2</v>
      </c>
      <c r="BE83">
        <v>0.28420032258064498</v>
      </c>
      <c r="BF83">
        <v>1587128710</v>
      </c>
      <c r="BG83" t="s">
        <v>354</v>
      </c>
      <c r="BH83">
        <v>21</v>
      </c>
      <c r="BI83">
        <v>8.9920000000000009</v>
      </c>
      <c r="BJ83">
        <v>7.6999999999999999E-2</v>
      </c>
      <c r="BK83">
        <v>410</v>
      </c>
      <c r="BL83">
        <v>11</v>
      </c>
      <c r="BM83">
        <v>0.31</v>
      </c>
      <c r="BN83">
        <v>0.14000000000000001</v>
      </c>
      <c r="BO83">
        <v>1.4706699999999999</v>
      </c>
      <c r="BP83">
        <v>-3.0605688355893602E-2</v>
      </c>
      <c r="BQ83">
        <v>2.01283851929605E-2</v>
      </c>
      <c r="BR83">
        <v>1</v>
      </c>
      <c r="BS83">
        <v>0.52741833333333299</v>
      </c>
      <c r="BT83">
        <v>4.3881377522082501E-2</v>
      </c>
      <c r="BU83">
        <v>1.37347951233124E-2</v>
      </c>
      <c r="BV83">
        <v>1</v>
      </c>
      <c r="BW83">
        <v>2</v>
      </c>
      <c r="BX83">
        <v>2</v>
      </c>
      <c r="BY83" t="s">
        <v>228</v>
      </c>
      <c r="BZ83">
        <v>100</v>
      </c>
      <c r="CA83">
        <v>100</v>
      </c>
      <c r="CB83">
        <v>8.9920000000000009</v>
      </c>
      <c r="CC83">
        <v>7.6999999999999999E-2</v>
      </c>
      <c r="CD83">
        <v>2</v>
      </c>
      <c r="CE83">
        <v>633.12199999999996</v>
      </c>
      <c r="CF83">
        <v>398.37200000000001</v>
      </c>
      <c r="CG83">
        <v>20.0001</v>
      </c>
      <c r="CH83">
        <v>23.712499999999999</v>
      </c>
      <c r="CI83">
        <v>30.000499999999999</v>
      </c>
      <c r="CJ83">
        <v>23.569400000000002</v>
      </c>
      <c r="CK83">
        <v>23.604700000000001</v>
      </c>
      <c r="CL83">
        <v>19.854399999999998</v>
      </c>
      <c r="CM83">
        <v>36.198799999999999</v>
      </c>
      <c r="CN83">
        <v>0</v>
      </c>
      <c r="CO83">
        <v>20</v>
      </c>
      <c r="CP83">
        <v>410</v>
      </c>
      <c r="CQ83">
        <v>11.1709</v>
      </c>
      <c r="CR83">
        <v>99.663200000000003</v>
      </c>
      <c r="CS83">
        <v>106.94199999999999</v>
      </c>
    </row>
    <row r="84" spans="1:97" x14ac:dyDescent="0.25">
      <c r="A84">
        <v>68</v>
      </c>
      <c r="B84">
        <v>1587129033</v>
      </c>
      <c r="C84">
        <v>4707.4000000953702</v>
      </c>
      <c r="D84" t="s">
        <v>366</v>
      </c>
      <c r="E84" s="1" t="s">
        <v>367</v>
      </c>
      <c r="F84" s="1">
        <v>1587129025</v>
      </c>
      <c r="G84" s="1">
        <f t="shared" si="29"/>
        <v>8.4973603682523988E-5</v>
      </c>
      <c r="H84" s="1">
        <f t="shared" si="30"/>
        <v>-0.59251055918437168</v>
      </c>
      <c r="I84" s="1">
        <f t="shared" si="31"/>
        <v>411.024612903226</v>
      </c>
      <c r="J84" s="1">
        <f t="shared" si="32"/>
        <v>534.8825986476819</v>
      </c>
      <c r="K84" s="1">
        <f t="shared" si="33"/>
        <v>54.754938286187759</v>
      </c>
      <c r="L84" s="1">
        <f t="shared" si="34"/>
        <v>42.075826303791253</v>
      </c>
      <c r="M84" s="1">
        <f t="shared" si="35"/>
        <v>7.1435558447874485E-3</v>
      </c>
      <c r="N84" s="1">
        <f t="shared" si="36"/>
        <v>2.8029691049504573</v>
      </c>
      <c r="O84" s="1">
        <f t="shared" si="37"/>
        <v>7.1334569340780326E-3</v>
      </c>
      <c r="P84" s="1">
        <f t="shared" si="38"/>
        <v>4.4593167215438122E-3</v>
      </c>
      <c r="Q84" s="1">
        <f t="shared" si="39"/>
        <v>-3.9364202003225766E-3</v>
      </c>
      <c r="R84" s="1">
        <f t="shared" si="40"/>
        <v>20.436880062540606</v>
      </c>
      <c r="S84" s="1">
        <f t="shared" si="41"/>
        <v>20.4014290322581</v>
      </c>
      <c r="T84" s="1">
        <f t="shared" si="42"/>
        <v>2.4055860754296829</v>
      </c>
      <c r="U84" s="1">
        <f t="shared" si="43"/>
        <v>50.022682898632851</v>
      </c>
      <c r="V84" s="1">
        <f t="shared" si="44"/>
        <v>1.2076993931842699</v>
      </c>
      <c r="W84" s="1">
        <f t="shared" si="45"/>
        <v>2.414303518329036</v>
      </c>
      <c r="X84" s="1">
        <f t="shared" si="46"/>
        <v>1.1978866822454131</v>
      </c>
      <c r="Y84" s="1">
        <f t="shared" si="47"/>
        <v>-3.7473359223993077</v>
      </c>
      <c r="Z84" s="1">
        <f t="shared" si="48"/>
        <v>8.8562360115299334</v>
      </c>
      <c r="AA84" s="1">
        <f t="shared" si="49"/>
        <v>0.6380561148561682</v>
      </c>
      <c r="AB84" s="1">
        <f t="shared" si="50"/>
        <v>5.7430197837864716</v>
      </c>
      <c r="AC84" s="1">
        <v>-1.23055125023746E-3</v>
      </c>
      <c r="AD84" s="1">
        <v>2.3767053274832101E-2</v>
      </c>
      <c r="AE84" s="1">
        <v>2.6903301754752502</v>
      </c>
      <c r="AF84" s="1">
        <v>0</v>
      </c>
      <c r="AG84" s="1">
        <v>0</v>
      </c>
      <c r="AH84" s="1">
        <f t="shared" si="51"/>
        <v>1</v>
      </c>
      <c r="AI84" s="1">
        <f t="shared" si="52"/>
        <v>0</v>
      </c>
      <c r="AJ84" s="1">
        <f t="shared" si="53"/>
        <v>55315.216125949795</v>
      </c>
      <c r="AK84" s="1">
        <f t="shared" si="54"/>
        <v>-2.0598745161290299E-2</v>
      </c>
      <c r="AL84" s="1">
        <f t="shared" si="55"/>
        <v>-1.0093385129032247E-2</v>
      </c>
      <c r="AM84" s="1">
        <f t="shared" si="56"/>
        <v>0.49</v>
      </c>
      <c r="AN84" s="1">
        <f t="shared" si="57"/>
        <v>0.39</v>
      </c>
      <c r="AO84" s="1">
        <v>10.97</v>
      </c>
      <c r="AP84">
        <v>0.5</v>
      </c>
      <c r="AQ84" t="s">
        <v>194</v>
      </c>
      <c r="AR84">
        <v>1587129025</v>
      </c>
      <c r="AS84">
        <v>411.024612903226</v>
      </c>
      <c r="AT84">
        <v>410.00519354838701</v>
      </c>
      <c r="AU84">
        <v>11.7976096774194</v>
      </c>
      <c r="AV84">
        <v>11.6440870967742</v>
      </c>
      <c r="AW84">
        <v>600.01803225806498</v>
      </c>
      <c r="AX84">
        <v>102.26816129032299</v>
      </c>
      <c r="AY84">
        <v>9.9981596774193507E-2</v>
      </c>
      <c r="AZ84">
        <v>20.460035483871</v>
      </c>
      <c r="BA84">
        <v>20.4014290322581</v>
      </c>
      <c r="BB84">
        <v>20.6218096774194</v>
      </c>
      <c r="BC84">
        <v>10006.3322580645</v>
      </c>
      <c r="BD84">
        <v>-2.0598745161290299E-2</v>
      </c>
      <c r="BE84">
        <v>0.282605</v>
      </c>
      <c r="BF84">
        <v>1587128998</v>
      </c>
      <c r="BG84" t="s">
        <v>368</v>
      </c>
      <c r="BH84">
        <v>22</v>
      </c>
      <c r="BI84">
        <v>8.9740000000000002</v>
      </c>
      <c r="BJ84">
        <v>9.4E-2</v>
      </c>
      <c r="BK84">
        <v>410</v>
      </c>
      <c r="BL84">
        <v>12</v>
      </c>
      <c r="BM84">
        <v>0.17</v>
      </c>
      <c r="BN84">
        <v>0.1</v>
      </c>
      <c r="BO84">
        <v>1.0227225238095199</v>
      </c>
      <c r="BP84">
        <v>-2.1927941009690199E-2</v>
      </c>
      <c r="BQ84">
        <v>2.4947754784213402E-2</v>
      </c>
      <c r="BR84">
        <v>1</v>
      </c>
      <c r="BS84">
        <v>0.154108595238095</v>
      </c>
      <c r="BT84">
        <v>-1.1957342192691E-2</v>
      </c>
      <c r="BU84">
        <v>1.26590620768048E-3</v>
      </c>
      <c r="BV84">
        <v>1</v>
      </c>
      <c r="BW84">
        <v>2</v>
      </c>
      <c r="BX84">
        <v>2</v>
      </c>
      <c r="BY84" t="s">
        <v>228</v>
      </c>
      <c r="BZ84">
        <v>100</v>
      </c>
      <c r="CA84">
        <v>100</v>
      </c>
      <c r="CB84">
        <v>8.9740000000000002</v>
      </c>
      <c r="CC84">
        <v>9.4E-2</v>
      </c>
      <c r="CD84">
        <v>2</v>
      </c>
      <c r="CE84">
        <v>633.57500000000005</v>
      </c>
      <c r="CF84">
        <v>397.85599999999999</v>
      </c>
      <c r="CG84">
        <v>20.0002</v>
      </c>
      <c r="CH84">
        <v>24.0213</v>
      </c>
      <c r="CI84">
        <v>30.000399999999999</v>
      </c>
      <c r="CJ84">
        <v>23.910900000000002</v>
      </c>
      <c r="CK84">
        <v>23.945399999999999</v>
      </c>
      <c r="CL84">
        <v>19.857900000000001</v>
      </c>
      <c r="CM84">
        <v>34.576099999999997</v>
      </c>
      <c r="CN84">
        <v>0</v>
      </c>
      <c r="CO84">
        <v>20</v>
      </c>
      <c r="CP84">
        <v>410</v>
      </c>
      <c r="CQ84">
        <v>11.589700000000001</v>
      </c>
      <c r="CR84">
        <v>99.638300000000001</v>
      </c>
      <c r="CS84">
        <v>106.893</v>
      </c>
    </row>
    <row r="85" spans="1:97" x14ac:dyDescent="0.25">
      <c r="A85">
        <v>69</v>
      </c>
      <c r="B85">
        <v>1587129038</v>
      </c>
      <c r="C85">
        <v>4712.4000000953702</v>
      </c>
      <c r="D85" t="s">
        <v>369</v>
      </c>
      <c r="E85" s="1" t="s">
        <v>370</v>
      </c>
      <c r="F85" s="1">
        <v>1587129029.64516</v>
      </c>
      <c r="G85" s="1">
        <f t="shared" si="29"/>
        <v>8.4461834402400977E-5</v>
      </c>
      <c r="H85" s="1">
        <f t="shared" si="30"/>
        <v>-0.59562069176964827</v>
      </c>
      <c r="I85" s="1">
        <f t="shared" si="31"/>
        <v>411.03509677419402</v>
      </c>
      <c r="J85" s="1">
        <f t="shared" si="32"/>
        <v>536.30419173521909</v>
      </c>
      <c r="K85" s="1">
        <f t="shared" si="33"/>
        <v>54.900576359937205</v>
      </c>
      <c r="L85" s="1">
        <f t="shared" si="34"/>
        <v>42.076985533253115</v>
      </c>
      <c r="M85" s="1">
        <f t="shared" si="35"/>
        <v>7.1051362208389554E-3</v>
      </c>
      <c r="N85" s="1">
        <f t="shared" si="36"/>
        <v>2.8023407110539553</v>
      </c>
      <c r="O85" s="1">
        <f t="shared" si="37"/>
        <v>7.0951433274507964E-3</v>
      </c>
      <c r="P85" s="1">
        <f t="shared" si="38"/>
        <v>4.4353612109038643E-3</v>
      </c>
      <c r="Q85" s="1">
        <f t="shared" si="39"/>
        <v>-4.0929454020000007E-3</v>
      </c>
      <c r="R85" s="1">
        <f t="shared" si="40"/>
        <v>20.435558731812595</v>
      </c>
      <c r="S85" s="1">
        <f t="shared" si="41"/>
        <v>20.398409677419401</v>
      </c>
      <c r="T85" s="1">
        <f t="shared" si="42"/>
        <v>2.4051377080287097</v>
      </c>
      <c r="U85" s="1">
        <f t="shared" si="43"/>
        <v>50.040982426550272</v>
      </c>
      <c r="V85" s="1">
        <f t="shared" si="44"/>
        <v>1.2080327429371409</v>
      </c>
      <c r="W85" s="1">
        <f t="shared" si="45"/>
        <v>2.4140867831887216</v>
      </c>
      <c r="X85" s="1">
        <f t="shared" si="46"/>
        <v>1.1971049650915688</v>
      </c>
      <c r="Y85" s="1">
        <f t="shared" si="47"/>
        <v>-3.7247668971458832</v>
      </c>
      <c r="Z85" s="1">
        <f t="shared" si="48"/>
        <v>9.0906173158162851</v>
      </c>
      <c r="AA85" s="1">
        <f t="shared" si="49"/>
        <v>0.65507422426475903</v>
      </c>
      <c r="AB85" s="1">
        <f t="shared" si="50"/>
        <v>6.0168316975331608</v>
      </c>
      <c r="AC85" s="1">
        <v>-1.2301221661737999E-3</v>
      </c>
      <c r="AD85" s="1">
        <v>2.3758765880220599E-2</v>
      </c>
      <c r="AE85" s="1">
        <v>2.6897410579352399</v>
      </c>
      <c r="AF85" s="1">
        <v>0</v>
      </c>
      <c r="AG85" s="1">
        <v>0</v>
      </c>
      <c r="AH85" s="1">
        <f t="shared" si="51"/>
        <v>1</v>
      </c>
      <c r="AI85" s="1">
        <f t="shared" si="52"/>
        <v>0</v>
      </c>
      <c r="AJ85" s="1">
        <f t="shared" si="53"/>
        <v>55296.996894036485</v>
      </c>
      <c r="AK85" s="1">
        <f t="shared" si="54"/>
        <v>-2.1417820000000001E-2</v>
      </c>
      <c r="AL85" s="1">
        <f t="shared" si="55"/>
        <v>-1.04947318E-2</v>
      </c>
      <c r="AM85" s="1">
        <f t="shared" si="56"/>
        <v>0.49</v>
      </c>
      <c r="AN85" s="1">
        <f t="shared" si="57"/>
        <v>0.39</v>
      </c>
      <c r="AO85" s="1">
        <v>10.97</v>
      </c>
      <c r="AP85">
        <v>0.5</v>
      </c>
      <c r="AQ85" t="s">
        <v>194</v>
      </c>
      <c r="AR85">
        <v>1587129029.64516</v>
      </c>
      <c r="AS85">
        <v>411.03509677419402</v>
      </c>
      <c r="AT85">
        <v>410.00961290322601</v>
      </c>
      <c r="AU85">
        <v>11.8008419354839</v>
      </c>
      <c r="AV85">
        <v>11.6482451612903</v>
      </c>
      <c r="AW85">
        <v>600.02074193548401</v>
      </c>
      <c r="AX85">
        <v>102.26835483871</v>
      </c>
      <c r="AY85">
        <v>9.9997312903225805E-2</v>
      </c>
      <c r="AZ85">
        <v>20.458580645161302</v>
      </c>
      <c r="BA85">
        <v>20.398409677419401</v>
      </c>
      <c r="BB85">
        <v>20.619490322580599</v>
      </c>
      <c r="BC85">
        <v>10002.8241935484</v>
      </c>
      <c r="BD85">
        <v>-2.1417820000000001E-2</v>
      </c>
      <c r="BE85">
        <v>0.282605</v>
      </c>
      <c r="BF85">
        <v>1587128998</v>
      </c>
      <c r="BG85" t="s">
        <v>368</v>
      </c>
      <c r="BH85">
        <v>22</v>
      </c>
      <c r="BI85">
        <v>8.9740000000000002</v>
      </c>
      <c r="BJ85">
        <v>9.4E-2</v>
      </c>
      <c r="BK85">
        <v>410</v>
      </c>
      <c r="BL85">
        <v>12</v>
      </c>
      <c r="BM85">
        <v>0.17</v>
      </c>
      <c r="BN85">
        <v>0.1</v>
      </c>
      <c r="BO85">
        <v>1.02597023809524</v>
      </c>
      <c r="BP85">
        <v>4.9021317559348201E-2</v>
      </c>
      <c r="BQ85">
        <v>2.3006725286739499E-2</v>
      </c>
      <c r="BR85">
        <v>1</v>
      </c>
      <c r="BS85">
        <v>0.15312983333333299</v>
      </c>
      <c r="BT85">
        <v>-1.10443853820599E-2</v>
      </c>
      <c r="BU85">
        <v>1.18247277058485E-3</v>
      </c>
      <c r="BV85">
        <v>1</v>
      </c>
      <c r="BW85">
        <v>2</v>
      </c>
      <c r="BX85">
        <v>2</v>
      </c>
      <c r="BY85" t="s">
        <v>228</v>
      </c>
      <c r="BZ85">
        <v>100</v>
      </c>
      <c r="CA85">
        <v>100</v>
      </c>
      <c r="CB85">
        <v>8.9740000000000002</v>
      </c>
      <c r="CC85">
        <v>9.4E-2</v>
      </c>
      <c r="CD85">
        <v>2</v>
      </c>
      <c r="CE85">
        <v>633.84100000000001</v>
      </c>
      <c r="CF85">
        <v>397.99599999999998</v>
      </c>
      <c r="CG85">
        <v>20.0001</v>
      </c>
      <c r="CH85">
        <v>24.026299999999999</v>
      </c>
      <c r="CI85">
        <v>30.000499999999999</v>
      </c>
      <c r="CJ85">
        <v>23.9163</v>
      </c>
      <c r="CK85">
        <v>23.951499999999999</v>
      </c>
      <c r="CL85">
        <v>19.857399999999998</v>
      </c>
      <c r="CM85">
        <v>34.576099999999997</v>
      </c>
      <c r="CN85">
        <v>0</v>
      </c>
      <c r="CO85">
        <v>20</v>
      </c>
      <c r="CP85">
        <v>410</v>
      </c>
      <c r="CQ85">
        <v>11.589700000000001</v>
      </c>
      <c r="CR85">
        <v>99.6404</v>
      </c>
      <c r="CS85">
        <v>106.893</v>
      </c>
    </row>
    <row r="86" spans="1:97" x14ac:dyDescent="0.25">
      <c r="A86">
        <v>70</v>
      </c>
      <c r="B86">
        <v>1587129043</v>
      </c>
      <c r="C86">
        <v>4717.4000000953702</v>
      </c>
      <c r="D86" t="s">
        <v>371</v>
      </c>
      <c r="E86" s="1" t="s">
        <v>372</v>
      </c>
      <c r="F86" s="1">
        <v>1587129034.4354801</v>
      </c>
      <c r="G86" s="1">
        <f t="shared" si="29"/>
        <v>8.4142809353957086E-5</v>
      </c>
      <c r="H86" s="1">
        <f t="shared" si="30"/>
        <v>-0.59868532565688826</v>
      </c>
      <c r="I86" s="1">
        <f t="shared" si="31"/>
        <v>411.03774193548401</v>
      </c>
      <c r="J86" s="1">
        <f t="shared" si="32"/>
        <v>537.41715948345541</v>
      </c>
      <c r="K86" s="1">
        <f t="shared" si="33"/>
        <v>55.014553728360056</v>
      </c>
      <c r="L86" s="1">
        <f t="shared" si="34"/>
        <v>42.077290497810452</v>
      </c>
      <c r="M86" s="1">
        <f t="shared" si="35"/>
        <v>7.0828533716430055E-3</v>
      </c>
      <c r="N86" s="1">
        <f t="shared" si="36"/>
        <v>2.8021611403439115</v>
      </c>
      <c r="O86" s="1">
        <f t="shared" si="37"/>
        <v>7.072922375908417E-3</v>
      </c>
      <c r="P86" s="1">
        <f t="shared" si="38"/>
        <v>4.4214675658662845E-3</v>
      </c>
      <c r="Q86" s="1">
        <f t="shared" si="39"/>
        <v>-2.0933841139354772E-3</v>
      </c>
      <c r="R86" s="1">
        <f t="shared" si="40"/>
        <v>20.43378557144284</v>
      </c>
      <c r="S86" s="1">
        <f t="shared" si="41"/>
        <v>20.3954806451613</v>
      </c>
      <c r="T86" s="1">
        <f t="shared" si="42"/>
        <v>2.4047028232883942</v>
      </c>
      <c r="U86" s="1">
        <f t="shared" si="43"/>
        <v>50.060782375938572</v>
      </c>
      <c r="V86" s="1">
        <f t="shared" si="44"/>
        <v>1.2083712099642292</v>
      </c>
      <c r="W86" s="1">
        <f t="shared" si="45"/>
        <v>2.4138080801250639</v>
      </c>
      <c r="X86" s="1">
        <f t="shared" si="46"/>
        <v>1.196331613324165</v>
      </c>
      <c r="Y86" s="1">
        <f t="shared" si="47"/>
        <v>-3.7106978925095073</v>
      </c>
      <c r="Z86" s="1">
        <f t="shared" si="48"/>
        <v>9.2498767240365929</v>
      </c>
      <c r="AA86" s="1">
        <f t="shared" si="49"/>
        <v>0.66657689163156231</v>
      </c>
      <c r="AB86" s="1">
        <f t="shared" si="50"/>
        <v>6.2036623390447119</v>
      </c>
      <c r="AC86" s="1">
        <v>-1.22999956793323E-3</v>
      </c>
      <c r="AD86" s="1">
        <v>2.3756397999228601E-2</v>
      </c>
      <c r="AE86" s="1">
        <v>2.68957270929707</v>
      </c>
      <c r="AF86" s="1">
        <v>0</v>
      </c>
      <c r="AG86" s="1">
        <v>0</v>
      </c>
      <c r="AH86" s="1">
        <f t="shared" si="51"/>
        <v>1</v>
      </c>
      <c r="AI86" s="1">
        <f t="shared" si="52"/>
        <v>0</v>
      </c>
      <c r="AJ86" s="1">
        <f t="shared" si="53"/>
        <v>55292.065300638977</v>
      </c>
      <c r="AK86" s="1">
        <f t="shared" si="54"/>
        <v>-1.09543909677419E-2</v>
      </c>
      <c r="AL86" s="1">
        <f t="shared" si="55"/>
        <v>-5.3676515741935306E-3</v>
      </c>
      <c r="AM86" s="1">
        <f t="shared" si="56"/>
        <v>0.49</v>
      </c>
      <c r="AN86" s="1">
        <f t="shared" si="57"/>
        <v>0.39</v>
      </c>
      <c r="AO86" s="1">
        <v>10.97</v>
      </c>
      <c r="AP86">
        <v>0.5</v>
      </c>
      <c r="AQ86" t="s">
        <v>194</v>
      </c>
      <c r="AR86">
        <v>1587129034.4354801</v>
      </c>
      <c r="AS86">
        <v>411.03774193548401</v>
      </c>
      <c r="AT86">
        <v>410.00641935483901</v>
      </c>
      <c r="AU86">
        <v>11.8041387096774</v>
      </c>
      <c r="AV86">
        <v>11.6521193548387</v>
      </c>
      <c r="AW86">
        <v>600.02283870967699</v>
      </c>
      <c r="AX86">
        <v>102.268419354839</v>
      </c>
      <c r="AY86">
        <v>0.100015961290323</v>
      </c>
      <c r="AZ86">
        <v>20.456709677419401</v>
      </c>
      <c r="BA86">
        <v>20.3954806451613</v>
      </c>
      <c r="BB86">
        <v>20.615354838709699</v>
      </c>
      <c r="BC86">
        <v>10001.8209677419</v>
      </c>
      <c r="BD86">
        <v>-1.09543909677419E-2</v>
      </c>
      <c r="BE86">
        <v>0.282605</v>
      </c>
      <c r="BF86">
        <v>1587128998</v>
      </c>
      <c r="BG86" t="s">
        <v>368</v>
      </c>
      <c r="BH86">
        <v>22</v>
      </c>
      <c r="BI86">
        <v>8.9740000000000002</v>
      </c>
      <c r="BJ86">
        <v>9.4E-2</v>
      </c>
      <c r="BK86">
        <v>410</v>
      </c>
      <c r="BL86">
        <v>12</v>
      </c>
      <c r="BM86">
        <v>0.17</v>
      </c>
      <c r="BN86">
        <v>0.1</v>
      </c>
      <c r="BO86">
        <v>1.0278084999999999</v>
      </c>
      <c r="BP86">
        <v>0.12579388704321001</v>
      </c>
      <c r="BQ86">
        <v>2.1679496146238299E-2</v>
      </c>
      <c r="BR86">
        <v>0</v>
      </c>
      <c r="BS86">
        <v>0.15236309523809499</v>
      </c>
      <c r="BT86">
        <v>-8.1996337411867695E-3</v>
      </c>
      <c r="BU86">
        <v>9.2771133671150103E-4</v>
      </c>
      <c r="BV86">
        <v>1</v>
      </c>
      <c r="BW86">
        <v>1</v>
      </c>
      <c r="BX86">
        <v>2</v>
      </c>
      <c r="BY86" t="s">
        <v>200</v>
      </c>
      <c r="BZ86">
        <v>100</v>
      </c>
      <c r="CA86">
        <v>100</v>
      </c>
      <c r="CB86">
        <v>8.9740000000000002</v>
      </c>
      <c r="CC86">
        <v>9.4E-2</v>
      </c>
      <c r="CD86">
        <v>2</v>
      </c>
      <c r="CE86">
        <v>633.976</v>
      </c>
      <c r="CF86">
        <v>397.82900000000001</v>
      </c>
      <c r="CG86">
        <v>20.0001</v>
      </c>
      <c r="CH86">
        <v>24.031400000000001</v>
      </c>
      <c r="CI86">
        <v>30.000399999999999</v>
      </c>
      <c r="CJ86">
        <v>23.921500000000002</v>
      </c>
      <c r="CK86">
        <v>23.956499999999998</v>
      </c>
      <c r="CL86">
        <v>19.857299999999999</v>
      </c>
      <c r="CM86">
        <v>34.848100000000002</v>
      </c>
      <c r="CN86">
        <v>0</v>
      </c>
      <c r="CO86">
        <v>20</v>
      </c>
      <c r="CP86">
        <v>410</v>
      </c>
      <c r="CQ86">
        <v>11.589700000000001</v>
      </c>
      <c r="CR86">
        <v>99.640900000000002</v>
      </c>
      <c r="CS86">
        <v>106.892</v>
      </c>
    </row>
    <row r="87" spans="1:97" x14ac:dyDescent="0.25">
      <c r="A87">
        <v>71</v>
      </c>
      <c r="B87">
        <v>1587129048</v>
      </c>
      <c r="C87">
        <v>4722.4000000953702</v>
      </c>
      <c r="D87" t="s">
        <v>373</v>
      </c>
      <c r="E87" s="1" t="s">
        <v>374</v>
      </c>
      <c r="F87" s="1">
        <v>1587129039.37097</v>
      </c>
      <c r="G87" s="1">
        <f t="shared" si="29"/>
        <v>8.6104908680299097E-5</v>
      </c>
      <c r="H87" s="1">
        <f t="shared" si="30"/>
        <v>-0.60386458043659463</v>
      </c>
      <c r="I87" s="1">
        <f t="shared" si="31"/>
        <v>411.036870967742</v>
      </c>
      <c r="J87" s="1">
        <f t="shared" si="32"/>
        <v>535.42127297729144</v>
      </c>
      <c r="K87" s="1">
        <f t="shared" si="33"/>
        <v>54.810529548716417</v>
      </c>
      <c r="L87" s="1">
        <f t="shared" si="34"/>
        <v>42.077425195514927</v>
      </c>
      <c r="M87" s="1">
        <f t="shared" si="35"/>
        <v>7.2524906754505344E-3</v>
      </c>
      <c r="N87" s="1">
        <f t="shared" si="36"/>
        <v>2.8022358677450088</v>
      </c>
      <c r="O87" s="1">
        <f t="shared" si="37"/>
        <v>7.2420789348524913E-3</v>
      </c>
      <c r="P87" s="1">
        <f t="shared" si="38"/>
        <v>4.5272335221445692E-3</v>
      </c>
      <c r="Q87" s="1">
        <f t="shared" si="39"/>
        <v>-4.2893156934193516E-3</v>
      </c>
      <c r="R87" s="1">
        <f t="shared" si="40"/>
        <v>20.431473793705688</v>
      </c>
      <c r="S87" s="1">
        <f t="shared" si="41"/>
        <v>20.393161290322599</v>
      </c>
      <c r="T87" s="1">
        <f t="shared" si="42"/>
        <v>2.404358508583937</v>
      </c>
      <c r="U87" s="1">
        <f t="shared" si="43"/>
        <v>50.08061992004491</v>
      </c>
      <c r="V87" s="1">
        <f t="shared" si="44"/>
        <v>1.2087184283249799</v>
      </c>
      <c r="W87" s="1">
        <f t="shared" si="45"/>
        <v>2.4135452601320275</v>
      </c>
      <c r="X87" s="1">
        <f t="shared" si="46"/>
        <v>1.1956400802589571</v>
      </c>
      <c r="Y87" s="1">
        <f t="shared" si="47"/>
        <v>-3.79722647280119</v>
      </c>
      <c r="Z87" s="1">
        <f t="shared" si="48"/>
        <v>9.3339451786103531</v>
      </c>
      <c r="AA87" s="1">
        <f t="shared" si="49"/>
        <v>0.67260316508162743</v>
      </c>
      <c r="AB87" s="1">
        <f t="shared" si="50"/>
        <v>6.2050325551973717</v>
      </c>
      <c r="AC87" s="1">
        <v>-1.23005058560233E-3</v>
      </c>
      <c r="AD87" s="1">
        <v>2.37573833622188E-2</v>
      </c>
      <c r="AE87" s="1">
        <v>2.68964276677838</v>
      </c>
      <c r="AF87" s="1">
        <v>0</v>
      </c>
      <c r="AG87" s="1">
        <v>0</v>
      </c>
      <c r="AH87" s="1">
        <f t="shared" si="51"/>
        <v>1</v>
      </c>
      <c r="AI87" s="1">
        <f t="shared" si="52"/>
        <v>0</v>
      </c>
      <c r="AJ87" s="1">
        <f t="shared" si="53"/>
        <v>55294.610169927764</v>
      </c>
      <c r="AK87" s="1">
        <f t="shared" si="54"/>
        <v>-2.2445398709677399E-2</v>
      </c>
      <c r="AL87" s="1">
        <f t="shared" si="55"/>
        <v>-1.0998245367741926E-2</v>
      </c>
      <c r="AM87" s="1">
        <f t="shared" si="56"/>
        <v>0.49</v>
      </c>
      <c r="AN87" s="1">
        <f t="shared" si="57"/>
        <v>0.39</v>
      </c>
      <c r="AO87" s="1">
        <v>10.97</v>
      </c>
      <c r="AP87">
        <v>0.5</v>
      </c>
      <c r="AQ87" t="s">
        <v>194</v>
      </c>
      <c r="AR87">
        <v>1587129039.37097</v>
      </c>
      <c r="AS87">
        <v>411.036870967742</v>
      </c>
      <c r="AT87">
        <v>409.99754838709703</v>
      </c>
      <c r="AU87">
        <v>11.807467741935501</v>
      </c>
      <c r="AV87">
        <v>11.6519032258065</v>
      </c>
      <c r="AW87">
        <v>600.01977419354796</v>
      </c>
      <c r="AX87">
        <v>102.26900000000001</v>
      </c>
      <c r="AY87">
        <v>9.9979932258064494E-2</v>
      </c>
      <c r="AZ87">
        <v>20.454945161290301</v>
      </c>
      <c r="BA87">
        <v>20.393161290322599</v>
      </c>
      <c r="BB87">
        <v>20.613187096774201</v>
      </c>
      <c r="BC87">
        <v>10002.1790322581</v>
      </c>
      <c r="BD87">
        <v>-2.2445398709677399E-2</v>
      </c>
      <c r="BE87">
        <v>0.282605</v>
      </c>
      <c r="BF87">
        <v>1587128998</v>
      </c>
      <c r="BG87" t="s">
        <v>368</v>
      </c>
      <c r="BH87">
        <v>22</v>
      </c>
      <c r="BI87">
        <v>8.9740000000000002</v>
      </c>
      <c r="BJ87">
        <v>9.4E-2</v>
      </c>
      <c r="BK87">
        <v>410</v>
      </c>
      <c r="BL87">
        <v>12</v>
      </c>
      <c r="BM87">
        <v>0.17</v>
      </c>
      <c r="BN87">
        <v>0.1</v>
      </c>
      <c r="BO87">
        <v>1.0330271904761901</v>
      </c>
      <c r="BP87">
        <v>6.3417486427373104E-2</v>
      </c>
      <c r="BQ87">
        <v>1.8903945865798799E-2</v>
      </c>
      <c r="BR87">
        <v>1</v>
      </c>
      <c r="BS87">
        <v>0.1544275</v>
      </c>
      <c r="BT87">
        <v>3.2143712827166299E-2</v>
      </c>
      <c r="BU87">
        <v>5.2220125806873704E-3</v>
      </c>
      <c r="BV87">
        <v>1</v>
      </c>
      <c r="BW87">
        <v>2</v>
      </c>
      <c r="BX87">
        <v>2</v>
      </c>
      <c r="BY87" t="s">
        <v>228</v>
      </c>
      <c r="BZ87">
        <v>100</v>
      </c>
      <c r="CA87">
        <v>100</v>
      </c>
      <c r="CB87">
        <v>8.9740000000000002</v>
      </c>
      <c r="CC87">
        <v>9.4E-2</v>
      </c>
      <c r="CD87">
        <v>2</v>
      </c>
      <c r="CE87">
        <v>633.79600000000005</v>
      </c>
      <c r="CF87">
        <v>397.97899999999998</v>
      </c>
      <c r="CG87">
        <v>20</v>
      </c>
      <c r="CH87">
        <v>24.0364</v>
      </c>
      <c r="CI87">
        <v>30.000499999999999</v>
      </c>
      <c r="CJ87">
        <v>23.926500000000001</v>
      </c>
      <c r="CK87">
        <v>23.962</v>
      </c>
      <c r="CL87">
        <v>19.858000000000001</v>
      </c>
      <c r="CM87">
        <v>34.848100000000002</v>
      </c>
      <c r="CN87">
        <v>0</v>
      </c>
      <c r="CO87">
        <v>20</v>
      </c>
      <c r="CP87">
        <v>410</v>
      </c>
      <c r="CQ87">
        <v>11.589700000000001</v>
      </c>
      <c r="CR87">
        <v>99.640699999999995</v>
      </c>
      <c r="CS87">
        <v>106.892</v>
      </c>
    </row>
    <row r="88" spans="1:97" x14ac:dyDescent="0.25">
      <c r="A88">
        <v>72</v>
      </c>
      <c r="B88">
        <v>1587129053</v>
      </c>
      <c r="C88">
        <v>4727.4000000953702</v>
      </c>
      <c r="D88" t="s">
        <v>375</v>
      </c>
      <c r="E88" s="1" t="s">
        <v>376</v>
      </c>
      <c r="F88" s="1">
        <v>1587129044.37097</v>
      </c>
      <c r="G88" s="1">
        <f t="shared" si="29"/>
        <v>8.8386093375184406E-5</v>
      </c>
      <c r="H88" s="1">
        <f t="shared" si="30"/>
        <v>-0.60283827215635755</v>
      </c>
      <c r="I88" s="1">
        <f t="shared" si="31"/>
        <v>411.03558064516102</v>
      </c>
      <c r="J88" s="1">
        <f t="shared" si="32"/>
        <v>531.76684432187221</v>
      </c>
      <c r="K88" s="1">
        <f t="shared" si="33"/>
        <v>54.4363512573075</v>
      </c>
      <c r="L88" s="1">
        <f t="shared" si="34"/>
        <v>42.077232693559651</v>
      </c>
      <c r="M88" s="1">
        <f t="shared" si="35"/>
        <v>7.4463840664869526E-3</v>
      </c>
      <c r="N88" s="1">
        <f t="shared" si="36"/>
        <v>2.8028215652151656</v>
      </c>
      <c r="O88" s="1">
        <f t="shared" si="37"/>
        <v>7.435410918690058E-3</v>
      </c>
      <c r="P88" s="1">
        <f t="shared" si="38"/>
        <v>4.6481163493434351E-3</v>
      </c>
      <c r="Q88" s="1">
        <f t="shared" si="39"/>
        <v>-6.6420625150645238E-3</v>
      </c>
      <c r="R88" s="1">
        <f t="shared" si="40"/>
        <v>20.430117020481294</v>
      </c>
      <c r="S88" s="1">
        <f t="shared" si="41"/>
        <v>20.392883870967701</v>
      </c>
      <c r="T88" s="1">
        <f t="shared" si="42"/>
        <v>2.4043173277978616</v>
      </c>
      <c r="U88" s="1">
        <f t="shared" si="43"/>
        <v>50.091041796682504</v>
      </c>
      <c r="V88" s="1">
        <f t="shared" si="44"/>
        <v>1.2089158167850396</v>
      </c>
      <c r="W88" s="1">
        <f t="shared" si="45"/>
        <v>2.4134371604646989</v>
      </c>
      <c r="X88" s="1">
        <f t="shared" si="46"/>
        <v>1.195401511012822</v>
      </c>
      <c r="Y88" s="1">
        <f t="shared" si="47"/>
        <v>-3.8978267178456325</v>
      </c>
      <c r="Z88" s="1">
        <f t="shared" si="48"/>
        <v>9.2681422202654051</v>
      </c>
      <c r="AA88" s="1">
        <f t="shared" si="49"/>
        <v>0.66771842482132571</v>
      </c>
      <c r="AB88" s="1">
        <f t="shared" si="50"/>
        <v>6.0313918647260341</v>
      </c>
      <c r="AC88" s="1">
        <v>-1.23045049766467E-3</v>
      </c>
      <c r="AD88" s="1">
        <v>2.3765107324377401E-2</v>
      </c>
      <c r="AE88" s="1">
        <v>2.6901918581611599</v>
      </c>
      <c r="AF88" s="1">
        <v>0</v>
      </c>
      <c r="AG88" s="1">
        <v>0</v>
      </c>
      <c r="AH88" s="1">
        <f t="shared" si="51"/>
        <v>1</v>
      </c>
      <c r="AI88" s="1">
        <f t="shared" si="52"/>
        <v>0</v>
      </c>
      <c r="AJ88" s="1">
        <f t="shared" si="53"/>
        <v>55311.984864584607</v>
      </c>
      <c r="AK88" s="1">
        <f t="shared" si="54"/>
        <v>-3.4756999032258103E-2</v>
      </c>
      <c r="AL88" s="1">
        <f t="shared" si="55"/>
        <v>-1.7030929525806471E-2</v>
      </c>
      <c r="AM88" s="1">
        <f t="shared" si="56"/>
        <v>0.49</v>
      </c>
      <c r="AN88" s="1">
        <f t="shared" si="57"/>
        <v>0.39</v>
      </c>
      <c r="AO88" s="1">
        <v>10.97</v>
      </c>
      <c r="AP88">
        <v>0.5</v>
      </c>
      <c r="AQ88" t="s">
        <v>194</v>
      </c>
      <c r="AR88">
        <v>1587129044.37097</v>
      </c>
      <c r="AS88">
        <v>411.03558064516102</v>
      </c>
      <c r="AT88">
        <v>409.99983870967702</v>
      </c>
      <c r="AU88">
        <v>11.8094129032258</v>
      </c>
      <c r="AV88">
        <v>11.649725806451601</v>
      </c>
      <c r="AW88">
        <v>600.01409677419304</v>
      </c>
      <c r="AX88">
        <v>102.268870967742</v>
      </c>
      <c r="AY88">
        <v>9.9961987096774202E-2</v>
      </c>
      <c r="AZ88">
        <v>20.454219354838699</v>
      </c>
      <c r="BA88">
        <v>20.392883870967701</v>
      </c>
      <c r="BB88">
        <v>20.614387096774198</v>
      </c>
      <c r="BC88">
        <v>10005.4435483871</v>
      </c>
      <c r="BD88">
        <v>-3.4756999032258103E-2</v>
      </c>
      <c r="BE88">
        <v>0.282605</v>
      </c>
      <c r="BF88">
        <v>1587128998</v>
      </c>
      <c r="BG88" t="s">
        <v>368</v>
      </c>
      <c r="BH88">
        <v>22</v>
      </c>
      <c r="BI88">
        <v>8.9740000000000002</v>
      </c>
      <c r="BJ88">
        <v>9.4E-2</v>
      </c>
      <c r="BK88">
        <v>410</v>
      </c>
      <c r="BL88">
        <v>12</v>
      </c>
      <c r="BM88">
        <v>0.17</v>
      </c>
      <c r="BN88">
        <v>0.1</v>
      </c>
      <c r="BO88">
        <v>1.03700111904762</v>
      </c>
      <c r="BP88">
        <v>-3.01902050076918E-2</v>
      </c>
      <c r="BQ88">
        <v>1.8238275775076199E-2</v>
      </c>
      <c r="BR88">
        <v>1</v>
      </c>
      <c r="BS88">
        <v>0.15784380952381</v>
      </c>
      <c r="BT88">
        <v>6.1343560489426401E-2</v>
      </c>
      <c r="BU88">
        <v>7.2778602992326904E-3</v>
      </c>
      <c r="BV88">
        <v>1</v>
      </c>
      <c r="BW88">
        <v>2</v>
      </c>
      <c r="BX88">
        <v>2</v>
      </c>
      <c r="BY88" t="s">
        <v>228</v>
      </c>
      <c r="BZ88">
        <v>100</v>
      </c>
      <c r="CA88">
        <v>100</v>
      </c>
      <c r="CB88">
        <v>8.9740000000000002</v>
      </c>
      <c r="CC88">
        <v>9.4E-2</v>
      </c>
      <c r="CD88">
        <v>2</v>
      </c>
      <c r="CE88">
        <v>633.91999999999996</v>
      </c>
      <c r="CF88">
        <v>397.96499999999997</v>
      </c>
      <c r="CG88">
        <v>20.0001</v>
      </c>
      <c r="CH88">
        <v>24.0411</v>
      </c>
      <c r="CI88">
        <v>30.000399999999999</v>
      </c>
      <c r="CJ88">
        <v>23.932300000000001</v>
      </c>
      <c r="CK88">
        <v>23.967500000000001</v>
      </c>
      <c r="CL88">
        <v>19.858799999999999</v>
      </c>
      <c r="CM88">
        <v>34.848100000000002</v>
      </c>
      <c r="CN88">
        <v>0</v>
      </c>
      <c r="CO88">
        <v>20</v>
      </c>
      <c r="CP88">
        <v>410</v>
      </c>
      <c r="CQ88">
        <v>11.589700000000001</v>
      </c>
      <c r="CR88">
        <v>99.640299999999996</v>
      </c>
      <c r="CS88">
        <v>106.89100000000001</v>
      </c>
    </row>
    <row r="89" spans="1:97" x14ac:dyDescent="0.25">
      <c r="A89">
        <v>73</v>
      </c>
      <c r="B89">
        <v>1587129058</v>
      </c>
      <c r="C89">
        <v>4732.4000000953702</v>
      </c>
      <c r="D89" t="s">
        <v>377</v>
      </c>
      <c r="E89" s="1" t="s">
        <v>378</v>
      </c>
      <c r="F89" s="1">
        <v>1587129049.37097</v>
      </c>
      <c r="G89" s="1">
        <f t="shared" si="29"/>
        <v>9.0151199581520321E-5</v>
      </c>
      <c r="H89" s="1">
        <f t="shared" si="30"/>
        <v>-0.6001706382309987</v>
      </c>
      <c r="I89" s="1">
        <f t="shared" si="31"/>
        <v>411.02922580645202</v>
      </c>
      <c r="J89" s="1">
        <f t="shared" si="32"/>
        <v>528.71853279347863</v>
      </c>
      <c r="K89" s="1">
        <f t="shared" si="33"/>
        <v>54.124393166407053</v>
      </c>
      <c r="L89" s="1">
        <f t="shared" si="34"/>
        <v>42.076655234481898</v>
      </c>
      <c r="M89" s="1">
        <f t="shared" si="35"/>
        <v>7.593279865369635E-3</v>
      </c>
      <c r="N89" s="1">
        <f t="shared" si="36"/>
        <v>2.8021782005369662</v>
      </c>
      <c r="O89" s="1">
        <f t="shared" si="37"/>
        <v>7.5818672525527426E-3</v>
      </c>
      <c r="P89" s="1">
        <f t="shared" si="38"/>
        <v>4.7396909595327514E-3</v>
      </c>
      <c r="Q89" s="1">
        <f t="shared" si="39"/>
        <v>-8.1321840600000004E-3</v>
      </c>
      <c r="R89" s="1">
        <f t="shared" si="40"/>
        <v>20.429393004651043</v>
      </c>
      <c r="S89" s="1">
        <f t="shared" si="41"/>
        <v>20.395593548387101</v>
      </c>
      <c r="T89" s="1">
        <f t="shared" si="42"/>
        <v>2.4047195851901226</v>
      </c>
      <c r="U89" s="1">
        <f t="shared" si="43"/>
        <v>50.095175391174408</v>
      </c>
      <c r="V89" s="1">
        <f t="shared" si="44"/>
        <v>1.2089984907406011</v>
      </c>
      <c r="W89" s="1">
        <f t="shared" si="45"/>
        <v>2.4134030498944981</v>
      </c>
      <c r="X89" s="1">
        <f t="shared" si="46"/>
        <v>1.1957210944495216</v>
      </c>
      <c r="Y89" s="1">
        <f t="shared" si="47"/>
        <v>-3.9756679015450462</v>
      </c>
      <c r="Z89" s="1">
        <f t="shared" si="48"/>
        <v>8.8220608930910203</v>
      </c>
      <c r="AA89" s="1">
        <f t="shared" si="49"/>
        <v>0.6357347175577257</v>
      </c>
      <c r="AB89" s="1">
        <f t="shared" si="50"/>
        <v>5.4739955250436996</v>
      </c>
      <c r="AC89" s="1">
        <v>-1.23001121509945E-3</v>
      </c>
      <c r="AD89" s="1">
        <v>2.3756622954361699E-2</v>
      </c>
      <c r="AE89" s="1">
        <v>2.6895887033627801</v>
      </c>
      <c r="AF89" s="1">
        <v>0</v>
      </c>
      <c r="AG89" s="1">
        <v>0</v>
      </c>
      <c r="AH89" s="1">
        <f t="shared" si="51"/>
        <v>1</v>
      </c>
      <c r="AI89" s="1">
        <f t="shared" si="52"/>
        <v>0</v>
      </c>
      <c r="AJ89" s="1">
        <f t="shared" si="53"/>
        <v>55293.094104566684</v>
      </c>
      <c r="AK89" s="1">
        <f t="shared" si="54"/>
        <v>-4.2554599999999998E-2</v>
      </c>
      <c r="AL89" s="1">
        <f t="shared" si="55"/>
        <v>-2.0851754E-2</v>
      </c>
      <c r="AM89" s="1">
        <f t="shared" si="56"/>
        <v>0.49</v>
      </c>
      <c r="AN89" s="1">
        <f t="shared" si="57"/>
        <v>0.39</v>
      </c>
      <c r="AO89" s="1">
        <v>10.97</v>
      </c>
      <c r="AP89">
        <v>0.5</v>
      </c>
      <c r="AQ89" t="s">
        <v>194</v>
      </c>
      <c r="AR89">
        <v>1587129049.37097</v>
      </c>
      <c r="AS89">
        <v>411.02922580645202</v>
      </c>
      <c r="AT89">
        <v>409.99967741935501</v>
      </c>
      <c r="AU89">
        <v>11.8102</v>
      </c>
      <c r="AV89">
        <v>11.6473225806452</v>
      </c>
      <c r="AW89">
        <v>600.00880645161305</v>
      </c>
      <c r="AX89">
        <v>102.26906451612901</v>
      </c>
      <c r="AY89">
        <v>9.9946232258064496E-2</v>
      </c>
      <c r="AZ89">
        <v>20.453990322580601</v>
      </c>
      <c r="BA89">
        <v>20.395593548387101</v>
      </c>
      <c r="BB89">
        <v>20.613070967741901</v>
      </c>
      <c r="BC89">
        <v>10001.8525806452</v>
      </c>
      <c r="BD89">
        <v>-4.2554599999999998E-2</v>
      </c>
      <c r="BE89">
        <v>0.282605</v>
      </c>
      <c r="BF89">
        <v>1587128998</v>
      </c>
      <c r="BG89" t="s">
        <v>368</v>
      </c>
      <c r="BH89">
        <v>22</v>
      </c>
      <c r="BI89">
        <v>8.9740000000000002</v>
      </c>
      <c r="BJ89">
        <v>9.4E-2</v>
      </c>
      <c r="BK89">
        <v>410</v>
      </c>
      <c r="BL89">
        <v>12</v>
      </c>
      <c r="BM89">
        <v>0.17</v>
      </c>
      <c r="BN89">
        <v>0.1</v>
      </c>
      <c r="BO89">
        <v>1.03422278571429</v>
      </c>
      <c r="BP89">
        <v>-5.6450475650278199E-2</v>
      </c>
      <c r="BQ89">
        <v>1.8676538174093399E-2</v>
      </c>
      <c r="BR89">
        <v>1</v>
      </c>
      <c r="BS89">
        <v>0.160508952380952</v>
      </c>
      <c r="BT89">
        <v>4.7400457013210003E-2</v>
      </c>
      <c r="BU89">
        <v>6.6648328881003397E-3</v>
      </c>
      <c r="BV89">
        <v>1</v>
      </c>
      <c r="BW89">
        <v>2</v>
      </c>
      <c r="BX89">
        <v>2</v>
      </c>
      <c r="BY89" t="s">
        <v>228</v>
      </c>
      <c r="BZ89">
        <v>100</v>
      </c>
      <c r="CA89">
        <v>100</v>
      </c>
      <c r="CB89">
        <v>8.9740000000000002</v>
      </c>
      <c r="CC89">
        <v>9.4E-2</v>
      </c>
      <c r="CD89">
        <v>2</v>
      </c>
      <c r="CE89">
        <v>634.221</v>
      </c>
      <c r="CF89">
        <v>398.01600000000002</v>
      </c>
      <c r="CG89">
        <v>20.0001</v>
      </c>
      <c r="CH89">
        <v>24.045999999999999</v>
      </c>
      <c r="CI89">
        <v>30.000299999999999</v>
      </c>
      <c r="CJ89">
        <v>23.9375</v>
      </c>
      <c r="CK89">
        <v>23.9725</v>
      </c>
      <c r="CL89">
        <v>19.857800000000001</v>
      </c>
      <c r="CM89">
        <v>34.848100000000002</v>
      </c>
      <c r="CN89">
        <v>0</v>
      </c>
      <c r="CO89">
        <v>20</v>
      </c>
      <c r="CP89">
        <v>410</v>
      </c>
      <c r="CQ89">
        <v>11.589700000000001</v>
      </c>
      <c r="CR89">
        <v>99.641900000000007</v>
      </c>
      <c r="CS89">
        <v>106.89100000000001</v>
      </c>
    </row>
    <row r="90" spans="1:97" x14ac:dyDescent="0.25">
      <c r="A90">
        <v>74</v>
      </c>
      <c r="B90">
        <v>1587129344.0999999</v>
      </c>
      <c r="C90">
        <v>5018.5</v>
      </c>
      <c r="D90" t="s">
        <v>380</v>
      </c>
      <c r="E90" s="1" t="s">
        <v>381</v>
      </c>
      <c r="F90" s="1">
        <v>1587129336.1064501</v>
      </c>
      <c r="G90" s="1">
        <f t="shared" si="29"/>
        <v>2.484176646592517E-4</v>
      </c>
      <c r="H90" s="1">
        <f t="shared" si="30"/>
        <v>-1.2336858586467707</v>
      </c>
      <c r="I90" s="1">
        <f t="shared" si="31"/>
        <v>411.70712903225802</v>
      </c>
      <c r="J90" s="1">
        <f t="shared" si="32"/>
        <v>498.20462469961274</v>
      </c>
      <c r="K90" s="1">
        <f t="shared" si="33"/>
        <v>51.000385518223169</v>
      </c>
      <c r="L90" s="1">
        <f t="shared" si="34"/>
        <v>42.145779585860062</v>
      </c>
      <c r="M90" s="1">
        <f t="shared" si="35"/>
        <v>2.0802841289917121E-2</v>
      </c>
      <c r="N90" s="1">
        <f t="shared" si="36"/>
        <v>2.8037497294041716</v>
      </c>
      <c r="O90" s="1">
        <f t="shared" si="37"/>
        <v>2.0717471367526764E-2</v>
      </c>
      <c r="P90" s="1">
        <f t="shared" si="38"/>
        <v>1.295606044483074E-2</v>
      </c>
      <c r="Q90" s="1">
        <f t="shared" si="39"/>
        <v>3.4743985317096759E-3</v>
      </c>
      <c r="R90" s="1">
        <f t="shared" si="40"/>
        <v>20.447482962259382</v>
      </c>
      <c r="S90" s="1">
        <f t="shared" si="41"/>
        <v>20.4662838709677</v>
      </c>
      <c r="T90" s="1">
        <f t="shared" si="42"/>
        <v>2.4152345679652441</v>
      </c>
      <c r="U90" s="1">
        <f t="shared" si="43"/>
        <v>49.927249084135056</v>
      </c>
      <c r="V90" s="1">
        <f t="shared" si="44"/>
        <v>1.2094946066012249</v>
      </c>
      <c r="W90" s="1">
        <f t="shared" si="45"/>
        <v>2.4225140154688702</v>
      </c>
      <c r="X90" s="1">
        <f t="shared" si="46"/>
        <v>1.2057399613640192</v>
      </c>
      <c r="Y90" s="1">
        <f t="shared" si="47"/>
        <v>-10.955219011473</v>
      </c>
      <c r="Z90" s="1">
        <f t="shared" si="48"/>
        <v>7.3734752688235181</v>
      </c>
      <c r="AA90" s="1">
        <f t="shared" si="49"/>
        <v>0.5314068052500841</v>
      </c>
      <c r="AB90" s="1">
        <f t="shared" si="50"/>
        <v>-3.0468625388676882</v>
      </c>
      <c r="AC90" s="1">
        <v>-1.22995640273158E-3</v>
      </c>
      <c r="AD90" s="1">
        <v>2.37555642999846E-2</v>
      </c>
      <c r="AE90" s="1">
        <v>2.6895134332937798</v>
      </c>
      <c r="AF90" s="1">
        <v>0</v>
      </c>
      <c r="AG90" s="1">
        <v>0</v>
      </c>
      <c r="AH90" s="1">
        <f t="shared" si="51"/>
        <v>1</v>
      </c>
      <c r="AI90" s="1">
        <f t="shared" si="52"/>
        <v>0</v>
      </c>
      <c r="AJ90" s="1">
        <f t="shared" si="53"/>
        <v>55279.2153961242</v>
      </c>
      <c r="AK90" s="1">
        <f t="shared" si="54"/>
        <v>1.8181049354838701E-2</v>
      </c>
      <c r="AL90" s="1">
        <f t="shared" si="55"/>
        <v>8.9087141838709635E-3</v>
      </c>
      <c r="AM90" s="1">
        <f t="shared" si="56"/>
        <v>0.49</v>
      </c>
      <c r="AN90" s="1">
        <f t="shared" si="57"/>
        <v>0.39</v>
      </c>
      <c r="AO90" s="1">
        <v>9.0399999999999991</v>
      </c>
      <c r="AP90">
        <v>0.5</v>
      </c>
      <c r="AQ90" t="s">
        <v>194</v>
      </c>
      <c r="AR90">
        <v>1587129336.1064501</v>
      </c>
      <c r="AS90">
        <v>411.70712903225802</v>
      </c>
      <c r="AT90">
        <v>410.00245161290297</v>
      </c>
      <c r="AU90">
        <v>11.8151225806452</v>
      </c>
      <c r="AV90">
        <v>11.4452580645161</v>
      </c>
      <c r="AW90">
        <v>599.99335483871005</v>
      </c>
      <c r="AX90">
        <v>102.26858064516099</v>
      </c>
      <c r="AY90">
        <v>9.9769606451612897E-2</v>
      </c>
      <c r="AZ90">
        <v>20.515064516129002</v>
      </c>
      <c r="BA90">
        <v>20.4662838709677</v>
      </c>
      <c r="BB90">
        <v>20.6870516129032</v>
      </c>
      <c r="BC90">
        <v>10001.454193548399</v>
      </c>
      <c r="BD90">
        <v>1.8181049354838701E-2</v>
      </c>
      <c r="BE90">
        <v>0.282605</v>
      </c>
      <c r="BF90">
        <v>1587129323.5999999</v>
      </c>
      <c r="BG90" t="s">
        <v>382</v>
      </c>
      <c r="BH90">
        <v>23</v>
      </c>
      <c r="BI90">
        <v>8.9149999999999991</v>
      </c>
      <c r="BJ90">
        <v>0.09</v>
      </c>
      <c r="BK90">
        <v>410</v>
      </c>
      <c r="BL90">
        <v>11</v>
      </c>
      <c r="BM90">
        <v>0.33</v>
      </c>
      <c r="BN90">
        <v>0.14000000000000001</v>
      </c>
      <c r="BO90">
        <v>1.4004125904761899</v>
      </c>
      <c r="BP90">
        <v>4.0574578821632397</v>
      </c>
      <c r="BQ90">
        <v>0.57432845178057501</v>
      </c>
      <c r="BR90">
        <v>0</v>
      </c>
      <c r="BS90">
        <v>0.303432776761905</v>
      </c>
      <c r="BT90">
        <v>0.90978824521492496</v>
      </c>
      <c r="BU90">
        <v>0.126781337782787</v>
      </c>
      <c r="BV90">
        <v>0</v>
      </c>
      <c r="BW90">
        <v>0</v>
      </c>
      <c r="BX90">
        <v>2</v>
      </c>
      <c r="BY90" t="s">
        <v>196</v>
      </c>
      <c r="BZ90">
        <v>100</v>
      </c>
      <c r="CA90">
        <v>100</v>
      </c>
      <c r="CB90">
        <v>8.9149999999999991</v>
      </c>
      <c r="CC90">
        <v>0.09</v>
      </c>
      <c r="CD90">
        <v>2</v>
      </c>
      <c r="CE90">
        <v>633.88199999999995</v>
      </c>
      <c r="CF90">
        <v>396.08699999999999</v>
      </c>
      <c r="CG90">
        <v>20</v>
      </c>
      <c r="CH90">
        <v>24.311699999999998</v>
      </c>
      <c r="CI90">
        <v>30.000299999999999</v>
      </c>
      <c r="CJ90">
        <v>24.228400000000001</v>
      </c>
      <c r="CK90">
        <v>24.261900000000001</v>
      </c>
      <c r="CL90">
        <v>19.851500000000001</v>
      </c>
      <c r="CM90">
        <v>37.052700000000002</v>
      </c>
      <c r="CN90">
        <v>0</v>
      </c>
      <c r="CO90">
        <v>20</v>
      </c>
      <c r="CP90">
        <v>410</v>
      </c>
      <c r="CQ90">
        <v>11.4046</v>
      </c>
      <c r="CR90">
        <v>99.615399999999994</v>
      </c>
      <c r="CS90">
        <v>106.846</v>
      </c>
    </row>
    <row r="91" spans="1:97" x14ac:dyDescent="0.25">
      <c r="A91">
        <v>75</v>
      </c>
      <c r="B91">
        <v>1587129349.0999999</v>
      </c>
      <c r="C91">
        <v>5023.5</v>
      </c>
      <c r="D91" t="s">
        <v>383</v>
      </c>
      <c r="E91" s="1" t="s">
        <v>384</v>
      </c>
      <c r="F91" s="1">
        <v>1587129340.7548399</v>
      </c>
      <c r="G91" s="1">
        <f t="shared" si="29"/>
        <v>2.4854950024119263E-4</v>
      </c>
      <c r="H91" s="1">
        <f t="shared" si="30"/>
        <v>-1.2307355171614953</v>
      </c>
      <c r="I91" s="1">
        <f t="shared" si="31"/>
        <v>411.69438709677399</v>
      </c>
      <c r="J91" s="1">
        <f t="shared" si="32"/>
        <v>497.86819462424944</v>
      </c>
      <c r="K91" s="1">
        <f t="shared" si="33"/>
        <v>50.966101331122331</v>
      </c>
      <c r="L91" s="1">
        <f t="shared" si="34"/>
        <v>42.144603886706086</v>
      </c>
      <c r="M91" s="1">
        <f t="shared" si="35"/>
        <v>2.0825730471424879E-2</v>
      </c>
      <c r="N91" s="1">
        <f t="shared" si="36"/>
        <v>2.8056564570239919</v>
      </c>
      <c r="O91" s="1">
        <f t="shared" si="37"/>
        <v>2.0740230886458523E-2</v>
      </c>
      <c r="P91" s="1">
        <f t="shared" si="38"/>
        <v>1.2970296737122886E-2</v>
      </c>
      <c r="Q91" s="1">
        <f t="shared" si="39"/>
        <v>7.9777469032262792E-6</v>
      </c>
      <c r="R91" s="1">
        <f t="shared" si="40"/>
        <v>20.445907210198257</v>
      </c>
      <c r="S91" s="1">
        <f t="shared" si="41"/>
        <v>20.4670806451613</v>
      </c>
      <c r="T91" s="1">
        <f t="shared" si="42"/>
        <v>2.4153533150240269</v>
      </c>
      <c r="U91" s="1">
        <f t="shared" si="43"/>
        <v>49.965269164669202</v>
      </c>
      <c r="V91" s="1">
        <f t="shared" si="44"/>
        <v>1.210299086442737</v>
      </c>
      <c r="W91" s="1">
        <f t="shared" si="45"/>
        <v>2.4222807295483322</v>
      </c>
      <c r="X91" s="1">
        <f t="shared" si="46"/>
        <v>1.20505422858129</v>
      </c>
      <c r="Y91" s="1">
        <f t="shared" si="47"/>
        <v>-10.961032960636595</v>
      </c>
      <c r="Z91" s="1">
        <f t="shared" si="48"/>
        <v>7.0218122779304188</v>
      </c>
      <c r="AA91" s="1">
        <f t="shared" si="49"/>
        <v>0.505716535375478</v>
      </c>
      <c r="AB91" s="1">
        <f t="shared" si="50"/>
        <v>-3.4334961695837958</v>
      </c>
      <c r="AC91" s="1">
        <v>-1.23125735505469E-3</v>
      </c>
      <c r="AD91" s="1">
        <v>2.3780691090246601E-2</v>
      </c>
      <c r="AE91" s="1">
        <v>2.6912993306350002</v>
      </c>
      <c r="AF91" s="1">
        <v>0</v>
      </c>
      <c r="AG91" s="1">
        <v>0</v>
      </c>
      <c r="AH91" s="1">
        <f t="shared" si="51"/>
        <v>1</v>
      </c>
      <c r="AI91" s="1">
        <f t="shared" si="52"/>
        <v>0</v>
      </c>
      <c r="AJ91" s="1">
        <f t="shared" si="53"/>
        <v>55335.582140357772</v>
      </c>
      <c r="AK91" s="1">
        <f t="shared" si="54"/>
        <v>4.1746451612905699E-5</v>
      </c>
      <c r="AL91" s="1">
        <f t="shared" si="55"/>
        <v>2.0455761290323793E-5</v>
      </c>
      <c r="AM91" s="1">
        <f t="shared" si="56"/>
        <v>0.49</v>
      </c>
      <c r="AN91" s="1">
        <f t="shared" si="57"/>
        <v>0.39</v>
      </c>
      <c r="AO91" s="1">
        <v>9.0399999999999991</v>
      </c>
      <c r="AP91">
        <v>0.5</v>
      </c>
      <c r="AQ91" t="s">
        <v>194</v>
      </c>
      <c r="AR91">
        <v>1587129340.7548399</v>
      </c>
      <c r="AS91">
        <v>411.69438709677399</v>
      </c>
      <c r="AT91">
        <v>409.99429032258098</v>
      </c>
      <c r="AU91">
        <v>11.822945161290299</v>
      </c>
      <c r="AV91">
        <v>11.4529</v>
      </c>
      <c r="AW91">
        <v>600.01396774193597</v>
      </c>
      <c r="AX91">
        <v>102.268709677419</v>
      </c>
      <c r="AY91">
        <v>9.9953116129032293E-2</v>
      </c>
      <c r="AZ91">
        <v>20.513503225806399</v>
      </c>
      <c r="BA91">
        <v>20.4670806451613</v>
      </c>
      <c r="BB91">
        <v>20.685738709677398</v>
      </c>
      <c r="BC91">
        <v>10012.0203225806</v>
      </c>
      <c r="BD91">
        <v>4.1746451612905699E-5</v>
      </c>
      <c r="BE91">
        <v>0.282605</v>
      </c>
      <c r="BF91">
        <v>1587129323.5999999</v>
      </c>
      <c r="BG91" t="s">
        <v>382</v>
      </c>
      <c r="BH91">
        <v>23</v>
      </c>
      <c r="BI91">
        <v>8.9149999999999991</v>
      </c>
      <c r="BJ91">
        <v>0.09</v>
      </c>
      <c r="BK91">
        <v>410</v>
      </c>
      <c r="BL91">
        <v>11</v>
      </c>
      <c r="BM91">
        <v>0.33</v>
      </c>
      <c r="BN91">
        <v>0.14000000000000001</v>
      </c>
      <c r="BO91">
        <v>1.70302</v>
      </c>
      <c r="BP91">
        <v>2.32482772642554E-2</v>
      </c>
      <c r="BQ91">
        <v>4.2277469289490499E-2</v>
      </c>
      <c r="BR91">
        <v>1</v>
      </c>
      <c r="BS91">
        <v>0.36986278571428599</v>
      </c>
      <c r="BT91">
        <v>2.4243955428138401E-2</v>
      </c>
      <c r="BU91">
        <v>7.7490131861317401E-3</v>
      </c>
      <c r="BV91">
        <v>1</v>
      </c>
      <c r="BW91">
        <v>2</v>
      </c>
      <c r="BX91">
        <v>2</v>
      </c>
      <c r="BY91" t="s">
        <v>228</v>
      </c>
      <c r="BZ91">
        <v>100</v>
      </c>
      <c r="CA91">
        <v>100</v>
      </c>
      <c r="CB91">
        <v>8.9149999999999991</v>
      </c>
      <c r="CC91">
        <v>0.09</v>
      </c>
      <c r="CD91">
        <v>2</v>
      </c>
      <c r="CE91">
        <v>634.33000000000004</v>
      </c>
      <c r="CF91">
        <v>396.25299999999999</v>
      </c>
      <c r="CG91">
        <v>20.0001</v>
      </c>
      <c r="CH91">
        <v>24.315799999999999</v>
      </c>
      <c r="CI91">
        <v>30.000499999999999</v>
      </c>
      <c r="CJ91">
        <v>24.231999999999999</v>
      </c>
      <c r="CK91">
        <v>24.265899999999998</v>
      </c>
      <c r="CL91">
        <v>19.8521</v>
      </c>
      <c r="CM91">
        <v>37.052700000000002</v>
      </c>
      <c r="CN91">
        <v>0</v>
      </c>
      <c r="CO91">
        <v>20</v>
      </c>
      <c r="CP91">
        <v>410</v>
      </c>
      <c r="CQ91">
        <v>11.4046</v>
      </c>
      <c r="CR91">
        <v>99.616699999999994</v>
      </c>
      <c r="CS91">
        <v>106.845</v>
      </c>
    </row>
    <row r="92" spans="1:97" x14ac:dyDescent="0.25">
      <c r="A92">
        <v>76</v>
      </c>
      <c r="B92">
        <v>1587129354.5999999</v>
      </c>
      <c r="C92">
        <v>5029</v>
      </c>
      <c r="D92" t="s">
        <v>385</v>
      </c>
      <c r="E92" s="1" t="s">
        <v>386</v>
      </c>
      <c r="F92" s="1">
        <v>1587129346.07742</v>
      </c>
      <c r="G92" s="1">
        <f t="shared" si="29"/>
        <v>2.5051006913947205E-4</v>
      </c>
      <c r="H92" s="1">
        <f t="shared" si="30"/>
        <v>-1.2335744039768231</v>
      </c>
      <c r="I92" s="1">
        <f t="shared" si="31"/>
        <v>411.69358064516098</v>
      </c>
      <c r="J92" s="1">
        <f t="shared" si="32"/>
        <v>497.27323079023836</v>
      </c>
      <c r="K92" s="1">
        <f t="shared" si="33"/>
        <v>50.905413013091803</v>
      </c>
      <c r="L92" s="1">
        <f t="shared" si="34"/>
        <v>42.144701262676413</v>
      </c>
      <c r="M92" s="1">
        <f t="shared" si="35"/>
        <v>2.1008929229593014E-2</v>
      </c>
      <c r="N92" s="1">
        <f t="shared" si="36"/>
        <v>2.8046536136908409</v>
      </c>
      <c r="O92" s="1">
        <f t="shared" si="37"/>
        <v>2.0921891212047811E-2</v>
      </c>
      <c r="P92" s="1">
        <f t="shared" si="38"/>
        <v>1.3083971863516052E-2</v>
      </c>
      <c r="Q92" s="1">
        <f t="shared" si="39"/>
        <v>-1.9449834362903244E-3</v>
      </c>
      <c r="R92" s="1">
        <f t="shared" si="40"/>
        <v>20.443758519543611</v>
      </c>
      <c r="S92" s="1">
        <f t="shared" si="41"/>
        <v>20.465387096774201</v>
      </c>
      <c r="T92" s="1">
        <f t="shared" si="42"/>
        <v>2.4151009235467966</v>
      </c>
      <c r="U92" s="1">
        <f t="shared" si="43"/>
        <v>50.002585203111764</v>
      </c>
      <c r="V92" s="1">
        <f t="shared" si="44"/>
        <v>1.2110849006220363</v>
      </c>
      <c r="W92" s="1">
        <f t="shared" si="45"/>
        <v>2.422044571700801</v>
      </c>
      <c r="X92" s="1">
        <f t="shared" si="46"/>
        <v>1.2040160229247603</v>
      </c>
      <c r="Y92" s="1">
        <f t="shared" si="47"/>
        <v>-11.047494049050718</v>
      </c>
      <c r="Z92" s="1">
        <f t="shared" si="48"/>
        <v>7.0363739018529765</v>
      </c>
      <c r="AA92" s="1">
        <f t="shared" si="49"/>
        <v>0.50693799300343489</v>
      </c>
      <c r="AB92" s="1">
        <f t="shared" si="50"/>
        <v>-3.5061271376305969</v>
      </c>
      <c r="AC92" s="1">
        <v>-1.23057301064964E-3</v>
      </c>
      <c r="AD92" s="1">
        <v>2.3767473558729699E-2</v>
      </c>
      <c r="AE92" s="1">
        <v>2.69036004806703</v>
      </c>
      <c r="AF92" s="1">
        <v>0</v>
      </c>
      <c r="AG92" s="1">
        <v>0</v>
      </c>
      <c r="AH92" s="1">
        <f t="shared" si="51"/>
        <v>1</v>
      </c>
      <c r="AI92" s="1">
        <f t="shared" si="52"/>
        <v>0</v>
      </c>
      <c r="AJ92" s="1">
        <f t="shared" si="53"/>
        <v>55306.396830247504</v>
      </c>
      <c r="AK92" s="1">
        <f t="shared" si="54"/>
        <v>-1.01778306451613E-2</v>
      </c>
      <c r="AL92" s="1">
        <f t="shared" si="55"/>
        <v>-4.9871370161290365E-3</v>
      </c>
      <c r="AM92" s="1">
        <f t="shared" si="56"/>
        <v>0.49</v>
      </c>
      <c r="AN92" s="1">
        <f t="shared" si="57"/>
        <v>0.39</v>
      </c>
      <c r="AO92" s="1">
        <v>9.0399999999999991</v>
      </c>
      <c r="AP92">
        <v>0.5</v>
      </c>
      <c r="AQ92" t="s">
        <v>194</v>
      </c>
      <c r="AR92">
        <v>1587129346.07742</v>
      </c>
      <c r="AS92">
        <v>411.69358064516098</v>
      </c>
      <c r="AT92">
        <v>409.99045161290297</v>
      </c>
      <c r="AU92">
        <v>11.830570967741901</v>
      </c>
      <c r="AV92">
        <v>11.457616129032299</v>
      </c>
      <c r="AW92">
        <v>600.02422580645202</v>
      </c>
      <c r="AX92">
        <v>102.26912903225799</v>
      </c>
      <c r="AY92">
        <v>9.9970812903225806E-2</v>
      </c>
      <c r="AZ92">
        <v>20.511922580645201</v>
      </c>
      <c r="BA92">
        <v>20.465387096774201</v>
      </c>
      <c r="BB92">
        <v>20.684967741935498</v>
      </c>
      <c r="BC92">
        <v>10006.414516129</v>
      </c>
      <c r="BD92">
        <v>-1.01778306451613E-2</v>
      </c>
      <c r="BE92">
        <v>0.282605</v>
      </c>
      <c r="BF92">
        <v>1587129323.5999999</v>
      </c>
      <c r="BG92" t="s">
        <v>382</v>
      </c>
      <c r="BH92">
        <v>23</v>
      </c>
      <c r="BI92">
        <v>8.9149999999999991</v>
      </c>
      <c r="BJ92">
        <v>0.09</v>
      </c>
      <c r="BK92">
        <v>410</v>
      </c>
      <c r="BL92">
        <v>11</v>
      </c>
      <c r="BM92">
        <v>0.33</v>
      </c>
      <c r="BN92">
        <v>0.14000000000000001</v>
      </c>
      <c r="BO92">
        <v>1.7025735714285699</v>
      </c>
      <c r="BP92">
        <v>8.9798034096522095E-2</v>
      </c>
      <c r="BQ92">
        <v>1.9404025579076899E-2</v>
      </c>
      <c r="BR92">
        <v>1</v>
      </c>
      <c r="BS92">
        <v>0.37151628571428602</v>
      </c>
      <c r="BT92">
        <v>3.3561357499893398E-2</v>
      </c>
      <c r="BU92">
        <v>3.5283802656912899E-3</v>
      </c>
      <c r="BV92">
        <v>1</v>
      </c>
      <c r="BW92">
        <v>2</v>
      </c>
      <c r="BX92">
        <v>2</v>
      </c>
      <c r="BY92" t="s">
        <v>228</v>
      </c>
      <c r="BZ92">
        <v>100</v>
      </c>
      <c r="CA92">
        <v>100</v>
      </c>
      <c r="CB92">
        <v>8.9149999999999991</v>
      </c>
      <c r="CC92">
        <v>0.09</v>
      </c>
      <c r="CD92">
        <v>2</v>
      </c>
      <c r="CE92">
        <v>634.76700000000005</v>
      </c>
      <c r="CF92">
        <v>396.56900000000002</v>
      </c>
      <c r="CG92">
        <v>20</v>
      </c>
      <c r="CH92">
        <v>24.320699999999999</v>
      </c>
      <c r="CI92">
        <v>30.000299999999999</v>
      </c>
      <c r="CJ92">
        <v>24.236499999999999</v>
      </c>
      <c r="CK92">
        <v>24.270800000000001</v>
      </c>
      <c r="CL92">
        <v>19.854399999999998</v>
      </c>
      <c r="CM92">
        <v>37.052700000000002</v>
      </c>
      <c r="CN92">
        <v>0</v>
      </c>
      <c r="CO92">
        <v>20</v>
      </c>
      <c r="CP92">
        <v>410</v>
      </c>
      <c r="CQ92">
        <v>11.4046</v>
      </c>
      <c r="CR92">
        <v>99.614199999999997</v>
      </c>
      <c r="CS92">
        <v>106.845</v>
      </c>
    </row>
    <row r="93" spans="1:97" x14ac:dyDescent="0.25">
      <c r="A93">
        <v>77</v>
      </c>
      <c r="B93">
        <v>1587129359.5999999</v>
      </c>
      <c r="C93">
        <v>5034</v>
      </c>
      <c r="D93" t="s">
        <v>387</v>
      </c>
      <c r="E93" s="1" t="s">
        <v>388</v>
      </c>
      <c r="F93" s="1">
        <v>1587129351.00968</v>
      </c>
      <c r="G93" s="1">
        <f t="shared" si="29"/>
        <v>2.5145427363430724E-4</v>
      </c>
      <c r="H93" s="1">
        <f t="shared" si="30"/>
        <v>-1.237593490080811</v>
      </c>
      <c r="I93" s="1">
        <f t="shared" si="31"/>
        <v>411.689419354839</v>
      </c>
      <c r="J93" s="1">
        <f t="shared" si="32"/>
        <v>497.17348831255077</v>
      </c>
      <c r="K93" s="1">
        <f t="shared" si="33"/>
        <v>50.895578556329362</v>
      </c>
      <c r="L93" s="1">
        <f t="shared" si="34"/>
        <v>42.144586700913358</v>
      </c>
      <c r="M93" s="1">
        <f t="shared" si="35"/>
        <v>2.1100423049301913E-2</v>
      </c>
      <c r="N93" s="1">
        <f t="shared" si="36"/>
        <v>2.8046730941699369</v>
      </c>
      <c r="O93" s="1">
        <f t="shared" si="37"/>
        <v>2.1012627597497498E-2</v>
      </c>
      <c r="P93" s="1">
        <f t="shared" si="38"/>
        <v>1.3140749763516474E-2</v>
      </c>
      <c r="Q93" s="1">
        <f t="shared" si="39"/>
        <v>2.807367002322576E-3</v>
      </c>
      <c r="R93" s="1">
        <f t="shared" si="40"/>
        <v>20.441599057225645</v>
      </c>
      <c r="S93" s="1">
        <f t="shared" si="41"/>
        <v>20.464658064516101</v>
      </c>
      <c r="T93" s="1">
        <f t="shared" si="42"/>
        <v>2.4149922821388667</v>
      </c>
      <c r="U93" s="1">
        <f t="shared" si="43"/>
        <v>50.031904775739541</v>
      </c>
      <c r="V93" s="1">
        <f t="shared" si="44"/>
        <v>1.2116506098810147</v>
      </c>
      <c r="W93" s="1">
        <f t="shared" si="45"/>
        <v>2.4217559081791022</v>
      </c>
      <c r="X93" s="1">
        <f t="shared" si="46"/>
        <v>1.203341672257852</v>
      </c>
      <c r="Y93" s="1">
        <f t="shared" si="47"/>
        <v>-11.08913346727295</v>
      </c>
      <c r="Z93" s="1">
        <f t="shared" si="48"/>
        <v>6.8544883720638863</v>
      </c>
      <c r="AA93" s="1">
        <f t="shared" si="49"/>
        <v>0.4938238399790878</v>
      </c>
      <c r="AB93" s="1">
        <f t="shared" si="50"/>
        <v>-3.7380138882276528</v>
      </c>
      <c r="AC93" s="1">
        <v>-1.2305863019133E-3</v>
      </c>
      <c r="AD93" s="1">
        <v>2.3767730268209601E-2</v>
      </c>
      <c r="AE93" s="1">
        <v>2.6903782940757601</v>
      </c>
      <c r="AF93" s="1">
        <v>0</v>
      </c>
      <c r="AG93" s="1">
        <v>0</v>
      </c>
      <c r="AH93" s="1">
        <f t="shared" si="51"/>
        <v>1</v>
      </c>
      <c r="AI93" s="1">
        <f t="shared" si="52"/>
        <v>0</v>
      </c>
      <c r="AJ93" s="1">
        <f t="shared" si="53"/>
        <v>55307.350242454864</v>
      </c>
      <c r="AK93" s="1">
        <f t="shared" si="54"/>
        <v>1.46905651612903E-2</v>
      </c>
      <c r="AL93" s="1">
        <f t="shared" si="55"/>
        <v>7.1983769290322464E-3</v>
      </c>
      <c r="AM93" s="1">
        <f t="shared" si="56"/>
        <v>0.49</v>
      </c>
      <c r="AN93" s="1">
        <f t="shared" si="57"/>
        <v>0.39</v>
      </c>
      <c r="AO93" s="1">
        <v>9.0399999999999991</v>
      </c>
      <c r="AP93">
        <v>0.5</v>
      </c>
      <c r="AQ93" t="s">
        <v>194</v>
      </c>
      <c r="AR93">
        <v>1587129351.00968</v>
      </c>
      <c r="AS93">
        <v>411.689419354839</v>
      </c>
      <c r="AT93">
        <v>409.98080645161298</v>
      </c>
      <c r="AU93">
        <v>11.836009677419399</v>
      </c>
      <c r="AV93">
        <v>11.461648387096799</v>
      </c>
      <c r="AW93">
        <v>600.01974193548403</v>
      </c>
      <c r="AX93">
        <v>102.26987096774199</v>
      </c>
      <c r="AY93">
        <v>9.9985335483870993E-2</v>
      </c>
      <c r="AZ93">
        <v>20.509990322580599</v>
      </c>
      <c r="BA93">
        <v>20.464658064516101</v>
      </c>
      <c r="BB93">
        <v>20.6823129032258</v>
      </c>
      <c r="BC93">
        <v>10006.450000000001</v>
      </c>
      <c r="BD93">
        <v>1.46905651612903E-2</v>
      </c>
      <c r="BE93">
        <v>0.282605</v>
      </c>
      <c r="BF93">
        <v>1587129323.5999999</v>
      </c>
      <c r="BG93" t="s">
        <v>382</v>
      </c>
      <c r="BH93">
        <v>23</v>
      </c>
      <c r="BI93">
        <v>8.9149999999999991</v>
      </c>
      <c r="BJ93">
        <v>0.09</v>
      </c>
      <c r="BK93">
        <v>410</v>
      </c>
      <c r="BL93">
        <v>11</v>
      </c>
      <c r="BM93">
        <v>0.33</v>
      </c>
      <c r="BN93">
        <v>0.14000000000000001</v>
      </c>
      <c r="BO93">
        <v>1.7037795238095199</v>
      </c>
      <c r="BP93">
        <v>8.7348920248760897E-2</v>
      </c>
      <c r="BQ93">
        <v>2.4648459331006699E-2</v>
      </c>
      <c r="BR93">
        <v>1</v>
      </c>
      <c r="BS93">
        <v>0.37330338095238103</v>
      </c>
      <c r="BT93">
        <v>1.7330675307967201E-2</v>
      </c>
      <c r="BU93">
        <v>2.1483142112161801E-3</v>
      </c>
      <c r="BV93">
        <v>1</v>
      </c>
      <c r="BW93">
        <v>2</v>
      </c>
      <c r="BX93">
        <v>2</v>
      </c>
      <c r="BY93" t="s">
        <v>228</v>
      </c>
      <c r="BZ93">
        <v>100</v>
      </c>
      <c r="CA93">
        <v>100</v>
      </c>
      <c r="CB93">
        <v>8.9149999999999991</v>
      </c>
      <c r="CC93">
        <v>0.09</v>
      </c>
      <c r="CD93">
        <v>2</v>
      </c>
      <c r="CE93">
        <v>634.57799999999997</v>
      </c>
      <c r="CF93">
        <v>396.33499999999998</v>
      </c>
      <c r="CG93">
        <v>19.9999</v>
      </c>
      <c r="CH93">
        <v>24.3248</v>
      </c>
      <c r="CI93">
        <v>30.000299999999999</v>
      </c>
      <c r="CJ93">
        <v>24.240500000000001</v>
      </c>
      <c r="CK93">
        <v>24.275300000000001</v>
      </c>
      <c r="CL93">
        <v>19.852499999999999</v>
      </c>
      <c r="CM93">
        <v>37.052700000000002</v>
      </c>
      <c r="CN93">
        <v>0</v>
      </c>
      <c r="CO93">
        <v>20</v>
      </c>
      <c r="CP93">
        <v>410</v>
      </c>
      <c r="CQ93">
        <v>11.4046</v>
      </c>
      <c r="CR93">
        <v>99.613900000000001</v>
      </c>
      <c r="CS93">
        <v>106.84399999999999</v>
      </c>
    </row>
    <row r="94" spans="1:97" x14ac:dyDescent="0.25">
      <c r="A94">
        <v>78</v>
      </c>
      <c r="B94">
        <v>1587129364.5999999</v>
      </c>
      <c r="C94">
        <v>5039</v>
      </c>
      <c r="D94" t="s">
        <v>389</v>
      </c>
      <c r="E94" s="1" t="s">
        <v>390</v>
      </c>
      <c r="F94" s="1">
        <v>1587129356.0032301</v>
      </c>
      <c r="G94" s="1">
        <f t="shared" si="29"/>
        <v>2.5219311930672195E-4</v>
      </c>
      <c r="H94" s="1">
        <f t="shared" si="30"/>
        <v>-1.232861934050927</v>
      </c>
      <c r="I94" s="1">
        <f t="shared" si="31"/>
        <v>411.695774193548</v>
      </c>
      <c r="J94" s="1">
        <f t="shared" si="32"/>
        <v>496.48297888116639</v>
      </c>
      <c r="K94" s="1">
        <f t="shared" si="33"/>
        <v>50.824795576034617</v>
      </c>
      <c r="L94" s="1">
        <f t="shared" si="34"/>
        <v>42.14515794692057</v>
      </c>
      <c r="M94" s="1">
        <f t="shared" si="35"/>
        <v>2.1179851311324847E-2</v>
      </c>
      <c r="N94" s="1">
        <f t="shared" si="36"/>
        <v>2.8027284770346048</v>
      </c>
      <c r="O94" s="1">
        <f t="shared" si="37"/>
        <v>2.1091334038103E-2</v>
      </c>
      <c r="P94" s="1">
        <f t="shared" si="38"/>
        <v>1.3190005754503187E-2</v>
      </c>
      <c r="Q94" s="1">
        <f t="shared" si="39"/>
        <v>8.6028860454193511E-3</v>
      </c>
      <c r="R94" s="1">
        <f t="shared" si="40"/>
        <v>20.438447363899481</v>
      </c>
      <c r="S94" s="1">
        <f t="shared" si="41"/>
        <v>20.461564516128998</v>
      </c>
      <c r="T94" s="1">
        <f t="shared" si="42"/>
        <v>2.4145313248528599</v>
      </c>
      <c r="U94" s="1">
        <f t="shared" si="43"/>
        <v>50.062030137485756</v>
      </c>
      <c r="V94" s="1">
        <f t="shared" si="44"/>
        <v>1.2121601784312812</v>
      </c>
      <c r="W94" s="1">
        <f t="shared" si="45"/>
        <v>2.4213164649981551</v>
      </c>
      <c r="X94" s="1">
        <f t="shared" si="46"/>
        <v>1.2023711464215787</v>
      </c>
      <c r="Y94" s="1">
        <f t="shared" si="47"/>
        <v>-11.121716561426437</v>
      </c>
      <c r="Z94" s="1">
        <f t="shared" si="48"/>
        <v>6.8726446352340824</v>
      </c>
      <c r="AA94" s="1">
        <f t="shared" si="49"/>
        <v>0.49546014093837254</v>
      </c>
      <c r="AB94" s="1">
        <f t="shared" si="50"/>
        <v>-3.7450088992085631</v>
      </c>
      <c r="AC94" s="1">
        <v>-1.22925996439848E-3</v>
      </c>
      <c r="AD94" s="1">
        <v>2.3742113184509001E-2</v>
      </c>
      <c r="AE94" s="1">
        <v>2.6885568649532301</v>
      </c>
      <c r="AF94" s="1">
        <v>0</v>
      </c>
      <c r="AG94" s="1">
        <v>0</v>
      </c>
      <c r="AH94" s="1">
        <f t="shared" si="51"/>
        <v>1</v>
      </c>
      <c r="AI94" s="1">
        <f t="shared" si="52"/>
        <v>0</v>
      </c>
      <c r="AJ94" s="1">
        <f t="shared" si="53"/>
        <v>55250.725699877104</v>
      </c>
      <c r="AK94" s="1">
        <f t="shared" si="54"/>
        <v>4.5017718709677398E-2</v>
      </c>
      <c r="AL94" s="1">
        <f t="shared" si="55"/>
        <v>2.2058682167741924E-2</v>
      </c>
      <c r="AM94" s="1">
        <f t="shared" si="56"/>
        <v>0.49</v>
      </c>
      <c r="AN94" s="1">
        <f t="shared" si="57"/>
        <v>0.39</v>
      </c>
      <c r="AO94" s="1">
        <v>9.0399999999999991</v>
      </c>
      <c r="AP94">
        <v>0.5</v>
      </c>
      <c r="AQ94" t="s">
        <v>194</v>
      </c>
      <c r="AR94">
        <v>1587129356.0032301</v>
      </c>
      <c r="AS94">
        <v>411.695774193548</v>
      </c>
      <c r="AT94">
        <v>409.994741935484</v>
      </c>
      <c r="AU94">
        <v>11.8410096774194</v>
      </c>
      <c r="AV94">
        <v>11.465548387096799</v>
      </c>
      <c r="AW94">
        <v>600.01667741935501</v>
      </c>
      <c r="AX94">
        <v>102.26967741935501</v>
      </c>
      <c r="AY94">
        <v>9.9986270967741903E-2</v>
      </c>
      <c r="AZ94">
        <v>20.507048387096798</v>
      </c>
      <c r="BA94">
        <v>20.461564516128998</v>
      </c>
      <c r="BB94">
        <v>20.678877419354802</v>
      </c>
      <c r="BC94">
        <v>9995.6838709677395</v>
      </c>
      <c r="BD94">
        <v>4.5017718709677398E-2</v>
      </c>
      <c r="BE94">
        <v>0.282605</v>
      </c>
      <c r="BF94">
        <v>1587129323.5999999</v>
      </c>
      <c r="BG94" t="s">
        <v>382</v>
      </c>
      <c r="BH94">
        <v>23</v>
      </c>
      <c r="BI94">
        <v>8.9149999999999991</v>
      </c>
      <c r="BJ94">
        <v>0.09</v>
      </c>
      <c r="BK94">
        <v>410</v>
      </c>
      <c r="BL94">
        <v>11</v>
      </c>
      <c r="BM94">
        <v>0.33</v>
      </c>
      <c r="BN94">
        <v>0.14000000000000001</v>
      </c>
      <c r="BO94">
        <v>1.70297071428571</v>
      </c>
      <c r="BP94">
        <v>-0.109655993104465</v>
      </c>
      <c r="BQ94">
        <v>2.6980704074336899E-2</v>
      </c>
      <c r="BR94">
        <v>0</v>
      </c>
      <c r="BS94">
        <v>0.37487516666666698</v>
      </c>
      <c r="BT94">
        <v>1.14468455101439E-2</v>
      </c>
      <c r="BU94">
        <v>1.4216391933369601E-3</v>
      </c>
      <c r="BV94">
        <v>1</v>
      </c>
      <c r="BW94">
        <v>1</v>
      </c>
      <c r="BX94">
        <v>2</v>
      </c>
      <c r="BY94" t="s">
        <v>200</v>
      </c>
      <c r="BZ94">
        <v>100</v>
      </c>
      <c r="CA94">
        <v>100</v>
      </c>
      <c r="CB94">
        <v>8.9149999999999991</v>
      </c>
      <c r="CC94">
        <v>0.09</v>
      </c>
      <c r="CD94">
        <v>2</v>
      </c>
      <c r="CE94">
        <v>634.61199999999997</v>
      </c>
      <c r="CF94">
        <v>396.35500000000002</v>
      </c>
      <c r="CG94">
        <v>19.9998</v>
      </c>
      <c r="CH94">
        <v>24.328900000000001</v>
      </c>
      <c r="CI94">
        <v>30.0002</v>
      </c>
      <c r="CJ94">
        <v>24.245000000000001</v>
      </c>
      <c r="CK94">
        <v>24.279900000000001</v>
      </c>
      <c r="CL94">
        <v>19.8538</v>
      </c>
      <c r="CM94">
        <v>37.33</v>
      </c>
      <c r="CN94">
        <v>0</v>
      </c>
      <c r="CO94">
        <v>20</v>
      </c>
      <c r="CP94">
        <v>410</v>
      </c>
      <c r="CQ94">
        <v>11.4046</v>
      </c>
      <c r="CR94">
        <v>99.611999999999995</v>
      </c>
      <c r="CS94">
        <v>106.843</v>
      </c>
    </row>
    <row r="95" spans="1:97" x14ac:dyDescent="0.25">
      <c r="A95">
        <v>79</v>
      </c>
      <c r="B95">
        <v>1587129806.7</v>
      </c>
      <c r="C95">
        <v>5481.1000001430502</v>
      </c>
      <c r="D95" t="s">
        <v>393</v>
      </c>
      <c r="E95" s="1" t="s">
        <v>394</v>
      </c>
      <c r="F95" s="1">
        <v>1587129798.7032299</v>
      </c>
      <c r="G95" s="1">
        <f t="shared" si="29"/>
        <v>1.5264446725297799E-4</v>
      </c>
      <c r="H95" s="1">
        <f t="shared" si="30"/>
        <v>-0.55860503434547926</v>
      </c>
      <c r="I95" s="1">
        <f t="shared" si="31"/>
        <v>410.62222580645198</v>
      </c>
      <c r="J95" s="1">
        <f t="shared" si="32"/>
        <v>471.93450232200007</v>
      </c>
      <c r="K95" s="1">
        <f t="shared" si="33"/>
        <v>48.313396807645205</v>
      </c>
      <c r="L95" s="1">
        <f t="shared" si="34"/>
        <v>42.036669147554285</v>
      </c>
      <c r="M95" s="1">
        <f t="shared" si="35"/>
        <v>1.2847505567370146E-2</v>
      </c>
      <c r="N95" s="1">
        <f t="shared" si="36"/>
        <v>2.799330226895433</v>
      </c>
      <c r="O95" s="1">
        <f t="shared" si="37"/>
        <v>1.2814837993561057E-2</v>
      </c>
      <c r="P95" s="1">
        <f t="shared" si="38"/>
        <v>8.0122018210831963E-3</v>
      </c>
      <c r="Q95" s="1">
        <f t="shared" si="39"/>
        <v>-6.0381765901935504E-3</v>
      </c>
      <c r="R95" s="1">
        <f t="shared" si="40"/>
        <v>20.520559832404018</v>
      </c>
      <c r="S95" s="1">
        <f t="shared" si="41"/>
        <v>20.492096774193602</v>
      </c>
      <c r="T95" s="1">
        <f t="shared" si="42"/>
        <v>2.4190841901144609</v>
      </c>
      <c r="U95" s="1">
        <f t="shared" si="43"/>
        <v>50.270070636973564</v>
      </c>
      <c r="V95" s="1">
        <f t="shared" si="44"/>
        <v>1.2213444066827583</v>
      </c>
      <c r="W95" s="1">
        <f t="shared" si="45"/>
        <v>2.4295657261011709</v>
      </c>
      <c r="X95" s="1">
        <f t="shared" si="46"/>
        <v>1.1977397834317025</v>
      </c>
      <c r="Y95" s="1">
        <f t="shared" si="47"/>
        <v>-6.7316210058563293</v>
      </c>
      <c r="Z95" s="1">
        <f t="shared" si="48"/>
        <v>10.579316132585772</v>
      </c>
      <c r="AA95" s="1">
        <f t="shared" si="49"/>
        <v>0.76394042941402551</v>
      </c>
      <c r="AB95" s="1">
        <f t="shared" si="50"/>
        <v>4.6055973795532745</v>
      </c>
      <c r="AC95" s="1">
        <v>-1.2309376990586301E-3</v>
      </c>
      <c r="AD95" s="1">
        <v>2.3774517205911099E-2</v>
      </c>
      <c r="AE95" s="1">
        <v>2.6908606374585098</v>
      </c>
      <c r="AF95" s="1">
        <v>0</v>
      </c>
      <c r="AG95" s="1">
        <v>0</v>
      </c>
      <c r="AH95" s="1">
        <f t="shared" si="51"/>
        <v>1</v>
      </c>
      <c r="AI95" s="1">
        <f t="shared" si="52"/>
        <v>0</v>
      </c>
      <c r="AJ95" s="1">
        <f t="shared" si="53"/>
        <v>55312.740974443048</v>
      </c>
      <c r="AK95" s="1">
        <f t="shared" si="54"/>
        <v>-3.15969470967742E-2</v>
      </c>
      <c r="AL95" s="1">
        <f t="shared" si="55"/>
        <v>-1.5482504077419358E-2</v>
      </c>
      <c r="AM95" s="1">
        <f t="shared" si="56"/>
        <v>0.49</v>
      </c>
      <c r="AN95" s="1">
        <f t="shared" si="57"/>
        <v>0.39</v>
      </c>
      <c r="AO95" s="1">
        <v>7.39</v>
      </c>
      <c r="AP95">
        <v>0.5</v>
      </c>
      <c r="AQ95" t="s">
        <v>194</v>
      </c>
      <c r="AR95">
        <v>1587129798.7032299</v>
      </c>
      <c r="AS95">
        <v>410.62222580645198</v>
      </c>
      <c r="AT95">
        <v>410.01145161290299</v>
      </c>
      <c r="AU95">
        <v>11.9303258064516</v>
      </c>
      <c r="AV95">
        <v>11.7445741935484</v>
      </c>
      <c r="AW95">
        <v>600.040387096774</v>
      </c>
      <c r="AX95">
        <v>102.273677419355</v>
      </c>
      <c r="AY95">
        <v>9.9420054838709707E-2</v>
      </c>
      <c r="AZ95">
        <v>20.562196774193598</v>
      </c>
      <c r="BA95">
        <v>20.492096774193602</v>
      </c>
      <c r="BB95">
        <v>20.717248387096799</v>
      </c>
      <c r="BC95">
        <v>10008.9348387097</v>
      </c>
      <c r="BD95">
        <v>-3.15969470967742E-2</v>
      </c>
      <c r="BE95">
        <v>0.28602354838709698</v>
      </c>
      <c r="BF95">
        <v>1587129789.7</v>
      </c>
      <c r="BG95" t="s">
        <v>395</v>
      </c>
      <c r="BH95">
        <v>24</v>
      </c>
      <c r="BI95">
        <v>8.8350000000000009</v>
      </c>
      <c r="BJ95">
        <v>0.10199999999999999</v>
      </c>
      <c r="BK95">
        <v>410</v>
      </c>
      <c r="BL95">
        <v>12</v>
      </c>
      <c r="BM95">
        <v>0.42</v>
      </c>
      <c r="BN95">
        <v>7.0000000000000007E-2</v>
      </c>
      <c r="BO95">
        <v>0.45600166047619101</v>
      </c>
      <c r="BP95">
        <v>2.5521516180933999</v>
      </c>
      <c r="BQ95">
        <v>0.29919095828950498</v>
      </c>
      <c r="BR95">
        <v>0</v>
      </c>
      <c r="BS95">
        <v>0.128251782571429</v>
      </c>
      <c r="BT95">
        <v>0.96464727856590704</v>
      </c>
      <c r="BU95">
        <v>0.103344836315724</v>
      </c>
      <c r="BV95">
        <v>0</v>
      </c>
      <c r="BW95">
        <v>0</v>
      </c>
      <c r="BX95">
        <v>2</v>
      </c>
      <c r="BY95" t="s">
        <v>196</v>
      </c>
      <c r="BZ95">
        <v>100</v>
      </c>
      <c r="CA95">
        <v>100</v>
      </c>
      <c r="CB95">
        <v>8.8350000000000009</v>
      </c>
      <c r="CC95">
        <v>0.10199999999999999</v>
      </c>
      <c r="CD95">
        <v>2</v>
      </c>
      <c r="CE95">
        <v>634.60500000000002</v>
      </c>
      <c r="CF95">
        <v>394.25099999999998</v>
      </c>
      <c r="CG95">
        <v>20</v>
      </c>
      <c r="CH95">
        <v>24.687100000000001</v>
      </c>
      <c r="CI95">
        <v>30.000299999999999</v>
      </c>
      <c r="CJ95">
        <v>24.628499999999999</v>
      </c>
      <c r="CK95">
        <v>24.661999999999999</v>
      </c>
      <c r="CL95">
        <v>19.856300000000001</v>
      </c>
      <c r="CM95">
        <v>37.529800000000002</v>
      </c>
      <c r="CN95">
        <v>0</v>
      </c>
      <c r="CO95">
        <v>20</v>
      </c>
      <c r="CP95">
        <v>410</v>
      </c>
      <c r="CQ95">
        <v>11.634399999999999</v>
      </c>
      <c r="CR95">
        <v>99.5839</v>
      </c>
      <c r="CS95">
        <v>106.78100000000001</v>
      </c>
    </row>
    <row r="96" spans="1:97" x14ac:dyDescent="0.25">
      <c r="A96">
        <v>80</v>
      </c>
      <c r="B96">
        <v>1587129811.7</v>
      </c>
      <c r="C96">
        <v>5486.1000001430502</v>
      </c>
      <c r="D96" t="s">
        <v>396</v>
      </c>
      <c r="E96" s="1" t="s">
        <v>397</v>
      </c>
      <c r="F96" s="1">
        <v>1587129803.34516</v>
      </c>
      <c r="G96" s="1">
        <f t="shared" si="29"/>
        <v>1.9282584200660586E-4</v>
      </c>
      <c r="H96" s="1">
        <f t="shared" si="30"/>
        <v>-0.64495523154944712</v>
      </c>
      <c r="I96" s="1">
        <f t="shared" si="31"/>
        <v>410.69235483871</v>
      </c>
      <c r="J96" s="1">
        <f t="shared" si="32"/>
        <v>465.94266577789278</v>
      </c>
      <c r="K96" s="1">
        <f t="shared" si="33"/>
        <v>47.700293491096524</v>
      </c>
      <c r="L96" s="1">
        <f t="shared" si="34"/>
        <v>42.044112503949847</v>
      </c>
      <c r="M96" s="1">
        <f t="shared" si="35"/>
        <v>1.6274631498818051E-2</v>
      </c>
      <c r="N96" s="1">
        <f t="shared" si="36"/>
        <v>2.7981419722151646</v>
      </c>
      <c r="O96" s="1">
        <f t="shared" si="37"/>
        <v>1.622222714127726E-2</v>
      </c>
      <c r="P96" s="1">
        <f t="shared" si="38"/>
        <v>1.0143586145151531E-2</v>
      </c>
      <c r="Q96" s="1">
        <f t="shared" si="39"/>
        <v>-7.5046520992258026E-3</v>
      </c>
      <c r="R96" s="1">
        <f t="shared" si="40"/>
        <v>20.507443898285583</v>
      </c>
      <c r="S96" s="1">
        <f t="shared" si="41"/>
        <v>20.4892838709677</v>
      </c>
      <c r="T96" s="1">
        <f t="shared" si="42"/>
        <v>2.4186644253874356</v>
      </c>
      <c r="U96" s="1">
        <f t="shared" si="43"/>
        <v>50.363071295696372</v>
      </c>
      <c r="V96" s="1">
        <f t="shared" si="44"/>
        <v>1.223442812542308</v>
      </c>
      <c r="W96" s="1">
        <f t="shared" si="45"/>
        <v>2.4292458364167588</v>
      </c>
      <c r="X96" s="1">
        <f t="shared" si="46"/>
        <v>1.1952216128451276</v>
      </c>
      <c r="Y96" s="1">
        <f t="shared" si="47"/>
        <v>-8.5036196324913185</v>
      </c>
      <c r="Z96" s="1">
        <f t="shared" si="48"/>
        <v>10.677016476664345</v>
      </c>
      <c r="AA96" s="1">
        <f t="shared" si="49"/>
        <v>0.77130335050780197</v>
      </c>
      <c r="AB96" s="1">
        <f t="shared" si="50"/>
        <v>2.9371955425816028</v>
      </c>
      <c r="AC96" s="1">
        <v>-1.2301243486789E-3</v>
      </c>
      <c r="AD96" s="1">
        <v>2.3758808033454901E-2</v>
      </c>
      <c r="AE96" s="1">
        <v>2.6897440547904199</v>
      </c>
      <c r="AF96" s="1">
        <v>0</v>
      </c>
      <c r="AG96" s="1">
        <v>0</v>
      </c>
      <c r="AH96" s="1">
        <f t="shared" si="51"/>
        <v>1</v>
      </c>
      <c r="AI96" s="1">
        <f t="shared" si="52"/>
        <v>0</v>
      </c>
      <c r="AJ96" s="1">
        <f t="shared" si="53"/>
        <v>55278.098833455952</v>
      </c>
      <c r="AK96" s="1">
        <f t="shared" si="54"/>
        <v>-3.9270811612903203E-2</v>
      </c>
      <c r="AL96" s="1">
        <f t="shared" si="55"/>
        <v>-1.924269769032257E-2</v>
      </c>
      <c r="AM96" s="1">
        <f t="shared" si="56"/>
        <v>0.49</v>
      </c>
      <c r="AN96" s="1">
        <f t="shared" si="57"/>
        <v>0.39</v>
      </c>
      <c r="AO96" s="1">
        <v>7.39</v>
      </c>
      <c r="AP96">
        <v>0.5</v>
      </c>
      <c r="AQ96" t="s">
        <v>194</v>
      </c>
      <c r="AR96">
        <v>1587129803.34516</v>
      </c>
      <c r="AS96">
        <v>410.69235483871</v>
      </c>
      <c r="AT96">
        <v>409.99551612903201</v>
      </c>
      <c r="AU96">
        <v>11.9507483870968</v>
      </c>
      <c r="AV96">
        <v>11.716087096774199</v>
      </c>
      <c r="AW96">
        <v>599.99387096774205</v>
      </c>
      <c r="AX96">
        <v>102.273935483871</v>
      </c>
      <c r="AY96">
        <v>9.9804880645161298E-2</v>
      </c>
      <c r="AZ96">
        <v>20.560061290322601</v>
      </c>
      <c r="BA96">
        <v>20.4892838709677</v>
      </c>
      <c r="BB96">
        <v>20.7160774193548</v>
      </c>
      <c r="BC96">
        <v>10002.2961290323</v>
      </c>
      <c r="BD96">
        <v>-3.9270811612903203E-2</v>
      </c>
      <c r="BE96">
        <v>0.30083751612903198</v>
      </c>
      <c r="BF96">
        <v>1587129789.7</v>
      </c>
      <c r="BG96" t="s">
        <v>395</v>
      </c>
      <c r="BH96">
        <v>24</v>
      </c>
      <c r="BI96">
        <v>8.8350000000000009</v>
      </c>
      <c r="BJ96">
        <v>0.10199999999999999</v>
      </c>
      <c r="BK96">
        <v>410</v>
      </c>
      <c r="BL96">
        <v>12</v>
      </c>
      <c r="BM96">
        <v>0.42</v>
      </c>
      <c r="BN96">
        <v>7.0000000000000007E-2</v>
      </c>
      <c r="BO96">
        <v>0.59251698428571398</v>
      </c>
      <c r="BP96">
        <v>1.28870735370888</v>
      </c>
      <c r="BQ96">
        <v>0.21835916914363601</v>
      </c>
      <c r="BR96">
        <v>0</v>
      </c>
      <c r="BS96">
        <v>0.194400606380952</v>
      </c>
      <c r="BT96">
        <v>0.68615243777204604</v>
      </c>
      <c r="BU96">
        <v>7.8379228431993797E-2</v>
      </c>
      <c r="BV96">
        <v>0</v>
      </c>
      <c r="BW96">
        <v>0</v>
      </c>
      <c r="BX96">
        <v>2</v>
      </c>
      <c r="BY96" t="s">
        <v>196</v>
      </c>
      <c r="BZ96">
        <v>100</v>
      </c>
      <c r="CA96">
        <v>100</v>
      </c>
      <c r="CB96">
        <v>8.8350000000000009</v>
      </c>
      <c r="CC96">
        <v>0.10199999999999999</v>
      </c>
      <c r="CD96">
        <v>2</v>
      </c>
      <c r="CE96">
        <v>634.78300000000002</v>
      </c>
      <c r="CF96">
        <v>394.43599999999998</v>
      </c>
      <c r="CG96">
        <v>20</v>
      </c>
      <c r="CH96">
        <v>24.691299999999998</v>
      </c>
      <c r="CI96">
        <v>30.000299999999999</v>
      </c>
      <c r="CJ96">
        <v>24.631</v>
      </c>
      <c r="CK96">
        <v>24.664999999999999</v>
      </c>
      <c r="CL96">
        <v>19.8568</v>
      </c>
      <c r="CM96">
        <v>37.529800000000002</v>
      </c>
      <c r="CN96">
        <v>0</v>
      </c>
      <c r="CO96">
        <v>20</v>
      </c>
      <c r="CP96">
        <v>410</v>
      </c>
      <c r="CQ96">
        <v>11.641500000000001</v>
      </c>
      <c r="CR96">
        <v>99.583399999999997</v>
      </c>
      <c r="CS96">
        <v>106.78100000000001</v>
      </c>
    </row>
    <row r="97" spans="1:97" x14ac:dyDescent="0.25">
      <c r="A97">
        <v>81</v>
      </c>
      <c r="B97">
        <v>1587129816.7</v>
      </c>
      <c r="C97">
        <v>5491.1000001430502</v>
      </c>
      <c r="D97" t="s">
        <v>398</v>
      </c>
      <c r="E97" s="1" t="s">
        <v>399</v>
      </c>
      <c r="F97" s="1">
        <v>1587129808.1354799</v>
      </c>
      <c r="G97" s="1">
        <f t="shared" si="29"/>
        <v>2.0533625984699307E-4</v>
      </c>
      <c r="H97" s="1">
        <f t="shared" si="30"/>
        <v>-0.62637089914982746</v>
      </c>
      <c r="I97" s="1">
        <f t="shared" si="31"/>
        <v>410.67096774193499</v>
      </c>
      <c r="J97" s="1">
        <f t="shared" si="32"/>
        <v>460.41597939453681</v>
      </c>
      <c r="K97" s="1">
        <f t="shared" si="33"/>
        <v>47.134833160758433</v>
      </c>
      <c r="L97" s="1">
        <f t="shared" si="34"/>
        <v>42.042214898662571</v>
      </c>
      <c r="M97" s="1">
        <f t="shared" si="35"/>
        <v>1.7320922638239849E-2</v>
      </c>
      <c r="N97" s="1">
        <f t="shared" si="36"/>
        <v>2.7986767671545745</v>
      </c>
      <c r="O97" s="1">
        <f t="shared" si="37"/>
        <v>1.726158812606194E-2</v>
      </c>
      <c r="P97" s="1">
        <f t="shared" si="38"/>
        <v>1.079380652348234E-2</v>
      </c>
      <c r="Q97" s="1">
        <f t="shared" si="39"/>
        <v>-7.1908794611612974E-3</v>
      </c>
      <c r="R97" s="1">
        <f t="shared" si="40"/>
        <v>20.501628827621587</v>
      </c>
      <c r="S97" s="1">
        <f t="shared" si="41"/>
        <v>20.488029032258101</v>
      </c>
      <c r="T97" s="1">
        <f t="shared" si="42"/>
        <v>2.4184771885398244</v>
      </c>
      <c r="U97" s="1">
        <f t="shared" si="43"/>
        <v>50.324778603716439</v>
      </c>
      <c r="V97" s="1">
        <f t="shared" si="44"/>
        <v>1.2223304710511995</v>
      </c>
      <c r="W97" s="1">
        <f t="shared" si="45"/>
        <v>2.4288839513363136</v>
      </c>
      <c r="X97" s="1">
        <f t="shared" si="46"/>
        <v>1.1961467174886249</v>
      </c>
      <c r="Y97" s="1">
        <f t="shared" si="47"/>
        <v>-9.0553290592523936</v>
      </c>
      <c r="Z97" s="1">
        <f t="shared" si="48"/>
        <v>10.503839011070131</v>
      </c>
      <c r="AA97" s="1">
        <f t="shared" si="49"/>
        <v>0.75863385150462515</v>
      </c>
      <c r="AB97" s="1">
        <f t="shared" si="50"/>
        <v>2.1999529238612006</v>
      </c>
      <c r="AC97" s="1">
        <v>-1.2304903690745501E-3</v>
      </c>
      <c r="AD97" s="1">
        <v>2.3765877406828201E-2</v>
      </c>
      <c r="AE97" s="1">
        <v>2.6902465962030502</v>
      </c>
      <c r="AF97" s="1">
        <v>0</v>
      </c>
      <c r="AG97" s="1">
        <v>0</v>
      </c>
      <c r="AH97" s="1">
        <f t="shared" si="51"/>
        <v>1</v>
      </c>
      <c r="AI97" s="1">
        <f t="shared" si="52"/>
        <v>0</v>
      </c>
      <c r="AJ97" s="1">
        <f t="shared" si="53"/>
        <v>55294.340796498756</v>
      </c>
      <c r="AK97" s="1">
        <f t="shared" si="54"/>
        <v>-3.7628882580645201E-2</v>
      </c>
      <c r="AL97" s="1">
        <f t="shared" si="55"/>
        <v>-1.8438152464516147E-2</v>
      </c>
      <c r="AM97" s="1">
        <f t="shared" si="56"/>
        <v>0.49</v>
      </c>
      <c r="AN97" s="1">
        <f t="shared" si="57"/>
        <v>0.39</v>
      </c>
      <c r="AO97" s="1">
        <v>7.39</v>
      </c>
      <c r="AP97">
        <v>0.5</v>
      </c>
      <c r="AQ97" t="s">
        <v>194</v>
      </c>
      <c r="AR97">
        <v>1587129808.1354799</v>
      </c>
      <c r="AS97">
        <v>410.67096774193499</v>
      </c>
      <c r="AT97">
        <v>410.00335483870998</v>
      </c>
      <c r="AU97">
        <v>11.9398</v>
      </c>
      <c r="AV97">
        <v>11.6899161290323</v>
      </c>
      <c r="AW97">
        <v>600.00554838709695</v>
      </c>
      <c r="AX97">
        <v>102.27451612903199</v>
      </c>
      <c r="AY97">
        <v>9.9934954838709705E-2</v>
      </c>
      <c r="AZ97">
        <v>20.557645161290299</v>
      </c>
      <c r="BA97">
        <v>20.488029032258101</v>
      </c>
      <c r="BB97">
        <v>20.714964516129001</v>
      </c>
      <c r="BC97">
        <v>10005.215483870999</v>
      </c>
      <c r="BD97">
        <v>-3.7628882580645201E-2</v>
      </c>
      <c r="BE97">
        <v>0.30220493548387101</v>
      </c>
      <c r="BF97">
        <v>1587129789.7</v>
      </c>
      <c r="BG97" t="s">
        <v>395</v>
      </c>
      <c r="BH97">
        <v>24</v>
      </c>
      <c r="BI97">
        <v>8.8350000000000009</v>
      </c>
      <c r="BJ97">
        <v>0.10199999999999999</v>
      </c>
      <c r="BK97">
        <v>410</v>
      </c>
      <c r="BL97">
        <v>12</v>
      </c>
      <c r="BM97">
        <v>0.42</v>
      </c>
      <c r="BN97">
        <v>7.0000000000000007E-2</v>
      </c>
      <c r="BO97">
        <v>0.68784223809523803</v>
      </c>
      <c r="BP97">
        <v>-0.33881364557167798</v>
      </c>
      <c r="BQ97">
        <v>4.22330981384492E-2</v>
      </c>
      <c r="BR97">
        <v>0</v>
      </c>
      <c r="BS97">
        <v>0.23917935714285701</v>
      </c>
      <c r="BT97">
        <v>0.225670856494605</v>
      </c>
      <c r="BU97">
        <v>2.5338076062774099E-2</v>
      </c>
      <c r="BV97">
        <v>0</v>
      </c>
      <c r="BW97">
        <v>0</v>
      </c>
      <c r="BX97">
        <v>2</v>
      </c>
      <c r="BY97" t="s">
        <v>196</v>
      </c>
      <c r="BZ97">
        <v>100</v>
      </c>
      <c r="CA97">
        <v>100</v>
      </c>
      <c r="CB97">
        <v>8.8350000000000009</v>
      </c>
      <c r="CC97">
        <v>0.10199999999999999</v>
      </c>
      <c r="CD97">
        <v>2</v>
      </c>
      <c r="CE97">
        <v>635.32000000000005</v>
      </c>
      <c r="CF97">
        <v>394.43200000000002</v>
      </c>
      <c r="CG97">
        <v>20</v>
      </c>
      <c r="CH97">
        <v>24.694500000000001</v>
      </c>
      <c r="CI97">
        <v>30.0002</v>
      </c>
      <c r="CJ97">
        <v>24.6342</v>
      </c>
      <c r="CK97">
        <v>24.668099999999999</v>
      </c>
      <c r="CL97">
        <v>19.8551</v>
      </c>
      <c r="CM97">
        <v>37.529800000000002</v>
      </c>
      <c r="CN97">
        <v>0</v>
      </c>
      <c r="CO97">
        <v>20</v>
      </c>
      <c r="CP97">
        <v>410</v>
      </c>
      <c r="CQ97">
        <v>11.648999999999999</v>
      </c>
      <c r="CR97">
        <v>99.583200000000005</v>
      </c>
      <c r="CS97">
        <v>106.78100000000001</v>
      </c>
    </row>
    <row r="98" spans="1:97" x14ac:dyDescent="0.25">
      <c r="A98">
        <v>82</v>
      </c>
      <c r="B98">
        <v>1587129821.7</v>
      </c>
      <c r="C98">
        <v>5496.1000001430502</v>
      </c>
      <c r="D98" t="s">
        <v>400</v>
      </c>
      <c r="E98" s="1" t="s">
        <v>401</v>
      </c>
      <c r="F98" s="1">
        <v>1587129813.0709701</v>
      </c>
      <c r="G98" s="1">
        <f t="shared" si="29"/>
        <v>2.0897559480760711E-4</v>
      </c>
      <c r="H98" s="1">
        <f t="shared" si="30"/>
        <v>-0.61988371038946055</v>
      </c>
      <c r="I98" s="1">
        <f t="shared" si="31"/>
        <v>410.66854838709702</v>
      </c>
      <c r="J98" s="1">
        <f t="shared" si="32"/>
        <v>458.86906294382783</v>
      </c>
      <c r="K98" s="1">
        <f t="shared" si="33"/>
        <v>46.976566492642306</v>
      </c>
      <c r="L98" s="1">
        <f t="shared" si="34"/>
        <v>42.042054973108854</v>
      </c>
      <c r="M98" s="1">
        <f t="shared" si="35"/>
        <v>1.7613463767365865E-2</v>
      </c>
      <c r="N98" s="1">
        <f t="shared" si="36"/>
        <v>2.7983142995336645</v>
      </c>
      <c r="O98" s="1">
        <f t="shared" si="37"/>
        <v>1.7552103988458315E-2</v>
      </c>
      <c r="P98" s="1">
        <f t="shared" si="38"/>
        <v>1.0975560022270627E-2</v>
      </c>
      <c r="Q98" s="1">
        <f t="shared" si="39"/>
        <v>-6.7596888185806501E-3</v>
      </c>
      <c r="R98" s="1">
        <f t="shared" si="40"/>
        <v>20.497696973874671</v>
      </c>
      <c r="S98" s="1">
        <f t="shared" si="41"/>
        <v>20.4859677419355</v>
      </c>
      <c r="T98" s="1">
        <f t="shared" si="42"/>
        <v>2.4181696470879932</v>
      </c>
      <c r="U98" s="1">
        <f t="shared" si="43"/>
        <v>50.277422449273487</v>
      </c>
      <c r="V98" s="1">
        <f t="shared" si="44"/>
        <v>1.2209592204793418</v>
      </c>
      <c r="W98" s="1">
        <f t="shared" si="45"/>
        <v>2.4284443414162826</v>
      </c>
      <c r="X98" s="1">
        <f t="shared" si="46"/>
        <v>1.1972104266086514</v>
      </c>
      <c r="Y98" s="1">
        <f t="shared" si="47"/>
        <v>-9.2158237310154743</v>
      </c>
      <c r="Z98" s="1">
        <f t="shared" si="48"/>
        <v>10.370595400667966</v>
      </c>
      <c r="AA98" s="1">
        <f t="shared" si="49"/>
        <v>0.7490882979989486</v>
      </c>
      <c r="AB98" s="1">
        <f t="shared" si="50"/>
        <v>1.897100278832859</v>
      </c>
      <c r="AC98" s="1">
        <v>-1.2302422841159899E-3</v>
      </c>
      <c r="AD98" s="1">
        <v>2.3761085856353899E-2</v>
      </c>
      <c r="AE98" s="1">
        <v>2.6899059896995801</v>
      </c>
      <c r="AF98" s="1">
        <v>0</v>
      </c>
      <c r="AG98" s="1">
        <v>0</v>
      </c>
      <c r="AH98" s="1">
        <f t="shared" si="51"/>
        <v>1</v>
      </c>
      <c r="AI98" s="1">
        <f t="shared" si="52"/>
        <v>0</v>
      </c>
      <c r="AJ98" s="1">
        <f t="shared" si="53"/>
        <v>55284.206492891346</v>
      </c>
      <c r="AK98" s="1">
        <f t="shared" si="54"/>
        <v>-3.5372521290322603E-2</v>
      </c>
      <c r="AL98" s="1">
        <f t="shared" si="55"/>
        <v>-1.7332535432258076E-2</v>
      </c>
      <c r="AM98" s="1">
        <f t="shared" si="56"/>
        <v>0.49</v>
      </c>
      <c r="AN98" s="1">
        <f t="shared" si="57"/>
        <v>0.39</v>
      </c>
      <c r="AO98" s="1">
        <v>7.39</v>
      </c>
      <c r="AP98">
        <v>0.5</v>
      </c>
      <c r="AQ98" t="s">
        <v>194</v>
      </c>
      <c r="AR98">
        <v>1587129813.0709701</v>
      </c>
      <c r="AS98">
        <v>410.66854838709702</v>
      </c>
      <c r="AT98">
        <v>410.010774193548</v>
      </c>
      <c r="AU98">
        <v>11.9263806451613</v>
      </c>
      <c r="AV98">
        <v>11.6720677419355</v>
      </c>
      <c r="AW98">
        <v>600.01335483871003</v>
      </c>
      <c r="AX98">
        <v>102.274709677419</v>
      </c>
      <c r="AY98">
        <v>9.9955093548387094E-2</v>
      </c>
      <c r="AZ98">
        <v>20.5547096774194</v>
      </c>
      <c r="BA98">
        <v>20.4859677419355</v>
      </c>
      <c r="BB98">
        <v>20.711383870967701</v>
      </c>
      <c r="BC98">
        <v>10003.1793548387</v>
      </c>
      <c r="BD98">
        <v>-3.5372521290322603E-2</v>
      </c>
      <c r="BE98">
        <v>0.30197703225806399</v>
      </c>
      <c r="BF98">
        <v>1587129789.7</v>
      </c>
      <c r="BG98" t="s">
        <v>395</v>
      </c>
      <c r="BH98">
        <v>24</v>
      </c>
      <c r="BI98">
        <v>8.8350000000000009</v>
      </c>
      <c r="BJ98">
        <v>0.10199999999999999</v>
      </c>
      <c r="BK98">
        <v>410</v>
      </c>
      <c r="BL98">
        <v>12</v>
      </c>
      <c r="BM98">
        <v>0.42</v>
      </c>
      <c r="BN98">
        <v>7.0000000000000007E-2</v>
      </c>
      <c r="BO98">
        <v>0.66728211904761903</v>
      </c>
      <c r="BP98">
        <v>-0.13692859573772101</v>
      </c>
      <c r="BQ98">
        <v>2.6617804499819101E-2</v>
      </c>
      <c r="BR98">
        <v>0</v>
      </c>
      <c r="BS98">
        <v>0.24907090476190499</v>
      </c>
      <c r="BT98">
        <v>5.0748127380252001E-2</v>
      </c>
      <c r="BU98">
        <v>1.4878662839640301E-2</v>
      </c>
      <c r="BV98">
        <v>1</v>
      </c>
      <c r="BW98">
        <v>1</v>
      </c>
      <c r="BX98">
        <v>2</v>
      </c>
      <c r="BY98" t="s">
        <v>200</v>
      </c>
      <c r="BZ98">
        <v>100</v>
      </c>
      <c r="CA98">
        <v>100</v>
      </c>
      <c r="CB98">
        <v>8.8350000000000009</v>
      </c>
      <c r="CC98">
        <v>0.10199999999999999</v>
      </c>
      <c r="CD98">
        <v>2</v>
      </c>
      <c r="CE98">
        <v>635.50400000000002</v>
      </c>
      <c r="CF98">
        <v>394.435</v>
      </c>
      <c r="CG98">
        <v>20</v>
      </c>
      <c r="CH98">
        <v>24.698</v>
      </c>
      <c r="CI98">
        <v>30.0002</v>
      </c>
      <c r="CJ98">
        <v>24.6372</v>
      </c>
      <c r="CK98">
        <v>24.6723</v>
      </c>
      <c r="CL98">
        <v>19.854700000000001</v>
      </c>
      <c r="CM98">
        <v>37.529800000000002</v>
      </c>
      <c r="CN98">
        <v>0</v>
      </c>
      <c r="CO98">
        <v>20</v>
      </c>
      <c r="CP98">
        <v>410</v>
      </c>
      <c r="CQ98">
        <v>11.650600000000001</v>
      </c>
      <c r="CR98">
        <v>99.581699999999998</v>
      </c>
      <c r="CS98">
        <v>106.78100000000001</v>
      </c>
    </row>
    <row r="99" spans="1:97" x14ac:dyDescent="0.25">
      <c r="A99">
        <v>83</v>
      </c>
      <c r="B99">
        <v>1587129826.7</v>
      </c>
      <c r="C99">
        <v>5501.1000001430502</v>
      </c>
      <c r="D99" t="s">
        <v>402</v>
      </c>
      <c r="E99" s="1" t="s">
        <v>403</v>
      </c>
      <c r="F99" s="1">
        <v>1587129818.0709701</v>
      </c>
      <c r="G99" s="1">
        <f t="shared" si="29"/>
        <v>2.0268338363522217E-4</v>
      </c>
      <c r="H99" s="1">
        <f t="shared" si="30"/>
        <v>-0.61509928661002711</v>
      </c>
      <c r="I99" s="1">
        <f t="shared" si="31"/>
        <v>410.65848387096798</v>
      </c>
      <c r="J99" s="1">
        <f t="shared" si="32"/>
        <v>460.20758935889364</v>
      </c>
      <c r="K99" s="1">
        <f t="shared" si="33"/>
        <v>47.113811170034424</v>
      </c>
      <c r="L99" s="1">
        <f t="shared" si="34"/>
        <v>42.041215120816027</v>
      </c>
      <c r="M99" s="1">
        <f t="shared" si="35"/>
        <v>1.7061766205389545E-2</v>
      </c>
      <c r="N99" s="1">
        <f t="shared" si="36"/>
        <v>2.7981477608152949</v>
      </c>
      <c r="O99" s="1">
        <f t="shared" si="37"/>
        <v>1.7004179910559004E-2</v>
      </c>
      <c r="P99" s="1">
        <f t="shared" si="38"/>
        <v>1.0632770061423952E-2</v>
      </c>
      <c r="Q99" s="1">
        <f t="shared" si="39"/>
        <v>-6.4069363422580737E-3</v>
      </c>
      <c r="R99" s="1">
        <f t="shared" si="40"/>
        <v>20.497085572564433</v>
      </c>
      <c r="S99" s="1">
        <f t="shared" si="41"/>
        <v>20.4863258064516</v>
      </c>
      <c r="T99" s="1">
        <f t="shared" si="42"/>
        <v>2.4182230673226961</v>
      </c>
      <c r="U99" s="1">
        <f t="shared" si="43"/>
        <v>50.229941150405921</v>
      </c>
      <c r="V99" s="1">
        <f t="shared" si="44"/>
        <v>1.2196312343620803</v>
      </c>
      <c r="W99" s="1">
        <f t="shared" si="45"/>
        <v>2.4280960845844515</v>
      </c>
      <c r="X99" s="1">
        <f t="shared" si="46"/>
        <v>1.1985918329606158</v>
      </c>
      <c r="Y99" s="1">
        <f t="shared" si="47"/>
        <v>-8.938337218313297</v>
      </c>
      <c r="Z99" s="1">
        <f t="shared" si="48"/>
        <v>9.9651062268865687</v>
      </c>
      <c r="AA99" s="1">
        <f t="shared" si="49"/>
        <v>0.71983462669765774</v>
      </c>
      <c r="AB99" s="1">
        <f t="shared" si="50"/>
        <v>1.7401966989286706</v>
      </c>
      <c r="AC99" s="1">
        <v>-1.2301283100996101E-3</v>
      </c>
      <c r="AD99" s="1">
        <v>2.3758884544934501E-2</v>
      </c>
      <c r="AE99" s="1">
        <v>2.68974949431222</v>
      </c>
      <c r="AF99" s="1">
        <v>0</v>
      </c>
      <c r="AG99" s="1">
        <v>0</v>
      </c>
      <c r="AH99" s="1">
        <f t="shared" si="51"/>
        <v>1</v>
      </c>
      <c r="AI99" s="1">
        <f t="shared" si="52"/>
        <v>0</v>
      </c>
      <c r="AJ99" s="1">
        <f t="shared" si="53"/>
        <v>55279.741684579778</v>
      </c>
      <c r="AK99" s="1">
        <f t="shared" si="54"/>
        <v>-3.3526616129032301E-2</v>
      </c>
      <c r="AL99" s="1">
        <f t="shared" si="55"/>
        <v>-1.6428041903225828E-2</v>
      </c>
      <c r="AM99" s="1">
        <f t="shared" si="56"/>
        <v>0.49</v>
      </c>
      <c r="AN99" s="1">
        <f t="shared" si="57"/>
        <v>0.39</v>
      </c>
      <c r="AO99" s="1">
        <v>7.39</v>
      </c>
      <c r="AP99">
        <v>0.5</v>
      </c>
      <c r="AQ99" t="s">
        <v>194</v>
      </c>
      <c r="AR99">
        <v>1587129818.0709701</v>
      </c>
      <c r="AS99">
        <v>410.65848387096798</v>
      </c>
      <c r="AT99">
        <v>410.00341935483902</v>
      </c>
      <c r="AU99">
        <v>11.913354838709701</v>
      </c>
      <c r="AV99">
        <v>11.6666967741936</v>
      </c>
      <c r="AW99">
        <v>600.01525806451605</v>
      </c>
      <c r="AX99">
        <v>102.27512903225799</v>
      </c>
      <c r="AY99">
        <v>9.9999625806451595E-2</v>
      </c>
      <c r="AZ99">
        <v>20.552383870967699</v>
      </c>
      <c r="BA99">
        <v>20.4863258064516</v>
      </c>
      <c r="BB99">
        <v>20.707861290322601</v>
      </c>
      <c r="BC99">
        <v>10002.2116129032</v>
      </c>
      <c r="BD99">
        <v>-3.3526616129032301E-2</v>
      </c>
      <c r="BE99">
        <v>0.28989799999999999</v>
      </c>
      <c r="BF99">
        <v>1587129789.7</v>
      </c>
      <c r="BG99" t="s">
        <v>395</v>
      </c>
      <c r="BH99">
        <v>24</v>
      </c>
      <c r="BI99">
        <v>8.8350000000000009</v>
      </c>
      <c r="BJ99">
        <v>0.10199999999999999</v>
      </c>
      <c r="BK99">
        <v>410</v>
      </c>
      <c r="BL99">
        <v>12</v>
      </c>
      <c r="BM99">
        <v>0.42</v>
      </c>
      <c r="BN99">
        <v>7.0000000000000007E-2</v>
      </c>
      <c r="BO99">
        <v>0.656220928571429</v>
      </c>
      <c r="BP99">
        <v>-2.1847613645602299E-2</v>
      </c>
      <c r="BQ99">
        <v>1.5899037485681E-2</v>
      </c>
      <c r="BR99">
        <v>1</v>
      </c>
      <c r="BS99">
        <v>0.25027485714285702</v>
      </c>
      <c r="BT99">
        <v>-0.10914062717770499</v>
      </c>
      <c r="BU99">
        <v>1.30853374641627E-2</v>
      </c>
      <c r="BV99">
        <v>0</v>
      </c>
      <c r="BW99">
        <v>1</v>
      </c>
      <c r="BX99">
        <v>2</v>
      </c>
      <c r="BY99" t="s">
        <v>200</v>
      </c>
      <c r="BZ99">
        <v>100</v>
      </c>
      <c r="CA99">
        <v>100</v>
      </c>
      <c r="CB99">
        <v>8.8350000000000009</v>
      </c>
      <c r="CC99">
        <v>0.10199999999999999</v>
      </c>
      <c r="CD99">
        <v>2</v>
      </c>
      <c r="CE99">
        <v>635.69500000000005</v>
      </c>
      <c r="CF99">
        <v>394.46100000000001</v>
      </c>
      <c r="CG99">
        <v>19.9998</v>
      </c>
      <c r="CH99">
        <v>24.7011</v>
      </c>
      <c r="CI99">
        <v>30.0002</v>
      </c>
      <c r="CJ99">
        <v>24.640999999999998</v>
      </c>
      <c r="CK99">
        <v>24.675899999999999</v>
      </c>
      <c r="CL99">
        <v>19.856200000000001</v>
      </c>
      <c r="CM99">
        <v>37.529800000000002</v>
      </c>
      <c r="CN99">
        <v>0</v>
      </c>
      <c r="CO99">
        <v>20</v>
      </c>
      <c r="CP99">
        <v>410</v>
      </c>
      <c r="CQ99">
        <v>11.6541</v>
      </c>
      <c r="CR99">
        <v>99.584900000000005</v>
      </c>
      <c r="CS99">
        <v>106.78100000000001</v>
      </c>
    </row>
    <row r="100" spans="1:97" x14ac:dyDescent="0.25">
      <c r="A100">
        <v>84</v>
      </c>
      <c r="B100">
        <v>1587129831.7</v>
      </c>
      <c r="C100">
        <v>5506.1000001430502</v>
      </c>
      <c r="D100" t="s">
        <v>404</v>
      </c>
      <c r="E100" s="1" t="s">
        <v>405</v>
      </c>
      <c r="F100" s="1">
        <v>1587129823.0709701</v>
      </c>
      <c r="G100" s="1">
        <f t="shared" si="29"/>
        <v>1.9366379964691439E-4</v>
      </c>
      <c r="H100" s="1">
        <f t="shared" si="30"/>
        <v>-0.61626702089995455</v>
      </c>
      <c r="I100" s="1">
        <f t="shared" si="31"/>
        <v>410.65916129032303</v>
      </c>
      <c r="J100" s="1">
        <f t="shared" si="32"/>
        <v>463.01769332419929</v>
      </c>
      <c r="K100" s="1">
        <f t="shared" si="33"/>
        <v>47.401548815088368</v>
      </c>
      <c r="L100" s="1">
        <f t="shared" si="34"/>
        <v>42.041331380908431</v>
      </c>
      <c r="M100" s="1">
        <f t="shared" si="35"/>
        <v>1.6291985193639169E-2</v>
      </c>
      <c r="N100" s="1">
        <f t="shared" si="36"/>
        <v>2.7966127985629354</v>
      </c>
      <c r="O100" s="1">
        <f t="shared" si="37"/>
        <v>1.6239440597813799E-2</v>
      </c>
      <c r="P100" s="1">
        <f t="shared" si="38"/>
        <v>1.0154357094882941E-2</v>
      </c>
      <c r="Q100" s="1">
        <f t="shared" si="39"/>
        <v>-3.9366929801612971E-3</v>
      </c>
      <c r="R100" s="1">
        <f t="shared" si="40"/>
        <v>20.498181202608198</v>
      </c>
      <c r="S100" s="1">
        <f t="shared" si="41"/>
        <v>20.4837548387097</v>
      </c>
      <c r="T100" s="1">
        <f t="shared" si="42"/>
        <v>2.4178395233484067</v>
      </c>
      <c r="U100" s="1">
        <f t="shared" si="43"/>
        <v>50.193500208817696</v>
      </c>
      <c r="V100" s="1">
        <f t="shared" si="44"/>
        <v>1.218644839240576</v>
      </c>
      <c r="W100" s="1">
        <f t="shared" si="45"/>
        <v>2.4278937196463768</v>
      </c>
      <c r="X100" s="1">
        <f t="shared" si="46"/>
        <v>1.1991946841078307</v>
      </c>
      <c r="Y100" s="1">
        <f t="shared" si="47"/>
        <v>-8.5405735644289251</v>
      </c>
      <c r="Z100" s="1">
        <f t="shared" si="48"/>
        <v>10.143483066685524</v>
      </c>
      <c r="AA100" s="1">
        <f t="shared" si="49"/>
        <v>0.73310723881249495</v>
      </c>
      <c r="AB100" s="1">
        <f t="shared" si="50"/>
        <v>2.3320800480889332</v>
      </c>
      <c r="AC100" s="1">
        <v>-1.22907814428576E-3</v>
      </c>
      <c r="AD100" s="1">
        <v>2.3738601483306299E-2</v>
      </c>
      <c r="AE100" s="1">
        <v>2.6883070721248501</v>
      </c>
      <c r="AF100" s="1">
        <v>0</v>
      </c>
      <c r="AG100" s="1">
        <v>0</v>
      </c>
      <c r="AH100" s="1">
        <f t="shared" si="51"/>
        <v>1</v>
      </c>
      <c r="AI100" s="1">
        <f t="shared" si="52"/>
        <v>0</v>
      </c>
      <c r="AJ100" s="1">
        <f t="shared" si="53"/>
        <v>55234.731338478821</v>
      </c>
      <c r="AK100" s="1">
        <f t="shared" si="54"/>
        <v>-2.0600172580645199E-2</v>
      </c>
      <c r="AL100" s="1">
        <f t="shared" si="55"/>
        <v>-1.0094084564516147E-2</v>
      </c>
      <c r="AM100" s="1">
        <f t="shared" si="56"/>
        <v>0.49</v>
      </c>
      <c r="AN100" s="1">
        <f t="shared" si="57"/>
        <v>0.39</v>
      </c>
      <c r="AO100" s="1">
        <v>7.39</v>
      </c>
      <c r="AP100">
        <v>0.5</v>
      </c>
      <c r="AQ100" t="s">
        <v>194</v>
      </c>
      <c r="AR100">
        <v>1587129823.0709701</v>
      </c>
      <c r="AS100">
        <v>410.65916129032303</v>
      </c>
      <c r="AT100">
        <v>409.99809677419398</v>
      </c>
      <c r="AU100">
        <v>11.9037064516129</v>
      </c>
      <c r="AV100">
        <v>11.6680225806452</v>
      </c>
      <c r="AW100">
        <v>600.01525806451605</v>
      </c>
      <c r="AX100">
        <v>102.275225806452</v>
      </c>
      <c r="AY100">
        <v>0.100017080645161</v>
      </c>
      <c r="AZ100">
        <v>20.551032258064499</v>
      </c>
      <c r="BA100">
        <v>20.4837548387097</v>
      </c>
      <c r="BB100">
        <v>20.7062322580645</v>
      </c>
      <c r="BC100">
        <v>9993.6632258064492</v>
      </c>
      <c r="BD100">
        <v>-2.0600172580645199E-2</v>
      </c>
      <c r="BE100">
        <v>0.282605</v>
      </c>
      <c r="BF100">
        <v>1587129789.7</v>
      </c>
      <c r="BG100" t="s">
        <v>395</v>
      </c>
      <c r="BH100">
        <v>24</v>
      </c>
      <c r="BI100">
        <v>8.8350000000000009</v>
      </c>
      <c r="BJ100">
        <v>0.10199999999999999</v>
      </c>
      <c r="BK100">
        <v>410</v>
      </c>
      <c r="BL100">
        <v>12</v>
      </c>
      <c r="BM100">
        <v>0.42</v>
      </c>
      <c r="BN100">
        <v>7.0000000000000007E-2</v>
      </c>
      <c r="BO100">
        <v>0.66063649999999996</v>
      </c>
      <c r="BP100">
        <v>7.5436437889940006E-2</v>
      </c>
      <c r="BQ100">
        <v>1.8835031798992201E-2</v>
      </c>
      <c r="BR100">
        <v>1</v>
      </c>
      <c r="BS100">
        <v>0.24189988095238099</v>
      </c>
      <c r="BT100">
        <v>-0.13307873592090999</v>
      </c>
      <c r="BU100">
        <v>1.36185359139009E-2</v>
      </c>
      <c r="BV100">
        <v>0</v>
      </c>
      <c r="BW100">
        <v>1</v>
      </c>
      <c r="BX100">
        <v>2</v>
      </c>
      <c r="BY100" t="s">
        <v>200</v>
      </c>
      <c r="BZ100">
        <v>100</v>
      </c>
      <c r="CA100">
        <v>100</v>
      </c>
      <c r="CB100">
        <v>8.8350000000000009</v>
      </c>
      <c r="CC100">
        <v>0.10199999999999999</v>
      </c>
      <c r="CD100">
        <v>2</v>
      </c>
      <c r="CE100">
        <v>635.88499999999999</v>
      </c>
      <c r="CF100">
        <v>394.45600000000002</v>
      </c>
      <c r="CG100">
        <v>20</v>
      </c>
      <c r="CH100">
        <v>24.7042</v>
      </c>
      <c r="CI100">
        <v>30.000299999999999</v>
      </c>
      <c r="CJ100">
        <v>24.644500000000001</v>
      </c>
      <c r="CK100">
        <v>24.678999999999998</v>
      </c>
      <c r="CL100">
        <v>19.8567</v>
      </c>
      <c r="CM100">
        <v>37.529800000000002</v>
      </c>
      <c r="CN100">
        <v>0</v>
      </c>
      <c r="CO100">
        <v>20</v>
      </c>
      <c r="CP100">
        <v>410</v>
      </c>
      <c r="CQ100">
        <v>11.6541</v>
      </c>
      <c r="CR100">
        <v>99.584999999999994</v>
      </c>
      <c r="CS100">
        <v>106.78100000000001</v>
      </c>
    </row>
    <row r="101" spans="1:97" x14ac:dyDescent="0.25">
      <c r="A101">
        <v>85</v>
      </c>
      <c r="B101">
        <v>1587130063.7</v>
      </c>
      <c r="C101">
        <v>5738.1000001430502</v>
      </c>
      <c r="D101" t="s">
        <v>407</v>
      </c>
      <c r="E101" s="1" t="s">
        <v>408</v>
      </c>
      <c r="F101" s="1">
        <v>1587130055.7</v>
      </c>
      <c r="G101" s="1">
        <f t="shared" si="29"/>
        <v>2.399172255804124E-4</v>
      </c>
      <c r="H101" s="1">
        <f t="shared" si="30"/>
        <v>-1.0893592797334235</v>
      </c>
      <c r="I101" s="1">
        <f t="shared" si="31"/>
        <v>411.80029032258102</v>
      </c>
      <c r="J101" s="1">
        <f t="shared" si="32"/>
        <v>490.69824708730783</v>
      </c>
      <c r="K101" s="1">
        <f t="shared" si="33"/>
        <v>50.235723639338993</v>
      </c>
      <c r="L101" s="1">
        <f t="shared" si="34"/>
        <v>42.158466434390945</v>
      </c>
      <c r="M101" s="1">
        <f t="shared" si="35"/>
        <v>1.9963436421749643E-2</v>
      </c>
      <c r="N101" s="1">
        <f t="shared" si="36"/>
        <v>2.8016304246573704</v>
      </c>
      <c r="O101" s="1">
        <f t="shared" si="37"/>
        <v>1.9884743653908878E-2</v>
      </c>
      <c r="P101" s="1">
        <f t="shared" si="38"/>
        <v>1.2435009059438243E-2</v>
      </c>
      <c r="Q101" s="1">
        <f t="shared" si="39"/>
        <v>-4.6814811885483969E-3</v>
      </c>
      <c r="R101" s="1">
        <f t="shared" si="40"/>
        <v>20.509928324037574</v>
      </c>
      <c r="S101" s="1">
        <f t="shared" si="41"/>
        <v>20.516480645161302</v>
      </c>
      <c r="T101" s="1">
        <f t="shared" si="42"/>
        <v>2.4227256286041552</v>
      </c>
      <c r="U101" s="1">
        <f t="shared" si="43"/>
        <v>49.739538537381456</v>
      </c>
      <c r="V101" s="1">
        <f t="shared" si="44"/>
        <v>1.2094307623106535</v>
      </c>
      <c r="W101" s="1">
        <f t="shared" si="45"/>
        <v>2.4315279109429473</v>
      </c>
      <c r="X101" s="1">
        <f t="shared" si="46"/>
        <v>1.2132948662935017</v>
      </c>
      <c r="Y101" s="1">
        <f t="shared" si="47"/>
        <v>-10.580349648096186</v>
      </c>
      <c r="Z101" s="1">
        <f t="shared" si="48"/>
        <v>8.8827018598243015</v>
      </c>
      <c r="AA101" s="1">
        <f t="shared" si="49"/>
        <v>0.64102275304025735</v>
      </c>
      <c r="AB101" s="1">
        <f t="shared" si="50"/>
        <v>-1.061306516420176</v>
      </c>
      <c r="AC101" s="1">
        <v>-1.22963727784783E-3</v>
      </c>
      <c r="AD101" s="1">
        <v>2.3749400673632501E-2</v>
      </c>
      <c r="AE101" s="1">
        <v>2.6890751559573798</v>
      </c>
      <c r="AF101" s="1">
        <v>0</v>
      </c>
      <c r="AG101" s="1">
        <v>0</v>
      </c>
      <c r="AH101" s="1">
        <f t="shared" si="51"/>
        <v>1</v>
      </c>
      <c r="AI101" s="1">
        <f t="shared" si="52"/>
        <v>0</v>
      </c>
      <c r="AJ101" s="1">
        <f t="shared" si="53"/>
        <v>55254.285042277217</v>
      </c>
      <c r="AK101" s="1">
        <f t="shared" si="54"/>
        <v>-2.44975467741936E-2</v>
      </c>
      <c r="AL101" s="1">
        <f t="shared" si="55"/>
        <v>-1.2003797919354863E-2</v>
      </c>
      <c r="AM101" s="1">
        <f t="shared" si="56"/>
        <v>0.49</v>
      </c>
      <c r="AN101" s="1">
        <f t="shared" si="57"/>
        <v>0.39</v>
      </c>
      <c r="AO101" s="1">
        <v>10.97</v>
      </c>
      <c r="AP101">
        <v>0.5</v>
      </c>
      <c r="AQ101" t="s">
        <v>194</v>
      </c>
      <c r="AR101">
        <v>1587130055.7</v>
      </c>
      <c r="AS101">
        <v>411.80029032258102</v>
      </c>
      <c r="AT101">
        <v>409.98929032258098</v>
      </c>
      <c r="AU101">
        <v>11.813616129032299</v>
      </c>
      <c r="AV101">
        <v>11.3801677419355</v>
      </c>
      <c r="AW101">
        <v>600.02525806451604</v>
      </c>
      <c r="AX101">
        <v>102.276</v>
      </c>
      <c r="AY101">
        <v>9.9999787096774206E-2</v>
      </c>
      <c r="AZ101">
        <v>20.575290322580599</v>
      </c>
      <c r="BA101">
        <v>20.516480645161302</v>
      </c>
      <c r="BB101">
        <v>20.736193548387099</v>
      </c>
      <c r="BC101">
        <v>9998.1338709677402</v>
      </c>
      <c r="BD101">
        <v>-2.44975467741936E-2</v>
      </c>
      <c r="BE101">
        <v>0.286251451612903</v>
      </c>
      <c r="BF101">
        <v>1587129789.7</v>
      </c>
      <c r="BG101" t="s">
        <v>395</v>
      </c>
      <c r="BH101">
        <v>24</v>
      </c>
      <c r="BI101">
        <v>8.8350000000000009</v>
      </c>
      <c r="BJ101">
        <v>0.10199999999999999</v>
      </c>
      <c r="BK101">
        <v>410</v>
      </c>
      <c r="BL101">
        <v>12</v>
      </c>
      <c r="BM101">
        <v>0.42</v>
      </c>
      <c r="BN101">
        <v>7.0000000000000007E-2</v>
      </c>
      <c r="BO101">
        <v>1.8141659523809499</v>
      </c>
      <c r="BP101">
        <v>3.9899683980241601E-2</v>
      </c>
      <c r="BQ101">
        <v>4.5005055697984499E-2</v>
      </c>
      <c r="BR101">
        <v>1</v>
      </c>
      <c r="BS101">
        <v>0.44062638095238099</v>
      </c>
      <c r="BT101">
        <v>-0.177841050158008</v>
      </c>
      <c r="BU101">
        <v>2.0572770664333401E-2</v>
      </c>
      <c r="BV101">
        <v>0</v>
      </c>
      <c r="BW101">
        <v>1</v>
      </c>
      <c r="BX101">
        <v>2</v>
      </c>
      <c r="BY101" t="s">
        <v>200</v>
      </c>
      <c r="BZ101">
        <v>100</v>
      </c>
      <c r="CA101">
        <v>100</v>
      </c>
      <c r="CB101">
        <v>8.8350000000000009</v>
      </c>
      <c r="CC101">
        <v>0.10199999999999999</v>
      </c>
      <c r="CD101">
        <v>2</v>
      </c>
      <c r="CE101">
        <v>636.67399999999998</v>
      </c>
      <c r="CF101">
        <v>393.42200000000003</v>
      </c>
      <c r="CG101">
        <v>19.9999</v>
      </c>
      <c r="CH101">
        <v>24.813500000000001</v>
      </c>
      <c r="CI101">
        <v>30.0002</v>
      </c>
      <c r="CJ101">
        <v>24.782</v>
      </c>
      <c r="CK101">
        <v>24.816500000000001</v>
      </c>
      <c r="CL101">
        <v>19.853000000000002</v>
      </c>
      <c r="CM101">
        <v>39.215800000000002</v>
      </c>
      <c r="CN101">
        <v>0</v>
      </c>
      <c r="CO101">
        <v>20</v>
      </c>
      <c r="CP101">
        <v>410</v>
      </c>
      <c r="CQ101">
        <v>11.438800000000001</v>
      </c>
      <c r="CR101">
        <v>99.584299999999999</v>
      </c>
      <c r="CS101">
        <v>106.765</v>
      </c>
    </row>
    <row r="102" spans="1:97" x14ac:dyDescent="0.25">
      <c r="A102">
        <v>86</v>
      </c>
      <c r="B102">
        <v>1587130068.7</v>
      </c>
      <c r="C102">
        <v>5743.1000001430502</v>
      </c>
      <c r="D102" t="s">
        <v>409</v>
      </c>
      <c r="E102" s="1" t="s">
        <v>410</v>
      </c>
      <c r="F102" s="1">
        <v>1587130060.34516</v>
      </c>
      <c r="G102" s="1">
        <f t="shared" si="29"/>
        <v>2.3336602689774555E-4</v>
      </c>
      <c r="H102" s="1">
        <f t="shared" si="30"/>
        <v>-1.0800169600062042</v>
      </c>
      <c r="I102" s="1">
        <f t="shared" si="31"/>
        <v>411.78800000000001</v>
      </c>
      <c r="J102" s="1">
        <f t="shared" si="32"/>
        <v>492.30245611970491</v>
      </c>
      <c r="K102" s="1">
        <f t="shared" si="33"/>
        <v>50.400260770129378</v>
      </c>
      <c r="L102" s="1">
        <f t="shared" si="34"/>
        <v>42.157463006773185</v>
      </c>
      <c r="M102" s="1">
        <f t="shared" si="35"/>
        <v>1.9429803079744127E-2</v>
      </c>
      <c r="N102" s="1">
        <f t="shared" si="36"/>
        <v>2.8030087886956956</v>
      </c>
      <c r="O102" s="1">
        <f t="shared" si="37"/>
        <v>1.9355289111748348E-2</v>
      </c>
      <c r="P102" s="1">
        <f t="shared" si="38"/>
        <v>1.2103726561934612E-2</v>
      </c>
      <c r="Q102" s="1">
        <f t="shared" si="39"/>
        <v>-2.1327979957741984E-3</v>
      </c>
      <c r="R102" s="1">
        <f t="shared" si="40"/>
        <v>20.510921685135706</v>
      </c>
      <c r="S102" s="1">
        <f t="shared" si="41"/>
        <v>20.5155483870968</v>
      </c>
      <c r="T102" s="1">
        <f t="shared" si="42"/>
        <v>2.4225863188192944</v>
      </c>
      <c r="U102" s="1">
        <f t="shared" si="43"/>
        <v>49.771060605079029</v>
      </c>
      <c r="V102" s="1">
        <f t="shared" si="44"/>
        <v>1.2101348938482335</v>
      </c>
      <c r="W102" s="1">
        <f t="shared" si="45"/>
        <v>2.4314026647942115</v>
      </c>
      <c r="X102" s="1">
        <f t="shared" si="46"/>
        <v>1.212451424971061</v>
      </c>
      <c r="Y102" s="1">
        <f t="shared" si="47"/>
        <v>-10.291441786190578</v>
      </c>
      <c r="Z102" s="1">
        <f t="shared" si="48"/>
        <v>8.9016961388797462</v>
      </c>
      <c r="AA102" s="1">
        <f t="shared" si="49"/>
        <v>0.64207178738027448</v>
      </c>
      <c r="AB102" s="1">
        <f t="shared" si="50"/>
        <v>-0.74980665792633161</v>
      </c>
      <c r="AC102" s="1">
        <v>-1.23057835053736E-3</v>
      </c>
      <c r="AD102" s="1">
        <v>2.3767576694130099E-2</v>
      </c>
      <c r="AE102" s="1">
        <v>2.69036737858527</v>
      </c>
      <c r="AF102" s="1">
        <v>0</v>
      </c>
      <c r="AG102" s="1">
        <v>0</v>
      </c>
      <c r="AH102" s="1">
        <f t="shared" si="51"/>
        <v>1</v>
      </c>
      <c r="AI102" s="1">
        <f t="shared" si="52"/>
        <v>0</v>
      </c>
      <c r="AJ102" s="1">
        <f t="shared" si="53"/>
        <v>55295.013185894641</v>
      </c>
      <c r="AK102" s="1">
        <f t="shared" si="54"/>
        <v>-1.11606383870968E-2</v>
      </c>
      <c r="AL102" s="1">
        <f t="shared" si="55"/>
        <v>-5.4687128096774316E-3</v>
      </c>
      <c r="AM102" s="1">
        <f t="shared" si="56"/>
        <v>0.49</v>
      </c>
      <c r="AN102" s="1">
        <f t="shared" si="57"/>
        <v>0.39</v>
      </c>
      <c r="AO102" s="1">
        <v>10.97</v>
      </c>
      <c r="AP102">
        <v>0.5</v>
      </c>
      <c r="AQ102" t="s">
        <v>194</v>
      </c>
      <c r="AR102">
        <v>1587130060.34516</v>
      </c>
      <c r="AS102">
        <v>411.78800000000001</v>
      </c>
      <c r="AT102">
        <v>409.98912903225801</v>
      </c>
      <c r="AU102">
        <v>11.8204225806452</v>
      </c>
      <c r="AV102">
        <v>11.398809677419401</v>
      </c>
      <c r="AW102">
        <v>600.02070967741895</v>
      </c>
      <c r="AX102">
        <v>102.27664516129001</v>
      </c>
      <c r="AY102">
        <v>9.9973406451612901E-2</v>
      </c>
      <c r="AZ102">
        <v>20.574454838709698</v>
      </c>
      <c r="BA102">
        <v>20.5155483870968</v>
      </c>
      <c r="BB102">
        <v>20.738029032258101</v>
      </c>
      <c r="BC102">
        <v>10005.722580645201</v>
      </c>
      <c r="BD102">
        <v>-1.11606383870968E-2</v>
      </c>
      <c r="BE102">
        <v>0.28966999999999998</v>
      </c>
      <c r="BF102">
        <v>1587129789.7</v>
      </c>
      <c r="BG102" t="s">
        <v>395</v>
      </c>
      <c r="BH102">
        <v>24</v>
      </c>
      <c r="BI102">
        <v>8.8350000000000009</v>
      </c>
      <c r="BJ102">
        <v>0.10199999999999999</v>
      </c>
      <c r="BK102">
        <v>410</v>
      </c>
      <c r="BL102">
        <v>12</v>
      </c>
      <c r="BM102">
        <v>0.42</v>
      </c>
      <c r="BN102">
        <v>7.0000000000000007E-2</v>
      </c>
      <c r="BO102">
        <v>1.8049759523809501</v>
      </c>
      <c r="BP102">
        <v>-9.7315322907379695E-2</v>
      </c>
      <c r="BQ102">
        <v>5.1150112742952801E-2</v>
      </c>
      <c r="BR102">
        <v>1</v>
      </c>
      <c r="BS102">
        <v>0.43034930952380901</v>
      </c>
      <c r="BT102">
        <v>-0.179326527834032</v>
      </c>
      <c r="BU102">
        <v>2.0725321666167199E-2</v>
      </c>
      <c r="BV102">
        <v>0</v>
      </c>
      <c r="BW102">
        <v>1</v>
      </c>
      <c r="BX102">
        <v>2</v>
      </c>
      <c r="BY102" t="s">
        <v>200</v>
      </c>
      <c r="BZ102">
        <v>100</v>
      </c>
      <c r="CA102">
        <v>100</v>
      </c>
      <c r="CB102">
        <v>8.8350000000000009</v>
      </c>
      <c r="CC102">
        <v>0.10199999999999999</v>
      </c>
      <c r="CD102">
        <v>2</v>
      </c>
      <c r="CE102">
        <v>636.36400000000003</v>
      </c>
      <c r="CF102">
        <v>393.44099999999997</v>
      </c>
      <c r="CG102">
        <v>19.9999</v>
      </c>
      <c r="CH102">
        <v>24.8156</v>
      </c>
      <c r="CI102">
        <v>30.000299999999999</v>
      </c>
      <c r="CJ102">
        <v>24.784099999999999</v>
      </c>
      <c r="CK102">
        <v>24.819099999999999</v>
      </c>
      <c r="CL102">
        <v>19.8553</v>
      </c>
      <c r="CM102">
        <v>39.215800000000002</v>
      </c>
      <c r="CN102">
        <v>0</v>
      </c>
      <c r="CO102">
        <v>20</v>
      </c>
      <c r="CP102">
        <v>410</v>
      </c>
      <c r="CQ102">
        <v>11.4406</v>
      </c>
      <c r="CR102">
        <v>99.584299999999999</v>
      </c>
      <c r="CS102">
        <v>106.764</v>
      </c>
    </row>
    <row r="103" spans="1:97" x14ac:dyDescent="0.25">
      <c r="A103">
        <v>87</v>
      </c>
      <c r="B103">
        <v>1587130115.2</v>
      </c>
      <c r="C103">
        <v>5789.6000001430502</v>
      </c>
      <c r="D103" t="s">
        <v>411</v>
      </c>
      <c r="E103" s="1" t="s">
        <v>412</v>
      </c>
      <c r="F103" s="1">
        <v>1587130107.2</v>
      </c>
      <c r="G103" s="1">
        <f t="shared" si="29"/>
        <v>2.2815248333597801E-4</v>
      </c>
      <c r="H103" s="1">
        <f t="shared" si="30"/>
        <v>-1.0762309473867964</v>
      </c>
      <c r="I103" s="1">
        <f t="shared" si="31"/>
        <v>411.79725806451597</v>
      </c>
      <c r="J103" s="1">
        <f t="shared" si="32"/>
        <v>493.71247092935351</v>
      </c>
      <c r="K103" s="1">
        <f t="shared" si="33"/>
        <v>50.545587524660455</v>
      </c>
      <c r="L103" s="1">
        <f t="shared" si="34"/>
        <v>42.159223385089625</v>
      </c>
      <c r="M103" s="1">
        <f t="shared" si="35"/>
        <v>1.9065177693643708E-2</v>
      </c>
      <c r="N103" s="1">
        <f t="shared" si="36"/>
        <v>2.8037946824384732</v>
      </c>
      <c r="O103" s="1">
        <f t="shared" si="37"/>
        <v>1.8993448640514509E-2</v>
      </c>
      <c r="P103" s="1">
        <f t="shared" si="38"/>
        <v>1.1877327381358882E-2</v>
      </c>
      <c r="Q103" s="1">
        <f t="shared" si="39"/>
        <v>-2.0941531373225761E-3</v>
      </c>
      <c r="R103" s="1">
        <f t="shared" si="40"/>
        <v>20.493733863424005</v>
      </c>
      <c r="S103" s="1">
        <f t="shared" si="41"/>
        <v>20.501654838709701</v>
      </c>
      <c r="T103" s="1">
        <f t="shared" si="42"/>
        <v>2.4205110005855168</v>
      </c>
      <c r="U103" s="1">
        <f t="shared" si="43"/>
        <v>49.927383422733321</v>
      </c>
      <c r="V103" s="1">
        <f t="shared" si="44"/>
        <v>1.2125426486393371</v>
      </c>
      <c r="W103" s="1">
        <f t="shared" si="45"/>
        <v>2.4286124477479283</v>
      </c>
      <c r="X103" s="1">
        <f t="shared" si="46"/>
        <v>1.2079683519461797</v>
      </c>
      <c r="Y103" s="1">
        <f t="shared" si="47"/>
        <v>-10.061524515116631</v>
      </c>
      <c r="Z103" s="1">
        <f t="shared" si="48"/>
        <v>8.1893600482358888</v>
      </c>
      <c r="AA103" s="1">
        <f t="shared" si="49"/>
        <v>0.59042790619330521</v>
      </c>
      <c r="AB103" s="1">
        <f t="shared" si="50"/>
        <v>-1.2838307138247593</v>
      </c>
      <c r="AC103" s="1">
        <v>-1.2311151206711799E-3</v>
      </c>
      <c r="AD103" s="1">
        <v>2.3777943953815099E-2</v>
      </c>
      <c r="AE103" s="1">
        <v>2.6911041388902999</v>
      </c>
      <c r="AF103" s="1">
        <v>0</v>
      </c>
      <c r="AG103" s="1">
        <v>0</v>
      </c>
      <c r="AH103" s="1">
        <f t="shared" si="51"/>
        <v>1</v>
      </c>
      <c r="AI103" s="1">
        <f t="shared" si="52"/>
        <v>0</v>
      </c>
      <c r="AJ103" s="1">
        <f t="shared" si="53"/>
        <v>55321.699219236696</v>
      </c>
      <c r="AK103" s="1">
        <f t="shared" si="54"/>
        <v>-1.09584151612903E-2</v>
      </c>
      <c r="AL103" s="1">
        <f t="shared" si="55"/>
        <v>-5.3696234290322468E-3</v>
      </c>
      <c r="AM103" s="1">
        <f t="shared" si="56"/>
        <v>0.49</v>
      </c>
      <c r="AN103" s="1">
        <f t="shared" si="57"/>
        <v>0.39</v>
      </c>
      <c r="AO103" s="1">
        <v>10.97</v>
      </c>
      <c r="AP103">
        <v>0.5</v>
      </c>
      <c r="AQ103" t="s">
        <v>194</v>
      </c>
      <c r="AR103">
        <v>1587130107.2</v>
      </c>
      <c r="AS103">
        <v>411.79725806451597</v>
      </c>
      <c r="AT103">
        <v>410.00129032258099</v>
      </c>
      <c r="AU103">
        <v>11.8437129032258</v>
      </c>
      <c r="AV103">
        <v>11.431506451612901</v>
      </c>
      <c r="AW103">
        <v>599.98816129032298</v>
      </c>
      <c r="AX103">
        <v>102.27880645161299</v>
      </c>
      <c r="AY103">
        <v>9.9785341935483898E-2</v>
      </c>
      <c r="AZ103">
        <v>20.555832258064498</v>
      </c>
      <c r="BA103">
        <v>20.501654838709701</v>
      </c>
      <c r="BB103">
        <v>20.715816129032302</v>
      </c>
      <c r="BC103">
        <v>10009.875483870999</v>
      </c>
      <c r="BD103">
        <v>-1.09584151612903E-2</v>
      </c>
      <c r="BE103">
        <v>0.28739100000000001</v>
      </c>
      <c r="BF103">
        <v>1587130093.7</v>
      </c>
      <c r="BG103" t="s">
        <v>413</v>
      </c>
      <c r="BH103">
        <v>25</v>
      </c>
      <c r="BI103">
        <v>8.8279999999999994</v>
      </c>
      <c r="BJ103">
        <v>9.2999999999999999E-2</v>
      </c>
      <c r="BK103">
        <v>410</v>
      </c>
      <c r="BL103">
        <v>11</v>
      </c>
      <c r="BM103">
        <v>0.3</v>
      </c>
      <c r="BN103">
        <v>0.09</v>
      </c>
      <c r="BO103">
        <v>1.50596095752381</v>
      </c>
      <c r="BP103">
        <v>3.97837170392939</v>
      </c>
      <c r="BQ103">
        <v>0.58025728521348996</v>
      </c>
      <c r="BR103">
        <v>0</v>
      </c>
      <c r="BS103">
        <v>0.346266348666667</v>
      </c>
      <c r="BT103">
        <v>0.92217369999165899</v>
      </c>
      <c r="BU103">
        <v>0.132061068090184</v>
      </c>
      <c r="BV103">
        <v>0</v>
      </c>
      <c r="BW103">
        <v>0</v>
      </c>
      <c r="BX103">
        <v>2</v>
      </c>
      <c r="BY103" t="s">
        <v>196</v>
      </c>
      <c r="BZ103">
        <v>100</v>
      </c>
      <c r="CA103">
        <v>100</v>
      </c>
      <c r="CB103">
        <v>8.8279999999999994</v>
      </c>
      <c r="CC103">
        <v>9.2999999999999999E-2</v>
      </c>
      <c r="CD103">
        <v>2</v>
      </c>
      <c r="CE103">
        <v>635.62800000000004</v>
      </c>
      <c r="CF103">
        <v>392.97500000000002</v>
      </c>
      <c r="CG103">
        <v>20</v>
      </c>
      <c r="CH103">
        <v>24.835100000000001</v>
      </c>
      <c r="CI103">
        <v>30.000299999999999</v>
      </c>
      <c r="CJ103">
        <v>24.806899999999999</v>
      </c>
      <c r="CK103">
        <v>24.839400000000001</v>
      </c>
      <c r="CL103">
        <v>19.854800000000001</v>
      </c>
      <c r="CM103">
        <v>39.215800000000002</v>
      </c>
      <c r="CN103">
        <v>0</v>
      </c>
      <c r="CO103">
        <v>20</v>
      </c>
      <c r="CP103">
        <v>410</v>
      </c>
      <c r="CQ103">
        <v>11.4177</v>
      </c>
      <c r="CR103">
        <v>99.583699999999993</v>
      </c>
      <c r="CS103">
        <v>106.762</v>
      </c>
    </row>
    <row r="104" spans="1:97" x14ac:dyDescent="0.25">
      <c r="A104">
        <v>88</v>
      </c>
      <c r="B104">
        <v>1587130120.2</v>
      </c>
      <c r="C104">
        <v>5794.6000001430502</v>
      </c>
      <c r="D104" t="s">
        <v>414</v>
      </c>
      <c r="E104" s="1" t="s">
        <v>415</v>
      </c>
      <c r="F104" s="1">
        <v>1587130111.84516</v>
      </c>
      <c r="G104" s="1">
        <f t="shared" si="29"/>
        <v>2.2751759956793393E-4</v>
      </c>
      <c r="H104" s="1">
        <f t="shared" si="30"/>
        <v>-1.0696467906277882</v>
      </c>
      <c r="I104" s="1">
        <f t="shared" si="31"/>
        <v>411.78435483870999</v>
      </c>
      <c r="J104" s="1">
        <f t="shared" si="32"/>
        <v>493.35263793559631</v>
      </c>
      <c r="K104" s="1">
        <f t="shared" si="33"/>
        <v>50.508903358383364</v>
      </c>
      <c r="L104" s="1">
        <f t="shared" si="34"/>
        <v>42.158031768257779</v>
      </c>
      <c r="M104" s="1">
        <f t="shared" si="35"/>
        <v>1.9023091081662769E-2</v>
      </c>
      <c r="N104" s="1">
        <f t="shared" si="36"/>
        <v>2.802064390029523</v>
      </c>
      <c r="O104" s="1">
        <f t="shared" si="37"/>
        <v>1.8951633804832821E-2</v>
      </c>
      <c r="P104" s="1">
        <f t="shared" si="38"/>
        <v>1.1851168812043004E-2</v>
      </c>
      <c r="Q104" s="1">
        <f t="shared" si="39"/>
        <v>-1.0353837452903225E-3</v>
      </c>
      <c r="R104" s="1">
        <f t="shared" si="40"/>
        <v>20.492138717162067</v>
      </c>
      <c r="S104" s="1">
        <f t="shared" si="41"/>
        <v>20.496845161290299</v>
      </c>
      <c r="T104" s="1">
        <f t="shared" si="42"/>
        <v>2.419792928576237</v>
      </c>
      <c r="U104" s="1">
        <f t="shared" si="43"/>
        <v>49.931801888696022</v>
      </c>
      <c r="V104" s="1">
        <f t="shared" si="44"/>
        <v>1.2125199499913424</v>
      </c>
      <c r="W104" s="1">
        <f t="shared" si="45"/>
        <v>2.4283520804920977</v>
      </c>
      <c r="X104" s="1">
        <f t="shared" si="46"/>
        <v>1.2072729785848946</v>
      </c>
      <c r="Y104" s="1">
        <f t="shared" si="47"/>
        <v>-10.033526140945886</v>
      </c>
      <c r="Z104" s="1">
        <f t="shared" si="48"/>
        <v>8.6482216083264341</v>
      </c>
      <c r="AA104" s="1">
        <f t="shared" si="49"/>
        <v>0.62387457107675981</v>
      </c>
      <c r="AB104" s="1">
        <f t="shared" si="50"/>
        <v>-0.76246534528798193</v>
      </c>
      <c r="AC104" s="1">
        <v>-1.229933516837E-3</v>
      </c>
      <c r="AD104" s="1">
        <v>2.3755122278349399E-2</v>
      </c>
      <c r="AE104" s="1">
        <v>2.6894820049923598</v>
      </c>
      <c r="AF104" s="1">
        <v>0</v>
      </c>
      <c r="AG104" s="1">
        <v>0</v>
      </c>
      <c r="AH104" s="1">
        <f t="shared" si="51"/>
        <v>1</v>
      </c>
      <c r="AI104" s="1">
        <f t="shared" si="52"/>
        <v>0</v>
      </c>
      <c r="AJ104" s="1">
        <f t="shared" si="53"/>
        <v>55271.107567161227</v>
      </c>
      <c r="AK104" s="1">
        <f t="shared" si="54"/>
        <v>-5.4180206451612898E-3</v>
      </c>
      <c r="AL104" s="1">
        <f t="shared" si="55"/>
        <v>-2.6548301161290321E-3</v>
      </c>
      <c r="AM104" s="1">
        <f t="shared" si="56"/>
        <v>0.49</v>
      </c>
      <c r="AN104" s="1">
        <f t="shared" si="57"/>
        <v>0.39</v>
      </c>
      <c r="AO104" s="1">
        <v>10.97</v>
      </c>
      <c r="AP104">
        <v>0.5</v>
      </c>
      <c r="AQ104" t="s">
        <v>194</v>
      </c>
      <c r="AR104">
        <v>1587130111.84516</v>
      </c>
      <c r="AS104">
        <v>411.78435483870999</v>
      </c>
      <c r="AT104">
        <v>410.00003225806398</v>
      </c>
      <c r="AU104">
        <v>11.8434548387097</v>
      </c>
      <c r="AV104">
        <v>11.432416129032299</v>
      </c>
      <c r="AW104">
        <v>600.01851612903204</v>
      </c>
      <c r="AX104">
        <v>102.278903225806</v>
      </c>
      <c r="AY104">
        <v>0.100002803225806</v>
      </c>
      <c r="AZ104">
        <v>20.554093548387101</v>
      </c>
      <c r="BA104">
        <v>20.496845161290299</v>
      </c>
      <c r="BB104">
        <v>20.7125967741935</v>
      </c>
      <c r="BC104">
        <v>10000.2587096774</v>
      </c>
      <c r="BD104">
        <v>-5.4180206451612898E-3</v>
      </c>
      <c r="BE104">
        <v>0.30380032258064499</v>
      </c>
      <c r="BF104">
        <v>1587130093.7</v>
      </c>
      <c r="BG104" t="s">
        <v>413</v>
      </c>
      <c r="BH104">
        <v>25</v>
      </c>
      <c r="BI104">
        <v>8.8279999999999994</v>
      </c>
      <c r="BJ104">
        <v>9.2999999999999999E-2</v>
      </c>
      <c r="BK104">
        <v>410</v>
      </c>
      <c r="BL104">
        <v>11</v>
      </c>
      <c r="BM104">
        <v>0.3</v>
      </c>
      <c r="BN104">
        <v>0.09</v>
      </c>
      <c r="BO104">
        <v>1.7925078571428601</v>
      </c>
      <c r="BP104">
        <v>-0.10913096183453901</v>
      </c>
      <c r="BQ104">
        <v>2.9480855332273698E-2</v>
      </c>
      <c r="BR104">
        <v>0</v>
      </c>
      <c r="BS104">
        <v>0.41139666666666702</v>
      </c>
      <c r="BT104">
        <v>-7.2037533425171199E-3</v>
      </c>
      <c r="BU104">
        <v>2.4948481170171699E-3</v>
      </c>
      <c r="BV104">
        <v>1</v>
      </c>
      <c r="BW104">
        <v>1</v>
      </c>
      <c r="BX104">
        <v>2</v>
      </c>
      <c r="BY104" t="s">
        <v>200</v>
      </c>
      <c r="BZ104">
        <v>100</v>
      </c>
      <c r="CA104">
        <v>100</v>
      </c>
      <c r="CB104">
        <v>8.8279999999999994</v>
      </c>
      <c r="CC104">
        <v>9.2999999999999999E-2</v>
      </c>
      <c r="CD104">
        <v>2</v>
      </c>
      <c r="CE104">
        <v>636.11400000000003</v>
      </c>
      <c r="CF104">
        <v>393.14</v>
      </c>
      <c r="CG104">
        <v>19.9999</v>
      </c>
      <c r="CH104">
        <v>24.836300000000001</v>
      </c>
      <c r="CI104">
        <v>30.000299999999999</v>
      </c>
      <c r="CJ104">
        <v>24.807300000000001</v>
      </c>
      <c r="CK104">
        <v>24.8415</v>
      </c>
      <c r="CL104">
        <v>19.8535</v>
      </c>
      <c r="CM104">
        <v>39.215800000000002</v>
      </c>
      <c r="CN104">
        <v>0</v>
      </c>
      <c r="CO104">
        <v>20</v>
      </c>
      <c r="CP104">
        <v>410</v>
      </c>
      <c r="CQ104">
        <v>11.4177</v>
      </c>
      <c r="CR104">
        <v>99.582599999999999</v>
      </c>
      <c r="CS104">
        <v>106.762</v>
      </c>
    </row>
    <row r="105" spans="1:97" x14ac:dyDescent="0.25">
      <c r="A105">
        <v>89</v>
      </c>
      <c r="B105">
        <v>1587130125.2</v>
      </c>
      <c r="C105">
        <v>5799.6000001430502</v>
      </c>
      <c r="D105" t="s">
        <v>416</v>
      </c>
      <c r="E105" s="1" t="s">
        <v>417</v>
      </c>
      <c r="F105" s="1">
        <v>1587130116.6354799</v>
      </c>
      <c r="G105" s="1">
        <f t="shared" si="29"/>
        <v>2.269782137298461E-4</v>
      </c>
      <c r="H105" s="1">
        <f t="shared" si="30"/>
        <v>-1.0660612718418536</v>
      </c>
      <c r="I105" s="1">
        <f t="shared" si="31"/>
        <v>411.78229032258099</v>
      </c>
      <c r="J105" s="1">
        <f t="shared" si="32"/>
        <v>493.20026374701666</v>
      </c>
      <c r="K105" s="1">
        <f t="shared" si="33"/>
        <v>50.493312982369694</v>
      </c>
      <c r="L105" s="1">
        <f t="shared" si="34"/>
        <v>42.157828359395062</v>
      </c>
      <c r="M105" s="1">
        <f t="shared" si="35"/>
        <v>1.8992580544607018E-2</v>
      </c>
      <c r="N105" s="1">
        <f t="shared" si="36"/>
        <v>2.8021198183089737</v>
      </c>
      <c r="O105" s="1">
        <f t="shared" si="37"/>
        <v>1.8921353240099251E-2</v>
      </c>
      <c r="P105" s="1">
        <f t="shared" si="38"/>
        <v>1.1832222905256318E-2</v>
      </c>
      <c r="Q105" s="1">
        <f t="shared" si="39"/>
        <v>-1.2707176622903226E-3</v>
      </c>
      <c r="R105" s="1">
        <f t="shared" si="40"/>
        <v>20.490172275332821</v>
      </c>
      <c r="S105" s="1">
        <f t="shared" si="41"/>
        <v>20.490583870967701</v>
      </c>
      <c r="T105" s="1">
        <f t="shared" si="42"/>
        <v>2.4188584142283167</v>
      </c>
      <c r="U105" s="1">
        <f t="shared" si="43"/>
        <v>49.938072507222145</v>
      </c>
      <c r="V105" s="1">
        <f t="shared" si="44"/>
        <v>1.2125142341782806</v>
      </c>
      <c r="W105" s="1">
        <f t="shared" si="45"/>
        <v>2.4280357116364959</v>
      </c>
      <c r="X105" s="1">
        <f t="shared" si="46"/>
        <v>1.2063441800500361</v>
      </c>
      <c r="Y105" s="1">
        <f t="shared" si="47"/>
        <v>-10.009739225486213</v>
      </c>
      <c r="Z105" s="1">
        <f t="shared" si="48"/>
        <v>9.2750807400370707</v>
      </c>
      <c r="AA105" s="1">
        <f t="shared" si="49"/>
        <v>0.66905373213919117</v>
      </c>
      <c r="AB105" s="1">
        <f t="shared" si="50"/>
        <v>-6.6875470972240336E-2</v>
      </c>
      <c r="AC105" s="1">
        <v>-1.22997135725183E-3</v>
      </c>
      <c r="AD105" s="1">
        <v>2.3755853133854199E-2</v>
      </c>
      <c r="AE105" s="1">
        <v>2.6895339695364999</v>
      </c>
      <c r="AF105" s="1">
        <v>0</v>
      </c>
      <c r="AG105" s="1">
        <v>0</v>
      </c>
      <c r="AH105" s="1">
        <f t="shared" si="51"/>
        <v>1</v>
      </c>
      <c r="AI105" s="1">
        <f t="shared" si="52"/>
        <v>0</v>
      </c>
      <c r="AJ105" s="1">
        <f t="shared" si="53"/>
        <v>55273.137079481719</v>
      </c>
      <c r="AK105" s="1">
        <f t="shared" si="54"/>
        <v>-6.6494906451612899E-3</v>
      </c>
      <c r="AL105" s="1">
        <f t="shared" si="55"/>
        <v>-3.2582504161290321E-3</v>
      </c>
      <c r="AM105" s="1">
        <f t="shared" si="56"/>
        <v>0.49</v>
      </c>
      <c r="AN105" s="1">
        <f t="shared" si="57"/>
        <v>0.39</v>
      </c>
      <c r="AO105" s="1">
        <v>10.97</v>
      </c>
      <c r="AP105">
        <v>0.5</v>
      </c>
      <c r="AQ105" t="s">
        <v>194</v>
      </c>
      <c r="AR105">
        <v>1587130116.6354799</v>
      </c>
      <c r="AS105">
        <v>411.78229032258099</v>
      </c>
      <c r="AT105">
        <v>410.00412903225799</v>
      </c>
      <c r="AU105">
        <v>11.843396774193501</v>
      </c>
      <c r="AV105">
        <v>11.433335483871</v>
      </c>
      <c r="AW105">
        <v>600.02287096774205</v>
      </c>
      <c r="AX105">
        <v>102.278935483871</v>
      </c>
      <c r="AY105">
        <v>9.9989861290322599E-2</v>
      </c>
      <c r="AZ105">
        <v>20.551980645161301</v>
      </c>
      <c r="BA105">
        <v>20.490583870967701</v>
      </c>
      <c r="BB105">
        <v>20.7111032258065</v>
      </c>
      <c r="BC105">
        <v>10000.5632258065</v>
      </c>
      <c r="BD105">
        <v>-6.6494906451612899E-3</v>
      </c>
      <c r="BE105">
        <v>0.31428396774193601</v>
      </c>
      <c r="BF105">
        <v>1587130093.7</v>
      </c>
      <c r="BG105" t="s">
        <v>413</v>
      </c>
      <c r="BH105">
        <v>25</v>
      </c>
      <c r="BI105">
        <v>8.8279999999999994</v>
      </c>
      <c r="BJ105">
        <v>9.2999999999999999E-2</v>
      </c>
      <c r="BK105">
        <v>410</v>
      </c>
      <c r="BL105">
        <v>11</v>
      </c>
      <c r="BM105">
        <v>0.3</v>
      </c>
      <c r="BN105">
        <v>0.09</v>
      </c>
      <c r="BO105">
        <v>1.7848721428571399</v>
      </c>
      <c r="BP105">
        <v>-9.8680722793941106E-2</v>
      </c>
      <c r="BQ105">
        <v>2.8313708150252699E-2</v>
      </c>
      <c r="BR105">
        <v>1</v>
      </c>
      <c r="BS105">
        <v>0.41056685714285701</v>
      </c>
      <c r="BT105">
        <v>-1.2960739000080599E-2</v>
      </c>
      <c r="BU105">
        <v>1.34721300630366E-3</v>
      </c>
      <c r="BV105">
        <v>1</v>
      </c>
      <c r="BW105">
        <v>2</v>
      </c>
      <c r="BX105">
        <v>2</v>
      </c>
      <c r="BY105" t="s">
        <v>228</v>
      </c>
      <c r="BZ105">
        <v>100</v>
      </c>
      <c r="CA105">
        <v>100</v>
      </c>
      <c r="CB105">
        <v>8.8279999999999994</v>
      </c>
      <c r="CC105">
        <v>9.2999999999999999E-2</v>
      </c>
      <c r="CD105">
        <v>2</v>
      </c>
      <c r="CE105">
        <v>636.09799999999996</v>
      </c>
      <c r="CF105">
        <v>393.08499999999998</v>
      </c>
      <c r="CG105">
        <v>19.9999</v>
      </c>
      <c r="CH105">
        <v>24.8383</v>
      </c>
      <c r="CI105">
        <v>30.0001</v>
      </c>
      <c r="CJ105">
        <v>24.809000000000001</v>
      </c>
      <c r="CK105">
        <v>24.843299999999999</v>
      </c>
      <c r="CL105">
        <v>19.854600000000001</v>
      </c>
      <c r="CM105">
        <v>39.215800000000002</v>
      </c>
      <c r="CN105">
        <v>0</v>
      </c>
      <c r="CO105">
        <v>20</v>
      </c>
      <c r="CP105">
        <v>410</v>
      </c>
      <c r="CQ105">
        <v>11.4177</v>
      </c>
      <c r="CR105">
        <v>99.582800000000006</v>
      </c>
      <c r="CS105">
        <v>106.762</v>
      </c>
    </row>
    <row r="106" spans="1:97" x14ac:dyDescent="0.25">
      <c r="A106">
        <v>90</v>
      </c>
      <c r="B106">
        <v>1587130130.2</v>
      </c>
      <c r="C106">
        <v>5804.6000001430502</v>
      </c>
      <c r="D106" t="s">
        <v>418</v>
      </c>
      <c r="E106" s="1" t="s">
        <v>419</v>
      </c>
      <c r="F106" s="1">
        <v>1587130121.5709701</v>
      </c>
      <c r="G106" s="1">
        <f t="shared" si="29"/>
        <v>2.2627445842013992E-4</v>
      </c>
      <c r="H106" s="1">
        <f t="shared" si="30"/>
        <v>-1.0641029647454237</v>
      </c>
      <c r="I106" s="1">
        <f t="shared" si="31"/>
        <v>411.77422580645202</v>
      </c>
      <c r="J106" s="1">
        <f t="shared" si="32"/>
        <v>493.29157750912452</v>
      </c>
      <c r="K106" s="1">
        <f t="shared" si="33"/>
        <v>50.502735043093161</v>
      </c>
      <c r="L106" s="1">
        <f t="shared" si="34"/>
        <v>42.157064040067461</v>
      </c>
      <c r="M106" s="1">
        <f t="shared" si="35"/>
        <v>1.8936809568403188E-2</v>
      </c>
      <c r="N106" s="1">
        <f t="shared" si="36"/>
        <v>2.8003827907304686</v>
      </c>
      <c r="O106" s="1">
        <f t="shared" si="37"/>
        <v>1.8865955375258887E-2</v>
      </c>
      <c r="P106" s="1">
        <f t="shared" si="38"/>
        <v>1.179756588527622E-2</v>
      </c>
      <c r="Q106" s="1">
        <f t="shared" si="39"/>
        <v>-2.1174064935483781E-4</v>
      </c>
      <c r="R106" s="1">
        <f t="shared" si="40"/>
        <v>20.488454061348186</v>
      </c>
      <c r="S106" s="1">
        <f t="shared" si="41"/>
        <v>20.4888193548387</v>
      </c>
      <c r="T106" s="1">
        <f t="shared" si="42"/>
        <v>2.4185951125805678</v>
      </c>
      <c r="U106" s="1">
        <f t="shared" si="43"/>
        <v>49.941474585370507</v>
      </c>
      <c r="V106" s="1">
        <f t="shared" si="44"/>
        <v>1.2124562216055157</v>
      </c>
      <c r="W106" s="1">
        <f t="shared" si="45"/>
        <v>2.4277541495754789</v>
      </c>
      <c r="X106" s="1">
        <f t="shared" si="46"/>
        <v>1.2061388909750521</v>
      </c>
      <c r="Y106" s="1">
        <f t="shared" si="47"/>
        <v>-9.9787036163281702</v>
      </c>
      <c r="Z106" s="1">
        <f t="shared" si="48"/>
        <v>9.2517986469444811</v>
      </c>
      <c r="AA106" s="1">
        <f t="shared" si="49"/>
        <v>0.66777580975474748</v>
      </c>
      <c r="AB106" s="1">
        <f t="shared" si="50"/>
        <v>-5.9340900278296971E-2</v>
      </c>
      <c r="AC106" s="1">
        <v>-1.2287858535676101E-3</v>
      </c>
      <c r="AD106" s="1">
        <v>2.3732956136094201E-2</v>
      </c>
      <c r="AE106" s="1">
        <v>2.6879054574431098</v>
      </c>
      <c r="AF106" s="1">
        <v>0</v>
      </c>
      <c r="AG106" s="1">
        <v>0</v>
      </c>
      <c r="AH106" s="1">
        <f t="shared" si="51"/>
        <v>1</v>
      </c>
      <c r="AI106" s="1">
        <f t="shared" si="52"/>
        <v>0</v>
      </c>
      <c r="AJ106" s="1">
        <f t="shared" si="53"/>
        <v>55222.389890464445</v>
      </c>
      <c r="AK106" s="1">
        <f t="shared" si="54"/>
        <v>-1.1080096774193501E-3</v>
      </c>
      <c r="AL106" s="1">
        <f t="shared" si="55"/>
        <v>-5.4292474193548155E-4</v>
      </c>
      <c r="AM106" s="1">
        <f t="shared" si="56"/>
        <v>0.49</v>
      </c>
      <c r="AN106" s="1">
        <f t="shared" si="57"/>
        <v>0.39</v>
      </c>
      <c r="AO106" s="1">
        <v>10.97</v>
      </c>
      <c r="AP106">
        <v>0.5</v>
      </c>
      <c r="AQ106" t="s">
        <v>194</v>
      </c>
      <c r="AR106">
        <v>1587130121.5709701</v>
      </c>
      <c r="AS106">
        <v>411.77422580645202</v>
      </c>
      <c r="AT106">
        <v>409.99909677419402</v>
      </c>
      <c r="AU106">
        <v>11.8428129032258</v>
      </c>
      <c r="AV106">
        <v>11.4340193548387</v>
      </c>
      <c r="AW106">
        <v>600.01783870967699</v>
      </c>
      <c r="AX106">
        <v>102.279064516129</v>
      </c>
      <c r="AY106">
        <v>0.100009738709677</v>
      </c>
      <c r="AZ106">
        <v>20.5501</v>
      </c>
      <c r="BA106">
        <v>20.4888193548387</v>
      </c>
      <c r="BB106">
        <v>20.710529032258101</v>
      </c>
      <c r="BC106">
        <v>9990.91161290323</v>
      </c>
      <c r="BD106">
        <v>-1.1080096774193501E-3</v>
      </c>
      <c r="BE106">
        <v>0.32681893548387098</v>
      </c>
      <c r="BF106">
        <v>1587130093.7</v>
      </c>
      <c r="BG106" t="s">
        <v>413</v>
      </c>
      <c r="BH106">
        <v>25</v>
      </c>
      <c r="BI106">
        <v>8.8279999999999994</v>
      </c>
      <c r="BJ106">
        <v>9.2999999999999999E-2</v>
      </c>
      <c r="BK106">
        <v>410</v>
      </c>
      <c r="BL106">
        <v>11</v>
      </c>
      <c r="BM106">
        <v>0.3</v>
      </c>
      <c r="BN106">
        <v>0.09</v>
      </c>
      <c r="BO106">
        <v>1.77582476190476</v>
      </c>
      <c r="BP106">
        <v>-3.0376598330768102E-2</v>
      </c>
      <c r="BQ106">
        <v>2.81922647477988E-2</v>
      </c>
      <c r="BR106">
        <v>1</v>
      </c>
      <c r="BS106">
        <v>0.40950057142857099</v>
      </c>
      <c r="BT106">
        <v>-1.4846803338465501E-2</v>
      </c>
      <c r="BU106">
        <v>1.5458744503764001E-3</v>
      </c>
      <c r="BV106">
        <v>1</v>
      </c>
      <c r="BW106">
        <v>2</v>
      </c>
      <c r="BX106">
        <v>2</v>
      </c>
      <c r="BY106" t="s">
        <v>228</v>
      </c>
      <c r="BZ106">
        <v>100</v>
      </c>
      <c r="CA106">
        <v>100</v>
      </c>
      <c r="CB106">
        <v>8.8279999999999994</v>
      </c>
      <c r="CC106">
        <v>9.2999999999999999E-2</v>
      </c>
      <c r="CD106">
        <v>2</v>
      </c>
      <c r="CE106">
        <v>636.36400000000003</v>
      </c>
      <c r="CF106">
        <v>393.18099999999998</v>
      </c>
      <c r="CG106">
        <v>19.9999</v>
      </c>
      <c r="CH106">
        <v>24.839300000000001</v>
      </c>
      <c r="CI106">
        <v>30.0001</v>
      </c>
      <c r="CJ106">
        <v>24.8111</v>
      </c>
      <c r="CK106">
        <v>24.845400000000001</v>
      </c>
      <c r="CL106">
        <v>19.852399999999999</v>
      </c>
      <c r="CM106">
        <v>39.215800000000002</v>
      </c>
      <c r="CN106">
        <v>0</v>
      </c>
      <c r="CO106">
        <v>20</v>
      </c>
      <c r="CP106">
        <v>410</v>
      </c>
      <c r="CQ106">
        <v>11.4177</v>
      </c>
      <c r="CR106">
        <v>99.581599999999995</v>
      </c>
      <c r="CS106">
        <v>106.762</v>
      </c>
    </row>
    <row r="107" spans="1:97" x14ac:dyDescent="0.25">
      <c r="A107">
        <v>91</v>
      </c>
      <c r="B107">
        <v>1587130135.2</v>
      </c>
      <c r="C107">
        <v>5809.6000001430502</v>
      </c>
      <c r="D107" t="s">
        <v>420</v>
      </c>
      <c r="E107" s="1" t="s">
        <v>421</v>
      </c>
      <c r="F107" s="1">
        <v>1587130126.5709701</v>
      </c>
      <c r="G107" s="1">
        <f t="shared" si="29"/>
        <v>2.2543361166664022E-4</v>
      </c>
      <c r="H107" s="1">
        <f t="shared" si="30"/>
        <v>-1.0555432704473924</v>
      </c>
      <c r="I107" s="1">
        <f t="shared" si="31"/>
        <v>411.77300000000002</v>
      </c>
      <c r="J107" s="1">
        <f t="shared" si="32"/>
        <v>492.89124124985045</v>
      </c>
      <c r="K107" s="1">
        <f t="shared" si="33"/>
        <v>50.461670183708193</v>
      </c>
      <c r="L107" s="1">
        <f t="shared" si="34"/>
        <v>42.156872708604617</v>
      </c>
      <c r="M107" s="1">
        <f t="shared" si="35"/>
        <v>1.8868776190094829E-2</v>
      </c>
      <c r="N107" s="1">
        <f t="shared" si="36"/>
        <v>2.8020323684691903</v>
      </c>
      <c r="O107" s="1">
        <f t="shared" si="37"/>
        <v>1.8798470417795317E-2</v>
      </c>
      <c r="P107" s="1">
        <f t="shared" si="38"/>
        <v>1.1755338776207049E-2</v>
      </c>
      <c r="Q107" s="1">
        <f t="shared" si="39"/>
        <v>6.5120481232258014E-4</v>
      </c>
      <c r="R107" s="1">
        <f t="shared" si="40"/>
        <v>20.487673755597729</v>
      </c>
      <c r="S107" s="1">
        <f t="shared" si="41"/>
        <v>20.487209677419401</v>
      </c>
      <c r="T107" s="1">
        <f t="shared" si="42"/>
        <v>2.4183549379132625</v>
      </c>
      <c r="U107" s="1">
        <f t="shared" si="43"/>
        <v>49.94174129044616</v>
      </c>
      <c r="V107" s="1">
        <f t="shared" si="44"/>
        <v>1.2123843142016983</v>
      </c>
      <c r="W107" s="1">
        <f t="shared" si="45"/>
        <v>2.4275972020095087</v>
      </c>
      <c r="X107" s="1">
        <f t="shared" si="46"/>
        <v>1.2059706237115642</v>
      </c>
      <c r="Y107" s="1">
        <f t="shared" si="47"/>
        <v>-9.9416222744988332</v>
      </c>
      <c r="Z107" s="1">
        <f t="shared" si="48"/>
        <v>9.3420387543008623</v>
      </c>
      <c r="AA107" s="1">
        <f t="shared" si="49"/>
        <v>0.67388304226262097</v>
      </c>
      <c r="AB107" s="1">
        <f t="shared" si="50"/>
        <v>7.495072687697224E-2</v>
      </c>
      <c r="AC107" s="1">
        <v>-1.22991165632617E-3</v>
      </c>
      <c r="AD107" s="1">
        <v>2.3754700061131499E-2</v>
      </c>
      <c r="AE107" s="1">
        <v>2.68945198444136</v>
      </c>
      <c r="AF107" s="1">
        <v>0</v>
      </c>
      <c r="AG107" s="1">
        <v>0</v>
      </c>
      <c r="AH107" s="1">
        <f t="shared" si="51"/>
        <v>1</v>
      </c>
      <c r="AI107" s="1">
        <f t="shared" si="52"/>
        <v>0</v>
      </c>
      <c r="AJ107" s="1">
        <f t="shared" si="53"/>
        <v>55271.114657674683</v>
      </c>
      <c r="AK107" s="1">
        <f t="shared" si="54"/>
        <v>3.4076651612903199E-3</v>
      </c>
      <c r="AL107" s="1">
        <f t="shared" si="55"/>
        <v>1.6697559290322567E-3</v>
      </c>
      <c r="AM107" s="1">
        <f t="shared" si="56"/>
        <v>0.49</v>
      </c>
      <c r="AN107" s="1">
        <f t="shared" si="57"/>
        <v>0.39</v>
      </c>
      <c r="AO107" s="1">
        <v>10.97</v>
      </c>
      <c r="AP107">
        <v>0.5</v>
      </c>
      <c r="AQ107" t="s">
        <v>194</v>
      </c>
      <c r="AR107">
        <v>1587130126.5709701</v>
      </c>
      <c r="AS107">
        <v>411.77300000000002</v>
      </c>
      <c r="AT107">
        <v>410.01290322580599</v>
      </c>
      <c r="AU107">
        <v>11.8421290322581</v>
      </c>
      <c r="AV107">
        <v>11.434858064516099</v>
      </c>
      <c r="AW107">
        <v>600.02338709677394</v>
      </c>
      <c r="AX107">
        <v>102.278903225806</v>
      </c>
      <c r="AY107">
        <v>0.100011148387097</v>
      </c>
      <c r="AZ107">
        <v>20.549051612903199</v>
      </c>
      <c r="BA107">
        <v>20.487209677419401</v>
      </c>
      <c r="BB107">
        <v>20.711300000000001</v>
      </c>
      <c r="BC107">
        <v>10000.0809677419</v>
      </c>
      <c r="BD107">
        <v>3.4076651612903199E-3</v>
      </c>
      <c r="BE107">
        <v>0.32773064516129002</v>
      </c>
      <c r="BF107">
        <v>1587130093.7</v>
      </c>
      <c r="BG107" t="s">
        <v>413</v>
      </c>
      <c r="BH107">
        <v>25</v>
      </c>
      <c r="BI107">
        <v>8.8279999999999994</v>
      </c>
      <c r="BJ107">
        <v>9.2999999999999999E-2</v>
      </c>
      <c r="BK107">
        <v>410</v>
      </c>
      <c r="BL107">
        <v>11</v>
      </c>
      <c r="BM107">
        <v>0.3</v>
      </c>
      <c r="BN107">
        <v>0.09</v>
      </c>
      <c r="BO107">
        <v>1.76969714285714</v>
      </c>
      <c r="BP107">
        <v>-0.17788159792561201</v>
      </c>
      <c r="BQ107">
        <v>3.1496846575771502E-2</v>
      </c>
      <c r="BR107">
        <v>0</v>
      </c>
      <c r="BS107">
        <v>0.40803242857142902</v>
      </c>
      <c r="BT107">
        <v>-1.79383518353462E-2</v>
      </c>
      <c r="BU107">
        <v>1.8702434288063101E-3</v>
      </c>
      <c r="BV107">
        <v>1</v>
      </c>
      <c r="BW107">
        <v>1</v>
      </c>
      <c r="BX107">
        <v>2</v>
      </c>
      <c r="BY107" t="s">
        <v>200</v>
      </c>
      <c r="BZ107">
        <v>100</v>
      </c>
      <c r="CA107">
        <v>100</v>
      </c>
      <c r="CB107">
        <v>8.8279999999999994</v>
      </c>
      <c r="CC107">
        <v>9.2999999999999999E-2</v>
      </c>
      <c r="CD107">
        <v>2</v>
      </c>
      <c r="CE107">
        <v>636.31200000000001</v>
      </c>
      <c r="CF107">
        <v>393.084</v>
      </c>
      <c r="CG107">
        <v>20</v>
      </c>
      <c r="CH107">
        <v>24.840499999999999</v>
      </c>
      <c r="CI107">
        <v>30</v>
      </c>
      <c r="CJ107">
        <v>24.813099999999999</v>
      </c>
      <c r="CK107">
        <v>24.846900000000002</v>
      </c>
      <c r="CL107">
        <v>19.8522</v>
      </c>
      <c r="CM107">
        <v>39.215800000000002</v>
      </c>
      <c r="CN107">
        <v>0</v>
      </c>
      <c r="CO107">
        <v>20</v>
      </c>
      <c r="CP107">
        <v>410</v>
      </c>
      <c r="CQ107">
        <v>11.4177</v>
      </c>
      <c r="CR107">
        <v>99.581900000000005</v>
      </c>
      <c r="CS107">
        <v>106.762</v>
      </c>
    </row>
    <row r="108" spans="1:97" x14ac:dyDescent="0.25">
      <c r="A108">
        <v>92</v>
      </c>
      <c r="B108">
        <v>1587130140.2</v>
      </c>
      <c r="C108">
        <v>5814.6000001430502</v>
      </c>
      <c r="D108" t="s">
        <v>422</v>
      </c>
      <c r="E108" s="1" t="s">
        <v>423</v>
      </c>
      <c r="F108" s="1">
        <v>1587130131.5709701</v>
      </c>
      <c r="G108" s="1">
        <f t="shared" si="29"/>
        <v>2.2467877399060665E-4</v>
      </c>
      <c r="H108" s="1">
        <f t="shared" si="30"/>
        <v>-1.0598949159778055</v>
      </c>
      <c r="I108" s="1">
        <f t="shared" si="31"/>
        <v>411.77132258064501</v>
      </c>
      <c r="J108" s="1">
        <f t="shared" si="32"/>
        <v>493.55367520226378</v>
      </c>
      <c r="K108" s="1">
        <f t="shared" si="33"/>
        <v>50.529423854541406</v>
      </c>
      <c r="L108" s="1">
        <f t="shared" si="34"/>
        <v>42.156646247838687</v>
      </c>
      <c r="M108" s="1">
        <f t="shared" si="35"/>
        <v>1.8806026652589222E-2</v>
      </c>
      <c r="N108" s="1">
        <f t="shared" si="36"/>
        <v>2.8010850495213835</v>
      </c>
      <c r="O108" s="1">
        <f t="shared" si="37"/>
        <v>1.8736163257858308E-2</v>
      </c>
      <c r="P108" s="1">
        <f t="shared" si="38"/>
        <v>1.1716357257764383E-2</v>
      </c>
      <c r="Q108" s="1">
        <f t="shared" si="39"/>
        <v>-1.5063118451612749E-5</v>
      </c>
      <c r="R108" s="1">
        <f t="shared" si="40"/>
        <v>20.487478439767955</v>
      </c>
      <c r="S108" s="1">
        <f t="shared" si="41"/>
        <v>20.486512903225801</v>
      </c>
      <c r="T108" s="1">
        <f t="shared" si="42"/>
        <v>2.4182509810097073</v>
      </c>
      <c r="U108" s="1">
        <f t="shared" si="43"/>
        <v>49.940335582368874</v>
      </c>
      <c r="V108" s="1">
        <f t="shared" si="44"/>
        <v>1.2123219735075441</v>
      </c>
      <c r="W108" s="1">
        <f t="shared" si="45"/>
        <v>2.4275407030615685</v>
      </c>
      <c r="X108" s="1">
        <f t="shared" si="46"/>
        <v>1.2059290075021631</v>
      </c>
      <c r="Y108" s="1">
        <f t="shared" si="47"/>
        <v>-9.9083339329857534</v>
      </c>
      <c r="Z108" s="1">
        <f t="shared" si="48"/>
        <v>9.3871068156395623</v>
      </c>
      <c r="AA108" s="1">
        <f t="shared" si="49"/>
        <v>0.6773592895465339</v>
      </c>
      <c r="AB108" s="1">
        <f t="shared" si="50"/>
        <v>0.15611710908189202</v>
      </c>
      <c r="AC108" s="1">
        <v>-1.2292650509532501E-3</v>
      </c>
      <c r="AD108" s="1">
        <v>2.3742211426998502E-2</v>
      </c>
      <c r="AE108" s="1">
        <v>2.6885638527374698</v>
      </c>
      <c r="AF108" s="1">
        <v>0</v>
      </c>
      <c r="AG108" s="1">
        <v>0</v>
      </c>
      <c r="AH108" s="1">
        <f t="shared" si="51"/>
        <v>1</v>
      </c>
      <c r="AI108" s="1">
        <f t="shared" si="52"/>
        <v>0</v>
      </c>
      <c r="AJ108" s="1">
        <f t="shared" si="53"/>
        <v>55243.309867184638</v>
      </c>
      <c r="AK108" s="1">
        <f t="shared" si="54"/>
        <v>-7.8823225806450795E-5</v>
      </c>
      <c r="AL108" s="1">
        <f t="shared" si="55"/>
        <v>-3.8623380645160892E-5</v>
      </c>
      <c r="AM108" s="1">
        <f t="shared" si="56"/>
        <v>0.49</v>
      </c>
      <c r="AN108" s="1">
        <f t="shared" si="57"/>
        <v>0.39</v>
      </c>
      <c r="AO108" s="1">
        <v>10.97</v>
      </c>
      <c r="AP108">
        <v>0.5</v>
      </c>
      <c r="AQ108" t="s">
        <v>194</v>
      </c>
      <c r="AR108">
        <v>1587130131.5709701</v>
      </c>
      <c r="AS108">
        <v>411.77132258064501</v>
      </c>
      <c r="AT108">
        <v>410.002677419355</v>
      </c>
      <c r="AU108">
        <v>11.841535483871001</v>
      </c>
      <c r="AV108">
        <v>11.4356225806452</v>
      </c>
      <c r="AW108">
        <v>600.01541935483897</v>
      </c>
      <c r="AX108">
        <v>102.27874193548401</v>
      </c>
      <c r="AY108">
        <v>0.100039529032258</v>
      </c>
      <c r="AZ108">
        <v>20.548674193548401</v>
      </c>
      <c r="BA108">
        <v>20.486512903225801</v>
      </c>
      <c r="BB108">
        <v>20.710422580645201</v>
      </c>
      <c r="BC108">
        <v>9994.8393548387103</v>
      </c>
      <c r="BD108">
        <v>-7.8823225806450795E-5</v>
      </c>
      <c r="BE108">
        <v>0.32773070967741902</v>
      </c>
      <c r="BF108">
        <v>1587130093.7</v>
      </c>
      <c r="BG108" t="s">
        <v>413</v>
      </c>
      <c r="BH108">
        <v>25</v>
      </c>
      <c r="BI108">
        <v>8.8279999999999994</v>
      </c>
      <c r="BJ108">
        <v>9.2999999999999999E-2</v>
      </c>
      <c r="BK108">
        <v>410</v>
      </c>
      <c r="BL108">
        <v>11</v>
      </c>
      <c r="BM108">
        <v>0.3</v>
      </c>
      <c r="BN108">
        <v>0.09</v>
      </c>
      <c r="BO108">
        <v>1.7654240476190499</v>
      </c>
      <c r="BP108">
        <v>9.1185803419570905E-3</v>
      </c>
      <c r="BQ108">
        <v>2.7947568346350302E-2</v>
      </c>
      <c r="BR108">
        <v>1</v>
      </c>
      <c r="BS108">
        <v>0.406618857142857</v>
      </c>
      <c r="BT108">
        <v>-1.81717591767281E-2</v>
      </c>
      <c r="BU108">
        <v>1.8951824333774099E-3</v>
      </c>
      <c r="BV108">
        <v>1</v>
      </c>
      <c r="BW108">
        <v>2</v>
      </c>
      <c r="BX108">
        <v>2</v>
      </c>
      <c r="BY108" t="s">
        <v>228</v>
      </c>
      <c r="BZ108">
        <v>100</v>
      </c>
      <c r="CA108">
        <v>100</v>
      </c>
      <c r="CB108">
        <v>8.8279999999999994</v>
      </c>
      <c r="CC108">
        <v>9.2999999999999999E-2</v>
      </c>
      <c r="CD108">
        <v>2</v>
      </c>
      <c r="CE108">
        <v>636.596</v>
      </c>
      <c r="CF108">
        <v>393.041</v>
      </c>
      <c r="CG108">
        <v>19.9998</v>
      </c>
      <c r="CH108">
        <v>24.842500000000001</v>
      </c>
      <c r="CI108">
        <v>30.0001</v>
      </c>
      <c r="CJ108">
        <v>24.815200000000001</v>
      </c>
      <c r="CK108">
        <v>24.848500000000001</v>
      </c>
      <c r="CL108">
        <v>19.8537</v>
      </c>
      <c r="CM108">
        <v>39.215800000000002</v>
      </c>
      <c r="CN108">
        <v>0</v>
      </c>
      <c r="CO108">
        <v>20</v>
      </c>
      <c r="CP108">
        <v>410</v>
      </c>
      <c r="CQ108">
        <v>11.4177</v>
      </c>
      <c r="CR108">
        <v>99.580600000000004</v>
      </c>
      <c r="CS108">
        <v>106.762</v>
      </c>
    </row>
    <row r="109" spans="1:97" x14ac:dyDescent="0.25">
      <c r="A109">
        <v>93</v>
      </c>
      <c r="B109">
        <v>1587131098.2</v>
      </c>
      <c r="C109">
        <v>6772.6000001430502</v>
      </c>
      <c r="D109" t="s">
        <v>425</v>
      </c>
      <c r="E109" s="1" t="s">
        <v>426</v>
      </c>
      <c r="F109" s="1">
        <v>1587131087.3322599</v>
      </c>
      <c r="G109" s="1">
        <f t="shared" si="29"/>
        <v>3.8345459416974355E-4</v>
      </c>
      <c r="H109" s="1">
        <f t="shared" si="30"/>
        <v>-2.176989816530007</v>
      </c>
      <c r="I109" s="1">
        <f t="shared" si="31"/>
        <v>413.47029032258098</v>
      </c>
      <c r="J109" s="1">
        <f t="shared" si="32"/>
        <v>561.89867206487475</v>
      </c>
      <c r="K109" s="1">
        <f t="shared" si="33"/>
        <v>57.526185188462271</v>
      </c>
      <c r="L109" s="1">
        <f t="shared" si="34"/>
        <v>42.330351847277335</v>
      </c>
      <c r="M109" s="1">
        <f t="shared" si="35"/>
        <v>2.1529512423632605E-2</v>
      </c>
      <c r="N109" s="1">
        <f t="shared" si="36"/>
        <v>2.8066984713535219</v>
      </c>
      <c r="O109" s="1">
        <f t="shared" si="37"/>
        <v>2.1438183920236949E-2</v>
      </c>
      <c r="P109" s="1">
        <f t="shared" si="38"/>
        <v>1.3407038049946954E-2</v>
      </c>
      <c r="Q109" s="1">
        <f t="shared" si="39"/>
        <v>-8.8378192688709743E-3</v>
      </c>
      <c r="R109" s="1">
        <f t="shared" si="40"/>
        <v>26.863092545947193</v>
      </c>
      <c r="S109" s="1">
        <f t="shared" si="41"/>
        <v>26.923706451612901</v>
      </c>
      <c r="T109" s="1">
        <f t="shared" si="42"/>
        <v>3.5631531356289026</v>
      </c>
      <c r="U109" s="1">
        <f t="shared" si="43"/>
        <v>49.821934367500894</v>
      </c>
      <c r="V109" s="1">
        <f t="shared" si="44"/>
        <v>1.7797455975256005</v>
      </c>
      <c r="W109" s="1">
        <f t="shared" si="45"/>
        <v>3.5722129622621352</v>
      </c>
      <c r="X109" s="1">
        <f t="shared" si="46"/>
        <v>1.7834075381033021</v>
      </c>
      <c r="Y109" s="1">
        <f t="shared" si="47"/>
        <v>-16.91034760288569</v>
      </c>
      <c r="Z109" s="1">
        <f t="shared" si="48"/>
        <v>6.5397249212175774</v>
      </c>
      <c r="AA109" s="1">
        <f t="shared" si="49"/>
        <v>0.5025753531824636</v>
      </c>
      <c r="AB109" s="1">
        <f t="shared" si="50"/>
        <v>-9.8768851477545212</v>
      </c>
      <c r="AC109" s="1">
        <v>-1.2321380164032E-3</v>
      </c>
      <c r="AD109" s="1">
        <v>2.37977003169513E-2</v>
      </c>
      <c r="AE109" s="1">
        <v>2.6925075441750899</v>
      </c>
      <c r="AF109" s="1">
        <v>0</v>
      </c>
      <c r="AG109" s="1">
        <v>0</v>
      </c>
      <c r="AH109" s="1">
        <f t="shared" si="51"/>
        <v>1</v>
      </c>
      <c r="AI109" s="1">
        <f t="shared" si="52"/>
        <v>0</v>
      </c>
      <c r="AJ109" s="1">
        <f t="shared" si="53"/>
        <v>54182.4847648672</v>
      </c>
      <c r="AK109" s="1">
        <f t="shared" si="54"/>
        <v>-4.6247091935483903E-2</v>
      </c>
      <c r="AL109" s="1">
        <f t="shared" si="55"/>
        <v>-2.2661075048387113E-2</v>
      </c>
      <c r="AM109" s="1">
        <f t="shared" si="56"/>
        <v>0.49</v>
      </c>
      <c r="AN109" s="1">
        <f t="shared" si="57"/>
        <v>0.39</v>
      </c>
      <c r="AO109" s="1">
        <v>10.42</v>
      </c>
      <c r="AP109">
        <v>0.5</v>
      </c>
      <c r="AQ109" t="s">
        <v>194</v>
      </c>
      <c r="AR109">
        <v>1587131087.3322599</v>
      </c>
      <c r="AS109">
        <v>413.47029032258098</v>
      </c>
      <c r="AT109">
        <v>409.96541935483901</v>
      </c>
      <c r="AU109">
        <v>17.3840258064516</v>
      </c>
      <c r="AV109">
        <v>16.7297612903226</v>
      </c>
      <c r="AW109">
        <v>600.08409677419399</v>
      </c>
      <c r="AX109">
        <v>102.28016129032299</v>
      </c>
      <c r="AY109">
        <v>9.8057503225806503E-2</v>
      </c>
      <c r="AZ109">
        <v>26.966925806451599</v>
      </c>
      <c r="BA109">
        <v>26.923706451612901</v>
      </c>
      <c r="BB109">
        <v>27.146967741935502</v>
      </c>
      <c r="BC109">
        <v>10018.0596774194</v>
      </c>
      <c r="BD109">
        <v>-4.6247091935483903E-2</v>
      </c>
      <c r="BE109">
        <v>0.282605</v>
      </c>
      <c r="BF109">
        <v>1587131084.7</v>
      </c>
      <c r="BG109" t="s">
        <v>427</v>
      </c>
      <c r="BH109">
        <v>26</v>
      </c>
      <c r="BI109">
        <v>8.3249999999999993</v>
      </c>
      <c r="BJ109">
        <v>0.245</v>
      </c>
      <c r="BK109">
        <v>410</v>
      </c>
      <c r="BL109">
        <v>17</v>
      </c>
      <c r="BM109">
        <v>0.27</v>
      </c>
      <c r="BN109">
        <v>0.13</v>
      </c>
      <c r="BO109">
        <v>2.3046984845238101</v>
      </c>
      <c r="BP109">
        <v>16.381798084117801</v>
      </c>
      <c r="BQ109">
        <v>1.8387582405795699</v>
      </c>
      <c r="BR109">
        <v>0</v>
      </c>
      <c r="BS109">
        <v>0.37576521499999999</v>
      </c>
      <c r="BT109">
        <v>4.0446203021779201</v>
      </c>
      <c r="BU109">
        <v>0.43188820270560302</v>
      </c>
      <c r="BV109">
        <v>0</v>
      </c>
      <c r="BW109">
        <v>0</v>
      </c>
      <c r="BX109">
        <v>2</v>
      </c>
      <c r="BY109" t="s">
        <v>196</v>
      </c>
      <c r="BZ109">
        <v>100</v>
      </c>
      <c r="CA109">
        <v>100</v>
      </c>
      <c r="CB109">
        <v>8.3249999999999993</v>
      </c>
      <c r="CC109">
        <v>0.245</v>
      </c>
      <c r="CD109">
        <v>2</v>
      </c>
      <c r="CE109">
        <v>635.14</v>
      </c>
      <c r="CF109">
        <v>386.685</v>
      </c>
      <c r="CG109">
        <v>27.0015</v>
      </c>
      <c r="CH109">
        <v>28.128</v>
      </c>
      <c r="CI109">
        <v>30.0015</v>
      </c>
      <c r="CJ109">
        <v>27.7133</v>
      </c>
      <c r="CK109">
        <v>27.751200000000001</v>
      </c>
      <c r="CL109">
        <v>19.868400000000001</v>
      </c>
      <c r="CM109">
        <v>26.411899999999999</v>
      </c>
      <c r="CN109">
        <v>6.5782800000000003</v>
      </c>
      <c r="CO109">
        <v>27</v>
      </c>
      <c r="CP109">
        <v>410</v>
      </c>
      <c r="CQ109">
        <v>16.607900000000001</v>
      </c>
      <c r="CR109">
        <v>99.213099999999997</v>
      </c>
      <c r="CS109">
        <v>106.254</v>
      </c>
    </row>
    <row r="110" spans="1:97" x14ac:dyDescent="0.25">
      <c r="A110">
        <v>94</v>
      </c>
      <c r="B110">
        <v>1587131103.2</v>
      </c>
      <c r="C110">
        <v>6777.6000001430502</v>
      </c>
      <c r="D110" t="s">
        <v>428</v>
      </c>
      <c r="E110" s="1" t="s">
        <v>429</v>
      </c>
      <c r="F110" s="1">
        <v>1587131094.85484</v>
      </c>
      <c r="G110" s="1">
        <f t="shared" si="29"/>
        <v>4.7032940777960502E-4</v>
      </c>
      <c r="H110" s="1">
        <f t="shared" si="30"/>
        <v>-2.536505447689938</v>
      </c>
      <c r="I110" s="1">
        <f t="shared" si="31"/>
        <v>414.04167741935498</v>
      </c>
      <c r="J110" s="1">
        <f t="shared" si="32"/>
        <v>553.39031568094833</v>
      </c>
      <c r="K110" s="1">
        <f t="shared" si="33"/>
        <v>56.654819276238968</v>
      </c>
      <c r="L110" s="1">
        <f t="shared" si="34"/>
        <v>42.388628319525111</v>
      </c>
      <c r="M110" s="1">
        <f t="shared" si="35"/>
        <v>2.6631544240066266E-2</v>
      </c>
      <c r="N110" s="1">
        <f t="shared" si="36"/>
        <v>2.8065594977875472</v>
      </c>
      <c r="O110" s="1">
        <f t="shared" si="37"/>
        <v>2.6491945653695226E-2</v>
      </c>
      <c r="P110" s="1">
        <f t="shared" si="38"/>
        <v>1.6569947279745881E-2</v>
      </c>
      <c r="Q110" s="1">
        <f t="shared" si="39"/>
        <v>-2.6034966523548471E-3</v>
      </c>
      <c r="R110" s="1">
        <f t="shared" si="40"/>
        <v>26.846687791712849</v>
      </c>
      <c r="S110" s="1">
        <f t="shared" si="41"/>
        <v>26.929083870967698</v>
      </c>
      <c r="T110" s="1">
        <f t="shared" si="42"/>
        <v>3.5642792796419229</v>
      </c>
      <c r="U110" s="1">
        <f t="shared" si="43"/>
        <v>50.20754747212861</v>
      </c>
      <c r="V110" s="1">
        <f t="shared" si="44"/>
        <v>1.7942660187210877</v>
      </c>
      <c r="W110" s="1">
        <f t="shared" si="45"/>
        <v>3.5736977985573324</v>
      </c>
      <c r="X110" s="1">
        <f t="shared" si="46"/>
        <v>1.7700132609208352</v>
      </c>
      <c r="Y110" s="1">
        <f t="shared" si="47"/>
        <v>-20.741526883080581</v>
      </c>
      <c r="Z110" s="1">
        <f t="shared" si="48"/>
        <v>6.796135319739256</v>
      </c>
      <c r="AA110" s="1">
        <f t="shared" si="49"/>
        <v>0.52233878058424521</v>
      </c>
      <c r="AB110" s="1">
        <f t="shared" si="50"/>
        <v>-13.425656279409434</v>
      </c>
      <c r="AC110" s="1">
        <v>-1.2320431098244199E-3</v>
      </c>
      <c r="AD110" s="1">
        <v>2.37958672769105E-2</v>
      </c>
      <c r="AE110" s="1">
        <v>2.6923773662716801</v>
      </c>
      <c r="AF110" s="1">
        <v>0</v>
      </c>
      <c r="AG110" s="1">
        <v>0</v>
      </c>
      <c r="AH110" s="1">
        <f t="shared" si="51"/>
        <v>1</v>
      </c>
      <c r="AI110" s="1">
        <f t="shared" si="52"/>
        <v>0</v>
      </c>
      <c r="AJ110" s="1">
        <f t="shared" si="53"/>
        <v>54177.196105350624</v>
      </c>
      <c r="AK110" s="1">
        <f t="shared" si="54"/>
        <v>-1.3623739677419399E-2</v>
      </c>
      <c r="AL110" s="1">
        <f t="shared" si="55"/>
        <v>-6.6756324419355055E-3</v>
      </c>
      <c r="AM110" s="1">
        <f t="shared" si="56"/>
        <v>0.49</v>
      </c>
      <c r="AN110" s="1">
        <f t="shared" si="57"/>
        <v>0.39</v>
      </c>
      <c r="AO110" s="1">
        <v>10.42</v>
      </c>
      <c r="AP110">
        <v>0.5</v>
      </c>
      <c r="AQ110" t="s">
        <v>194</v>
      </c>
      <c r="AR110">
        <v>1587131094.85484</v>
      </c>
      <c r="AS110">
        <v>414.04167741935498</v>
      </c>
      <c r="AT110">
        <v>409.975032258064</v>
      </c>
      <c r="AU110">
        <v>17.5259483870968</v>
      </c>
      <c r="AV110">
        <v>16.7235032258064</v>
      </c>
      <c r="AW110">
        <v>600.03361290322596</v>
      </c>
      <c r="AX110">
        <v>102.27970967741901</v>
      </c>
      <c r="AY110">
        <v>9.7975061290322601E-2</v>
      </c>
      <c r="AZ110">
        <v>26.974</v>
      </c>
      <c r="BA110">
        <v>26.929083870967698</v>
      </c>
      <c r="BB110">
        <v>27.1547870967742</v>
      </c>
      <c r="BC110">
        <v>10017.3322580645</v>
      </c>
      <c r="BD110">
        <v>-1.3623739677419399E-2</v>
      </c>
      <c r="BE110">
        <v>0.282605</v>
      </c>
      <c r="BF110">
        <v>1587131084.7</v>
      </c>
      <c r="BG110" t="s">
        <v>427</v>
      </c>
      <c r="BH110">
        <v>26</v>
      </c>
      <c r="BI110">
        <v>8.3249999999999993</v>
      </c>
      <c r="BJ110">
        <v>0.245</v>
      </c>
      <c r="BK110">
        <v>410</v>
      </c>
      <c r="BL110">
        <v>17</v>
      </c>
      <c r="BM110">
        <v>0.27</v>
      </c>
      <c r="BN110">
        <v>0.13</v>
      </c>
      <c r="BO110">
        <v>3.2119768178571402</v>
      </c>
      <c r="BP110">
        <v>13.495570930455401</v>
      </c>
      <c r="BQ110">
        <v>1.65829066375238</v>
      </c>
      <c r="BR110">
        <v>0</v>
      </c>
      <c r="BS110">
        <v>0.61924226071428601</v>
      </c>
      <c r="BT110">
        <v>3.02338325824195</v>
      </c>
      <c r="BU110">
        <v>0.354983180680562</v>
      </c>
      <c r="BV110">
        <v>0</v>
      </c>
      <c r="BW110">
        <v>0</v>
      </c>
      <c r="BX110">
        <v>2</v>
      </c>
      <c r="BY110" t="s">
        <v>196</v>
      </c>
      <c r="BZ110">
        <v>100</v>
      </c>
      <c r="CA110">
        <v>100</v>
      </c>
      <c r="CB110">
        <v>8.3249999999999993</v>
      </c>
      <c r="CC110">
        <v>0.245</v>
      </c>
      <c r="CD110">
        <v>2</v>
      </c>
      <c r="CE110">
        <v>636.29899999999998</v>
      </c>
      <c r="CF110">
        <v>386.82900000000001</v>
      </c>
      <c r="CG110">
        <v>27.0016</v>
      </c>
      <c r="CH110">
        <v>28.1477</v>
      </c>
      <c r="CI110">
        <v>30.0015</v>
      </c>
      <c r="CJ110">
        <v>27.724699999999999</v>
      </c>
      <c r="CK110">
        <v>27.7668</v>
      </c>
      <c r="CL110">
        <v>19.868099999999998</v>
      </c>
      <c r="CM110">
        <v>26.411899999999999</v>
      </c>
      <c r="CN110">
        <v>6.5782800000000003</v>
      </c>
      <c r="CO110">
        <v>27</v>
      </c>
      <c r="CP110">
        <v>410</v>
      </c>
      <c r="CQ110">
        <v>16.6053</v>
      </c>
      <c r="CR110">
        <v>99.21</v>
      </c>
      <c r="CS110">
        <v>106.25</v>
      </c>
    </row>
    <row r="111" spans="1:97" x14ac:dyDescent="0.25">
      <c r="A111">
        <v>95</v>
      </c>
      <c r="B111">
        <v>1587131108.2</v>
      </c>
      <c r="C111">
        <v>6782.6000001430502</v>
      </c>
      <c r="D111" t="s">
        <v>430</v>
      </c>
      <c r="E111" s="1" t="s">
        <v>431</v>
      </c>
      <c r="F111" s="1">
        <v>1587131099.6419301</v>
      </c>
      <c r="G111" s="1">
        <f t="shared" si="29"/>
        <v>5.1253001876682097E-4</v>
      </c>
      <c r="H111" s="1">
        <f t="shared" si="30"/>
        <v>-2.7063131436363066</v>
      </c>
      <c r="I111" s="1">
        <f t="shared" si="31"/>
        <v>414.30700000000002</v>
      </c>
      <c r="J111" s="1">
        <f t="shared" si="32"/>
        <v>550.16004037808466</v>
      </c>
      <c r="K111" s="1">
        <f t="shared" si="33"/>
        <v>56.325134486860122</v>
      </c>
      <c r="L111" s="1">
        <f t="shared" si="34"/>
        <v>42.416562056761713</v>
      </c>
      <c r="M111" s="1">
        <f t="shared" si="35"/>
        <v>2.9105519266827824E-2</v>
      </c>
      <c r="N111" s="1">
        <f t="shared" si="36"/>
        <v>2.8030742834153575</v>
      </c>
      <c r="O111" s="1">
        <f t="shared" si="37"/>
        <v>2.8938661229966987E-2</v>
      </c>
      <c r="P111" s="1">
        <f t="shared" si="38"/>
        <v>1.810157491978024E-2</v>
      </c>
      <c r="Q111" s="1">
        <f t="shared" si="39"/>
        <v>-3.5837155606451526E-3</v>
      </c>
      <c r="R111" s="1">
        <f t="shared" si="40"/>
        <v>26.839739035170915</v>
      </c>
      <c r="S111" s="1">
        <f t="shared" si="41"/>
        <v>26.9327096774194</v>
      </c>
      <c r="T111" s="1">
        <f t="shared" si="42"/>
        <v>3.5650387746653434</v>
      </c>
      <c r="U111" s="1">
        <f t="shared" si="43"/>
        <v>50.334904973772701</v>
      </c>
      <c r="V111" s="1">
        <f t="shared" si="44"/>
        <v>1.799307619399203</v>
      </c>
      <c r="W111" s="1">
        <f t="shared" si="45"/>
        <v>3.5746717319457399</v>
      </c>
      <c r="X111" s="1">
        <f t="shared" si="46"/>
        <v>1.7657311552661403</v>
      </c>
      <c r="Y111" s="1">
        <f t="shared" si="47"/>
        <v>-22.602573827616805</v>
      </c>
      <c r="Z111" s="1">
        <f t="shared" si="48"/>
        <v>6.9407650769179439</v>
      </c>
      <c r="AA111" s="1">
        <f t="shared" si="49"/>
        <v>0.5341401129146387</v>
      </c>
      <c r="AB111" s="1">
        <f t="shared" si="50"/>
        <v>-15.131252353344866</v>
      </c>
      <c r="AC111" s="1">
        <v>-1.22966453366152E-3</v>
      </c>
      <c r="AD111" s="1">
        <v>2.3749927096547399E-2</v>
      </c>
      <c r="AE111" s="1">
        <v>2.68911259134198</v>
      </c>
      <c r="AF111" s="1">
        <v>0</v>
      </c>
      <c r="AG111" s="1">
        <v>0</v>
      </c>
      <c r="AH111" s="1">
        <f t="shared" si="51"/>
        <v>1</v>
      </c>
      <c r="AI111" s="1">
        <f t="shared" si="52"/>
        <v>0</v>
      </c>
      <c r="AJ111" s="1">
        <f t="shared" si="53"/>
        <v>54076.072031628806</v>
      </c>
      <c r="AK111" s="1">
        <f t="shared" si="54"/>
        <v>-1.8753090322580601E-2</v>
      </c>
      <c r="AL111" s="1">
        <f t="shared" si="55"/>
        <v>-9.1890142580644939E-3</v>
      </c>
      <c r="AM111" s="1">
        <f t="shared" si="56"/>
        <v>0.49</v>
      </c>
      <c r="AN111" s="1">
        <f t="shared" si="57"/>
        <v>0.39</v>
      </c>
      <c r="AO111" s="1">
        <v>10.42</v>
      </c>
      <c r="AP111">
        <v>0.5</v>
      </c>
      <c r="AQ111" t="s">
        <v>194</v>
      </c>
      <c r="AR111">
        <v>1587131099.6419301</v>
      </c>
      <c r="AS111">
        <v>414.30700000000002</v>
      </c>
      <c r="AT111">
        <v>409.975419354839</v>
      </c>
      <c r="AU111">
        <v>17.5748741935484</v>
      </c>
      <c r="AV111">
        <v>16.700345161290301</v>
      </c>
      <c r="AW111">
        <v>599.946129032258</v>
      </c>
      <c r="AX111">
        <v>102.28045161290299</v>
      </c>
      <c r="AY111">
        <v>9.9093161290322598E-2</v>
      </c>
      <c r="AZ111">
        <v>26.978638709677401</v>
      </c>
      <c r="BA111">
        <v>26.9327096774194</v>
      </c>
      <c r="BB111">
        <v>27.1592548387097</v>
      </c>
      <c r="BC111">
        <v>9997.9203225806505</v>
      </c>
      <c r="BD111">
        <v>-1.8753090322580601E-2</v>
      </c>
      <c r="BE111">
        <v>0.282605</v>
      </c>
      <c r="BF111">
        <v>1587131084.7</v>
      </c>
      <c r="BG111" t="s">
        <v>427</v>
      </c>
      <c r="BH111">
        <v>26</v>
      </c>
      <c r="BI111">
        <v>8.3249999999999993</v>
      </c>
      <c r="BJ111">
        <v>0.245</v>
      </c>
      <c r="BK111">
        <v>410</v>
      </c>
      <c r="BL111">
        <v>17</v>
      </c>
      <c r="BM111">
        <v>0.27</v>
      </c>
      <c r="BN111">
        <v>0.13</v>
      </c>
      <c r="BO111">
        <v>4.1332211904761902</v>
      </c>
      <c r="BP111">
        <v>3.00953436298026</v>
      </c>
      <c r="BQ111">
        <v>0.60189701570159604</v>
      </c>
      <c r="BR111">
        <v>0</v>
      </c>
      <c r="BS111">
        <v>0.82672004761904805</v>
      </c>
      <c r="BT111">
        <v>0.86918358865280998</v>
      </c>
      <c r="BU111">
        <v>0.131016155769314</v>
      </c>
      <c r="BV111">
        <v>0</v>
      </c>
      <c r="BW111">
        <v>0</v>
      </c>
      <c r="BX111">
        <v>2</v>
      </c>
      <c r="BY111" t="s">
        <v>196</v>
      </c>
      <c r="BZ111">
        <v>100</v>
      </c>
      <c r="CA111">
        <v>100</v>
      </c>
      <c r="CB111">
        <v>8.3249999999999993</v>
      </c>
      <c r="CC111">
        <v>0.245</v>
      </c>
      <c r="CD111">
        <v>2</v>
      </c>
      <c r="CE111">
        <v>636.74800000000005</v>
      </c>
      <c r="CF111">
        <v>386.87299999999999</v>
      </c>
      <c r="CG111">
        <v>27.0015</v>
      </c>
      <c r="CH111">
        <v>28.1675</v>
      </c>
      <c r="CI111">
        <v>30.0015</v>
      </c>
      <c r="CJ111">
        <v>27.741599999999998</v>
      </c>
      <c r="CK111">
        <v>27.785599999999999</v>
      </c>
      <c r="CL111">
        <v>19.869199999999999</v>
      </c>
      <c r="CM111">
        <v>26.411899999999999</v>
      </c>
      <c r="CN111">
        <v>6.5782800000000003</v>
      </c>
      <c r="CO111">
        <v>27</v>
      </c>
      <c r="CP111">
        <v>410</v>
      </c>
      <c r="CQ111">
        <v>16.599399999999999</v>
      </c>
      <c r="CR111">
        <v>99.206199999999995</v>
      </c>
      <c r="CS111">
        <v>106.248</v>
      </c>
    </row>
    <row r="112" spans="1:97" x14ac:dyDescent="0.25">
      <c r="A112">
        <v>96</v>
      </c>
      <c r="B112">
        <v>1587131113.2</v>
      </c>
      <c r="C112">
        <v>6787.6000001430502</v>
      </c>
      <c r="D112" t="s">
        <v>432</v>
      </c>
      <c r="E112" s="1" t="s">
        <v>433</v>
      </c>
      <c r="F112" s="1">
        <v>1587131104.5806401</v>
      </c>
      <c r="G112" s="1">
        <f t="shared" si="29"/>
        <v>5.1805100677661275E-4</v>
      </c>
      <c r="H112" s="1">
        <f t="shared" si="30"/>
        <v>-2.7016296971890821</v>
      </c>
      <c r="I112" s="1">
        <f t="shared" si="31"/>
        <v>414.30170967741901</v>
      </c>
      <c r="J112" s="1">
        <f t="shared" si="32"/>
        <v>548.48694477122604</v>
      </c>
      <c r="K112" s="1">
        <f t="shared" si="33"/>
        <v>56.154530786861258</v>
      </c>
      <c r="L112" s="1">
        <f t="shared" si="34"/>
        <v>42.416539414322216</v>
      </c>
      <c r="M112" s="1">
        <f t="shared" si="35"/>
        <v>2.938583749034435E-2</v>
      </c>
      <c r="N112" s="1">
        <f t="shared" si="36"/>
        <v>2.8033476965355613</v>
      </c>
      <c r="O112" s="1">
        <f t="shared" si="37"/>
        <v>2.9215776542355805E-2</v>
      </c>
      <c r="P112" s="1">
        <f t="shared" si="38"/>
        <v>1.8275057457697509E-2</v>
      </c>
      <c r="Q112" s="1">
        <f t="shared" si="39"/>
        <v>-3.5444324898387019E-3</v>
      </c>
      <c r="R112" s="1">
        <f t="shared" si="40"/>
        <v>26.84232092072552</v>
      </c>
      <c r="S112" s="1">
        <f t="shared" si="41"/>
        <v>26.937964516129</v>
      </c>
      <c r="T112" s="1">
        <f t="shared" si="42"/>
        <v>3.5661397526289913</v>
      </c>
      <c r="U112" s="1">
        <f t="shared" si="43"/>
        <v>50.294575141699596</v>
      </c>
      <c r="V112" s="1">
        <f t="shared" si="44"/>
        <v>1.7982952583923988</v>
      </c>
      <c r="W112" s="1">
        <f t="shared" si="45"/>
        <v>3.5755252993506637</v>
      </c>
      <c r="X112" s="1">
        <f t="shared" si="46"/>
        <v>1.7678444942365925</v>
      </c>
      <c r="Y112" s="1">
        <f t="shared" si="47"/>
        <v>-22.846049398848621</v>
      </c>
      <c r="Z112" s="1">
        <f t="shared" si="48"/>
        <v>6.7615437729187251</v>
      </c>
      <c r="AA112" s="1">
        <f t="shared" si="49"/>
        <v>0.52032128589478965</v>
      </c>
      <c r="AB112" s="1">
        <f t="shared" si="50"/>
        <v>-15.567728772524944</v>
      </c>
      <c r="AC112" s="1">
        <v>-1.22985102642121E-3</v>
      </c>
      <c r="AD112" s="1">
        <v>2.3753529045961699E-2</v>
      </c>
      <c r="AE112" s="1">
        <v>2.68936872086176</v>
      </c>
      <c r="AF112" s="1">
        <v>0</v>
      </c>
      <c r="AG112" s="1">
        <v>0</v>
      </c>
      <c r="AH112" s="1">
        <f t="shared" si="51"/>
        <v>1</v>
      </c>
      <c r="AI112" s="1">
        <f t="shared" si="52"/>
        <v>0</v>
      </c>
      <c r="AJ112" s="1">
        <f t="shared" si="53"/>
        <v>54083.219464583046</v>
      </c>
      <c r="AK112" s="1">
        <f t="shared" si="54"/>
        <v>-1.8547527419354799E-2</v>
      </c>
      <c r="AL112" s="1">
        <f t="shared" si="55"/>
        <v>-9.0882884354838503E-3</v>
      </c>
      <c r="AM112" s="1">
        <f t="shared" si="56"/>
        <v>0.49</v>
      </c>
      <c r="AN112" s="1">
        <f t="shared" si="57"/>
        <v>0.39</v>
      </c>
      <c r="AO112" s="1">
        <v>10.42</v>
      </c>
      <c r="AP112">
        <v>0.5</v>
      </c>
      <c r="AQ112" t="s">
        <v>194</v>
      </c>
      <c r="AR112">
        <v>1587131104.5806401</v>
      </c>
      <c r="AS112">
        <v>414.30170967741901</v>
      </c>
      <c r="AT112">
        <v>409.98258064516102</v>
      </c>
      <c r="AU112">
        <v>17.5647709677419</v>
      </c>
      <c r="AV112">
        <v>16.680883870967701</v>
      </c>
      <c r="AW112">
        <v>599.99464516129001</v>
      </c>
      <c r="AX112">
        <v>102.281096774194</v>
      </c>
      <c r="AY112">
        <v>9.9700658064516098E-2</v>
      </c>
      <c r="AZ112">
        <v>26.9827032258064</v>
      </c>
      <c r="BA112">
        <v>26.937964516129</v>
      </c>
      <c r="BB112">
        <v>27.164729032258101</v>
      </c>
      <c r="BC112">
        <v>9999.3735483871005</v>
      </c>
      <c r="BD112">
        <v>-1.8547527419354799E-2</v>
      </c>
      <c r="BE112">
        <v>0.282605</v>
      </c>
      <c r="BF112">
        <v>1587131084.7</v>
      </c>
      <c r="BG112" t="s">
        <v>427</v>
      </c>
      <c r="BH112">
        <v>26</v>
      </c>
      <c r="BI112">
        <v>8.3249999999999993</v>
      </c>
      <c r="BJ112">
        <v>0.245</v>
      </c>
      <c r="BK112">
        <v>410</v>
      </c>
      <c r="BL112">
        <v>17</v>
      </c>
      <c r="BM112">
        <v>0.27</v>
      </c>
      <c r="BN112">
        <v>0.13</v>
      </c>
      <c r="BO112">
        <v>4.3268259523809496</v>
      </c>
      <c r="BP112">
        <v>-0.108826288693136</v>
      </c>
      <c r="BQ112">
        <v>2.7990956793011001E-2</v>
      </c>
      <c r="BR112">
        <v>0</v>
      </c>
      <c r="BS112">
        <v>0.87603752380952404</v>
      </c>
      <c r="BT112">
        <v>0.144175597666791</v>
      </c>
      <c r="BU112">
        <v>2.12716483300661E-2</v>
      </c>
      <c r="BV112">
        <v>0</v>
      </c>
      <c r="BW112">
        <v>0</v>
      </c>
      <c r="BX112">
        <v>2</v>
      </c>
      <c r="BY112" t="s">
        <v>196</v>
      </c>
      <c r="BZ112">
        <v>100</v>
      </c>
      <c r="CA112">
        <v>100</v>
      </c>
      <c r="CB112">
        <v>8.3249999999999993</v>
      </c>
      <c r="CC112">
        <v>0.245</v>
      </c>
      <c r="CD112">
        <v>2</v>
      </c>
      <c r="CE112">
        <v>636.71100000000001</v>
      </c>
      <c r="CF112">
        <v>386.89299999999997</v>
      </c>
      <c r="CG112">
        <v>27.0015</v>
      </c>
      <c r="CH112">
        <v>28.186699999999998</v>
      </c>
      <c r="CI112">
        <v>30.0016</v>
      </c>
      <c r="CJ112">
        <v>27.7605</v>
      </c>
      <c r="CK112">
        <v>27.805099999999999</v>
      </c>
      <c r="CL112">
        <v>19.869800000000001</v>
      </c>
      <c r="CM112">
        <v>26.697299999999998</v>
      </c>
      <c r="CN112">
        <v>6.5782800000000003</v>
      </c>
      <c r="CO112">
        <v>27</v>
      </c>
      <c r="CP112">
        <v>410</v>
      </c>
      <c r="CQ112">
        <v>16.590399999999999</v>
      </c>
      <c r="CR112">
        <v>99.2059</v>
      </c>
      <c r="CS112">
        <v>106.245</v>
      </c>
    </row>
    <row r="113" spans="1:97" x14ac:dyDescent="0.25">
      <c r="A113">
        <v>97</v>
      </c>
      <c r="B113">
        <v>1587131118.2</v>
      </c>
      <c r="C113">
        <v>6792.6000001430502</v>
      </c>
      <c r="D113" t="s">
        <v>434</v>
      </c>
      <c r="E113" s="1" t="s">
        <v>435</v>
      </c>
      <c r="F113" s="1">
        <v>1587131109.5806401</v>
      </c>
      <c r="G113" s="1">
        <f t="shared" si="29"/>
        <v>5.1863359723517582E-4</v>
      </c>
      <c r="H113" s="1">
        <f t="shared" si="30"/>
        <v>-2.7018466679624296</v>
      </c>
      <c r="I113" s="1">
        <f t="shared" si="31"/>
        <v>414.30380645161301</v>
      </c>
      <c r="J113" s="1">
        <f t="shared" si="32"/>
        <v>548.55660344880891</v>
      </c>
      <c r="K113" s="1">
        <f t="shared" si="33"/>
        <v>56.162130715654683</v>
      </c>
      <c r="L113" s="1">
        <f t="shared" si="34"/>
        <v>42.41710771074542</v>
      </c>
      <c r="M113" s="1">
        <f t="shared" si="35"/>
        <v>2.9369998525986738E-2</v>
      </c>
      <c r="N113" s="1">
        <f t="shared" si="36"/>
        <v>2.8031357943201836</v>
      </c>
      <c r="O113" s="1">
        <f t="shared" si="37"/>
        <v>2.9200107520614589E-2</v>
      </c>
      <c r="P113" s="1">
        <f t="shared" si="38"/>
        <v>1.8265249170210222E-2</v>
      </c>
      <c r="Q113" s="1">
        <f t="shared" si="39"/>
        <v>-5.4265593141290267E-3</v>
      </c>
      <c r="R113" s="1">
        <f t="shared" si="40"/>
        <v>26.84577426802942</v>
      </c>
      <c r="S113" s="1">
        <f t="shared" si="41"/>
        <v>26.9463419354839</v>
      </c>
      <c r="T113" s="1">
        <f t="shared" si="42"/>
        <v>3.5678955780592196</v>
      </c>
      <c r="U113" s="1">
        <f t="shared" si="43"/>
        <v>50.250511616637382</v>
      </c>
      <c r="V113" s="1">
        <f t="shared" si="44"/>
        <v>1.7971031380263043</v>
      </c>
      <c r="W113" s="1">
        <f t="shared" si="45"/>
        <v>3.5762882410759445</v>
      </c>
      <c r="X113" s="1">
        <f t="shared" si="46"/>
        <v>1.7707924400329154</v>
      </c>
      <c r="Y113" s="1">
        <f t="shared" si="47"/>
        <v>-22.871741638071253</v>
      </c>
      <c r="Z113" s="1">
        <f t="shared" si="48"/>
        <v>6.0439312928523208</v>
      </c>
      <c r="AA113" s="1">
        <f t="shared" si="49"/>
        <v>0.46516192393388012</v>
      </c>
      <c r="AB113" s="1">
        <f t="shared" si="50"/>
        <v>-16.368074980599182</v>
      </c>
      <c r="AC113" s="1">
        <v>-1.2297064881658299E-3</v>
      </c>
      <c r="AD113" s="1">
        <v>2.37507374121998E-2</v>
      </c>
      <c r="AE113" s="1">
        <v>2.6891702140267499</v>
      </c>
      <c r="AF113" s="1">
        <v>0</v>
      </c>
      <c r="AG113" s="1">
        <v>0</v>
      </c>
      <c r="AH113" s="1">
        <f t="shared" si="51"/>
        <v>1</v>
      </c>
      <c r="AI113" s="1">
        <f t="shared" si="52"/>
        <v>0</v>
      </c>
      <c r="AJ113" s="1">
        <f t="shared" si="53"/>
        <v>54076.480689421616</v>
      </c>
      <c r="AK113" s="1">
        <f t="shared" si="54"/>
        <v>-2.83964380645161E-2</v>
      </c>
      <c r="AL113" s="1">
        <f t="shared" si="55"/>
        <v>-1.391425465161289E-2</v>
      </c>
      <c r="AM113" s="1">
        <f t="shared" si="56"/>
        <v>0.49</v>
      </c>
      <c r="AN113" s="1">
        <f t="shared" si="57"/>
        <v>0.39</v>
      </c>
      <c r="AO113" s="1">
        <v>10.42</v>
      </c>
      <c r="AP113">
        <v>0.5</v>
      </c>
      <c r="AQ113" t="s">
        <v>194</v>
      </c>
      <c r="AR113">
        <v>1587131109.5806401</v>
      </c>
      <c r="AS113">
        <v>414.30380645161301</v>
      </c>
      <c r="AT113">
        <v>409.98483870967698</v>
      </c>
      <c r="AU113">
        <v>17.552980645161298</v>
      </c>
      <c r="AV113">
        <v>16.668112903225801</v>
      </c>
      <c r="AW113">
        <v>600.01090322580603</v>
      </c>
      <c r="AX113">
        <v>102.28167741935501</v>
      </c>
      <c r="AY113">
        <v>9.9973558064516105E-2</v>
      </c>
      <c r="AZ113">
        <v>26.986335483870999</v>
      </c>
      <c r="BA113">
        <v>26.9463419354839</v>
      </c>
      <c r="BB113">
        <v>27.1692483870968</v>
      </c>
      <c r="BC113">
        <v>9998.1416129032295</v>
      </c>
      <c r="BD113">
        <v>-2.83964380645161E-2</v>
      </c>
      <c r="BE113">
        <v>0.282605</v>
      </c>
      <c r="BF113">
        <v>1587131084.7</v>
      </c>
      <c r="BG113" t="s">
        <v>427</v>
      </c>
      <c r="BH113">
        <v>26</v>
      </c>
      <c r="BI113">
        <v>8.3249999999999993</v>
      </c>
      <c r="BJ113">
        <v>0.245</v>
      </c>
      <c r="BK113">
        <v>410</v>
      </c>
      <c r="BL113">
        <v>17</v>
      </c>
      <c r="BM113">
        <v>0.27</v>
      </c>
      <c r="BN113">
        <v>0.13</v>
      </c>
      <c r="BO113">
        <v>4.3199269047619104</v>
      </c>
      <c r="BP113">
        <v>2.5158107702749701E-2</v>
      </c>
      <c r="BQ113">
        <v>2.4290543181216599E-2</v>
      </c>
      <c r="BR113">
        <v>1</v>
      </c>
      <c r="BS113">
        <v>0.88194357142857105</v>
      </c>
      <c r="BT113">
        <v>-2.2325201993212401E-2</v>
      </c>
      <c r="BU113">
        <v>1.43752615928875E-2</v>
      </c>
      <c r="BV113">
        <v>1</v>
      </c>
      <c r="BW113">
        <v>2</v>
      </c>
      <c r="BX113">
        <v>2</v>
      </c>
      <c r="BY113" t="s">
        <v>228</v>
      </c>
      <c r="BZ113">
        <v>100</v>
      </c>
      <c r="CA113">
        <v>100</v>
      </c>
      <c r="CB113">
        <v>8.3249999999999993</v>
      </c>
      <c r="CC113">
        <v>0.245</v>
      </c>
      <c r="CD113">
        <v>2</v>
      </c>
      <c r="CE113">
        <v>637.12699999999995</v>
      </c>
      <c r="CF113">
        <v>386.983</v>
      </c>
      <c r="CG113">
        <v>27.001300000000001</v>
      </c>
      <c r="CH113">
        <v>28.206</v>
      </c>
      <c r="CI113">
        <v>30.0014</v>
      </c>
      <c r="CJ113">
        <v>27.779399999999999</v>
      </c>
      <c r="CK113">
        <v>27.8248</v>
      </c>
      <c r="CL113">
        <v>19.870699999999999</v>
      </c>
      <c r="CM113">
        <v>26.697299999999998</v>
      </c>
      <c r="CN113">
        <v>6.5782800000000003</v>
      </c>
      <c r="CO113">
        <v>27</v>
      </c>
      <c r="CP113">
        <v>410</v>
      </c>
      <c r="CQ113">
        <v>16.5852</v>
      </c>
      <c r="CR113">
        <v>99.205600000000004</v>
      </c>
      <c r="CS113">
        <v>106.242</v>
      </c>
    </row>
    <row r="114" spans="1:97" x14ac:dyDescent="0.25">
      <c r="A114">
        <v>98</v>
      </c>
      <c r="B114">
        <v>1587131123.3</v>
      </c>
      <c r="C114">
        <v>6797.7000000476801</v>
      </c>
      <c r="D114" t="s">
        <v>436</v>
      </c>
      <c r="E114" s="1" t="s">
        <v>437</v>
      </c>
      <c r="F114" s="1">
        <v>1587131114.59677</v>
      </c>
      <c r="G114" s="1">
        <f t="shared" si="29"/>
        <v>5.126105745757799E-4</v>
      </c>
      <c r="H114" s="1">
        <f t="shared" si="30"/>
        <v>-2.7049595604827541</v>
      </c>
      <c r="I114" s="1">
        <f t="shared" si="31"/>
        <v>414.31461290322602</v>
      </c>
      <c r="J114" s="1">
        <f t="shared" si="32"/>
        <v>550.64864629932822</v>
      </c>
      <c r="K114" s="1">
        <f t="shared" si="33"/>
        <v>56.376446691673308</v>
      </c>
      <c r="L114" s="1">
        <f t="shared" si="34"/>
        <v>42.418311285964705</v>
      </c>
      <c r="M114" s="1">
        <f t="shared" si="35"/>
        <v>2.898432987906727E-2</v>
      </c>
      <c r="N114" s="1">
        <f t="shared" si="36"/>
        <v>2.8028556324290053</v>
      </c>
      <c r="O114" s="1">
        <f t="shared" si="37"/>
        <v>2.8818841381762557E-2</v>
      </c>
      <c r="P114" s="1">
        <f t="shared" si="38"/>
        <v>1.8026565442909065E-2</v>
      </c>
      <c r="Q114" s="1">
        <f t="shared" si="39"/>
        <v>-3.2306764343225766E-3</v>
      </c>
      <c r="R114" s="1">
        <f t="shared" si="40"/>
        <v>26.850826547091817</v>
      </c>
      <c r="S114" s="1">
        <f t="shared" si="41"/>
        <v>26.953541935483901</v>
      </c>
      <c r="T114" s="1">
        <f t="shared" si="42"/>
        <v>3.5694052308411446</v>
      </c>
      <c r="U114" s="1">
        <f t="shared" si="43"/>
        <v>50.210195619348575</v>
      </c>
      <c r="V114" s="1">
        <f t="shared" si="44"/>
        <v>1.7960220077420792</v>
      </c>
      <c r="W114" s="1">
        <f t="shared" si="45"/>
        <v>3.5770065931588992</v>
      </c>
      <c r="X114" s="1">
        <f t="shared" si="46"/>
        <v>1.7733832230990654</v>
      </c>
      <c r="Y114" s="1">
        <f t="shared" si="47"/>
        <v>-22.606126338791892</v>
      </c>
      <c r="Z114" s="1">
        <f t="shared" si="48"/>
        <v>5.4720431882439762</v>
      </c>
      <c r="AA114" s="1">
        <f t="shared" si="49"/>
        <v>0.42121189356201871</v>
      </c>
      <c r="AB114" s="1">
        <f t="shared" si="50"/>
        <v>-16.716101933420219</v>
      </c>
      <c r="AC114" s="1">
        <v>-1.2295154065604E-3</v>
      </c>
      <c r="AD114" s="1">
        <v>2.37470468331238E-2</v>
      </c>
      <c r="AE114" s="1">
        <v>2.6889077610167198</v>
      </c>
      <c r="AF114" s="1">
        <v>0</v>
      </c>
      <c r="AG114" s="1">
        <v>0</v>
      </c>
      <c r="AH114" s="1">
        <f t="shared" si="51"/>
        <v>1</v>
      </c>
      <c r="AI114" s="1">
        <f t="shared" si="52"/>
        <v>0</v>
      </c>
      <c r="AJ114" s="1">
        <f t="shared" si="53"/>
        <v>54067.807935352423</v>
      </c>
      <c r="AK114" s="1">
        <f t="shared" si="54"/>
        <v>-1.6905685161290301E-2</v>
      </c>
      <c r="AL114" s="1">
        <f t="shared" si="55"/>
        <v>-8.2837857290322479E-3</v>
      </c>
      <c r="AM114" s="1">
        <f t="shared" si="56"/>
        <v>0.49</v>
      </c>
      <c r="AN114" s="1">
        <f t="shared" si="57"/>
        <v>0.39</v>
      </c>
      <c r="AO114" s="1">
        <v>10.42</v>
      </c>
      <c r="AP114">
        <v>0.5</v>
      </c>
      <c r="AQ114" t="s">
        <v>194</v>
      </c>
      <c r="AR114">
        <v>1587131114.59677</v>
      </c>
      <c r="AS114">
        <v>414.31461290322602</v>
      </c>
      <c r="AT114">
        <v>409.98599999999999</v>
      </c>
      <c r="AU114">
        <v>17.542380645161298</v>
      </c>
      <c r="AV114">
        <v>16.667796774193501</v>
      </c>
      <c r="AW114">
        <v>600.02264516129003</v>
      </c>
      <c r="AX114">
        <v>102.281838709677</v>
      </c>
      <c r="AY114">
        <v>0.10004685483870999</v>
      </c>
      <c r="AZ114">
        <v>26.9897548387097</v>
      </c>
      <c r="BA114">
        <v>26.953541935483901</v>
      </c>
      <c r="BB114">
        <v>27.173538709677398</v>
      </c>
      <c r="BC114">
        <v>9996.5722580645197</v>
      </c>
      <c r="BD114">
        <v>-1.6905685161290301E-2</v>
      </c>
      <c r="BE114">
        <v>0.282605</v>
      </c>
      <c r="BF114">
        <v>1587131084.7</v>
      </c>
      <c r="BG114" t="s">
        <v>427</v>
      </c>
      <c r="BH114">
        <v>26</v>
      </c>
      <c r="BI114">
        <v>8.3249999999999993</v>
      </c>
      <c r="BJ114">
        <v>0.245</v>
      </c>
      <c r="BK114">
        <v>410</v>
      </c>
      <c r="BL114">
        <v>17</v>
      </c>
      <c r="BM114">
        <v>0.27</v>
      </c>
      <c r="BN114">
        <v>0.13</v>
      </c>
      <c r="BO114">
        <v>4.3212857142857102</v>
      </c>
      <c r="BP114">
        <v>0.100229459839676</v>
      </c>
      <c r="BQ114">
        <v>2.4768101523153299E-2</v>
      </c>
      <c r="BR114">
        <v>0</v>
      </c>
      <c r="BS114">
        <v>0.88010095238095198</v>
      </c>
      <c r="BT114">
        <v>-0.12638141341376799</v>
      </c>
      <c r="BU114">
        <v>1.36888273436899E-2</v>
      </c>
      <c r="BV114">
        <v>0</v>
      </c>
      <c r="BW114">
        <v>0</v>
      </c>
      <c r="BX114">
        <v>2</v>
      </c>
      <c r="BY114" t="s">
        <v>196</v>
      </c>
      <c r="BZ114">
        <v>100</v>
      </c>
      <c r="CA114">
        <v>100</v>
      </c>
      <c r="CB114">
        <v>8.3249999999999993</v>
      </c>
      <c r="CC114">
        <v>0.245</v>
      </c>
      <c r="CD114">
        <v>2</v>
      </c>
      <c r="CE114">
        <v>637.41499999999996</v>
      </c>
      <c r="CF114">
        <v>386.71600000000001</v>
      </c>
      <c r="CG114">
        <v>27.001300000000001</v>
      </c>
      <c r="CH114">
        <v>28.225200000000001</v>
      </c>
      <c r="CI114">
        <v>30.0014</v>
      </c>
      <c r="CJ114">
        <v>27.7987</v>
      </c>
      <c r="CK114">
        <v>27.8443</v>
      </c>
      <c r="CL114">
        <v>19.871700000000001</v>
      </c>
      <c r="CM114">
        <v>26.988499999999998</v>
      </c>
      <c r="CN114">
        <v>6.5782800000000003</v>
      </c>
      <c r="CO114">
        <v>27</v>
      </c>
      <c r="CP114">
        <v>410</v>
      </c>
      <c r="CQ114">
        <v>16.5791</v>
      </c>
      <c r="CR114">
        <v>99.204599999999999</v>
      </c>
      <c r="CS114">
        <v>106.239</v>
      </c>
    </row>
    <row r="115" spans="1:97" x14ac:dyDescent="0.25">
      <c r="A115">
        <v>99</v>
      </c>
      <c r="B115">
        <v>1587131377.3</v>
      </c>
      <c r="C115">
        <v>7051.7000000476801</v>
      </c>
      <c r="D115" t="s">
        <v>440</v>
      </c>
      <c r="E115" s="1" t="s">
        <v>441</v>
      </c>
      <c r="F115" s="1">
        <v>1587131369.3</v>
      </c>
      <c r="G115" s="1">
        <f t="shared" si="29"/>
        <v>5.0074894740325369E-4</v>
      </c>
      <c r="H115" s="1">
        <f t="shared" si="30"/>
        <v>-1.3174390370385447</v>
      </c>
      <c r="I115" s="1">
        <f t="shared" si="31"/>
        <v>411.15519354838699</v>
      </c>
      <c r="J115" s="1">
        <f t="shared" si="32"/>
        <v>474.81712640826078</v>
      </c>
      <c r="K115" s="1">
        <f t="shared" si="33"/>
        <v>48.615555256573842</v>
      </c>
      <c r="L115" s="1">
        <f t="shared" si="34"/>
        <v>42.097340047907679</v>
      </c>
      <c r="M115" s="1">
        <f t="shared" si="35"/>
        <v>2.7665544384432885E-2</v>
      </c>
      <c r="N115" s="1">
        <f t="shared" si="36"/>
        <v>2.7921366065496729</v>
      </c>
      <c r="O115" s="1">
        <f t="shared" si="37"/>
        <v>2.7514154877033112E-2</v>
      </c>
      <c r="P115" s="1">
        <f t="shared" si="38"/>
        <v>1.720987935014074E-2</v>
      </c>
      <c r="Q115" s="1">
        <f t="shared" si="39"/>
        <v>-8.4462193064516033E-3</v>
      </c>
      <c r="R115" s="1">
        <f t="shared" si="40"/>
        <v>27.141288674279249</v>
      </c>
      <c r="S115" s="1">
        <f t="shared" si="41"/>
        <v>27.231422580645201</v>
      </c>
      <c r="T115" s="1">
        <f t="shared" si="42"/>
        <v>3.6280972708565895</v>
      </c>
      <c r="U115" s="1">
        <f t="shared" si="43"/>
        <v>49.869115552920903</v>
      </c>
      <c r="V115" s="1">
        <f t="shared" si="44"/>
        <v>1.8141927134545572</v>
      </c>
      <c r="W115" s="1">
        <f t="shared" si="45"/>
        <v>3.6379083393394924</v>
      </c>
      <c r="X115" s="1">
        <f t="shared" si="46"/>
        <v>1.8139045574020323</v>
      </c>
      <c r="Y115" s="1">
        <f t="shared" si="47"/>
        <v>-22.083028580483489</v>
      </c>
      <c r="Z115" s="1">
        <f t="shared" si="48"/>
        <v>6.9345619327810013</v>
      </c>
      <c r="AA115" s="1">
        <f t="shared" si="49"/>
        <v>0.53735583006969345</v>
      </c>
      <c r="AB115" s="1">
        <f t="shared" si="50"/>
        <v>-14.619557036939245</v>
      </c>
      <c r="AC115" s="1">
        <v>-1.23164037999522E-3</v>
      </c>
      <c r="AD115" s="1">
        <v>2.3788088891975898E-2</v>
      </c>
      <c r="AE115" s="1">
        <v>2.69182488931899</v>
      </c>
      <c r="AF115" s="1">
        <v>0</v>
      </c>
      <c r="AG115" s="1">
        <v>0</v>
      </c>
      <c r="AH115" s="1">
        <f t="shared" si="51"/>
        <v>1</v>
      </c>
      <c r="AI115" s="1">
        <f t="shared" si="52"/>
        <v>0</v>
      </c>
      <c r="AJ115" s="1">
        <f t="shared" si="53"/>
        <v>54105.714284685375</v>
      </c>
      <c r="AK115" s="1">
        <f t="shared" si="54"/>
        <v>-4.4197903225806398E-2</v>
      </c>
      <c r="AL115" s="1">
        <f t="shared" si="55"/>
        <v>-2.1656972580645136E-2</v>
      </c>
      <c r="AM115" s="1">
        <f t="shared" si="56"/>
        <v>0.49</v>
      </c>
      <c r="AN115" s="1">
        <f t="shared" si="57"/>
        <v>0.39</v>
      </c>
      <c r="AO115" s="1">
        <v>6.22</v>
      </c>
      <c r="AP115">
        <v>0.5</v>
      </c>
      <c r="AQ115" t="s">
        <v>194</v>
      </c>
      <c r="AR115">
        <v>1587131369.3</v>
      </c>
      <c r="AS115">
        <v>411.15519354838699</v>
      </c>
      <c r="AT115">
        <v>410.00274193548398</v>
      </c>
      <c r="AU115">
        <v>17.718809677419401</v>
      </c>
      <c r="AV115">
        <v>17.208835483870999</v>
      </c>
      <c r="AW115">
        <v>599.92651612903205</v>
      </c>
      <c r="AX115">
        <v>102.290580645161</v>
      </c>
      <c r="AY115">
        <v>9.7375796774193502E-2</v>
      </c>
      <c r="AZ115">
        <v>27.277490322580601</v>
      </c>
      <c r="BA115">
        <v>27.231422580645201</v>
      </c>
      <c r="BB115">
        <v>27.464174193548399</v>
      </c>
      <c r="BC115">
        <v>10012.9935483871</v>
      </c>
      <c r="BD115">
        <v>-4.4197903225806398E-2</v>
      </c>
      <c r="BE115">
        <v>0.282605</v>
      </c>
      <c r="BF115">
        <v>1587131356.3</v>
      </c>
      <c r="BG115" t="s">
        <v>442</v>
      </c>
      <c r="BH115">
        <v>27</v>
      </c>
      <c r="BI115">
        <v>8.2769999999999992</v>
      </c>
      <c r="BJ115">
        <v>0.26500000000000001</v>
      </c>
      <c r="BK115">
        <v>410</v>
      </c>
      <c r="BL115">
        <v>17</v>
      </c>
      <c r="BM115">
        <v>0.24</v>
      </c>
      <c r="BN115">
        <v>0.18</v>
      </c>
      <c r="BO115">
        <v>0.97394140714285704</v>
      </c>
      <c r="BP115">
        <v>2.5538658047659202</v>
      </c>
      <c r="BQ115">
        <v>0.354449076220203</v>
      </c>
      <c r="BR115">
        <v>0</v>
      </c>
      <c r="BS115">
        <v>0.42332312595238097</v>
      </c>
      <c r="BT115">
        <v>1.2430487206968801</v>
      </c>
      <c r="BU115">
        <v>0.16677312235316</v>
      </c>
      <c r="BV115">
        <v>0</v>
      </c>
      <c r="BW115">
        <v>0</v>
      </c>
      <c r="BX115">
        <v>2</v>
      </c>
      <c r="BY115" t="s">
        <v>196</v>
      </c>
      <c r="BZ115">
        <v>100</v>
      </c>
      <c r="CA115">
        <v>100</v>
      </c>
      <c r="CB115">
        <v>8.2769999999999992</v>
      </c>
      <c r="CC115">
        <v>0.26500000000000001</v>
      </c>
      <c r="CD115">
        <v>2</v>
      </c>
      <c r="CE115">
        <v>637.60900000000004</v>
      </c>
      <c r="CF115">
        <v>384.38799999999998</v>
      </c>
      <c r="CG115">
        <v>27.001100000000001</v>
      </c>
      <c r="CH115">
        <v>29.1267</v>
      </c>
      <c r="CI115">
        <v>30.001300000000001</v>
      </c>
      <c r="CJ115">
        <v>28.736799999999999</v>
      </c>
      <c r="CK115">
        <v>28.779900000000001</v>
      </c>
      <c r="CL115">
        <v>19.8797</v>
      </c>
      <c r="CM115">
        <v>27.032900000000001</v>
      </c>
      <c r="CN115">
        <v>7.19381</v>
      </c>
      <c r="CO115">
        <v>27</v>
      </c>
      <c r="CP115">
        <v>410</v>
      </c>
      <c r="CQ115">
        <v>17.168600000000001</v>
      </c>
      <c r="CR115">
        <v>99.108599999999996</v>
      </c>
      <c r="CS115">
        <v>106.104</v>
      </c>
    </row>
    <row r="116" spans="1:97" x14ac:dyDescent="0.25">
      <c r="A116">
        <v>100</v>
      </c>
      <c r="B116">
        <v>1587131382.3</v>
      </c>
      <c r="C116">
        <v>7056.7000000476801</v>
      </c>
      <c r="D116" t="s">
        <v>443</v>
      </c>
      <c r="E116" s="1" t="s">
        <v>444</v>
      </c>
      <c r="F116" s="1">
        <v>1587131373.9451599</v>
      </c>
      <c r="G116" s="1">
        <f t="shared" si="29"/>
        <v>5.0229947923869961E-4</v>
      </c>
      <c r="H116" s="1">
        <f t="shared" si="30"/>
        <v>-1.3206898632611985</v>
      </c>
      <c r="I116" s="1">
        <f t="shared" si="31"/>
        <v>411.13790322580599</v>
      </c>
      <c r="J116" s="1">
        <f t="shared" si="32"/>
        <v>474.76634228355442</v>
      </c>
      <c r="K116" s="1">
        <f t="shared" si="33"/>
        <v>48.611291768638836</v>
      </c>
      <c r="L116" s="1">
        <f t="shared" si="34"/>
        <v>42.096380452596279</v>
      </c>
      <c r="M116" s="1">
        <f t="shared" si="35"/>
        <v>2.7745745374290778E-2</v>
      </c>
      <c r="N116" s="1">
        <f t="shared" si="36"/>
        <v>2.7910278900691186</v>
      </c>
      <c r="O116" s="1">
        <f t="shared" si="37"/>
        <v>2.759341933286593E-2</v>
      </c>
      <c r="P116" s="1">
        <f t="shared" si="38"/>
        <v>1.7259503123707561E-2</v>
      </c>
      <c r="Q116" s="1">
        <f t="shared" si="39"/>
        <v>-6.5325334021161261E-3</v>
      </c>
      <c r="R116" s="1">
        <f t="shared" si="40"/>
        <v>27.143619129631603</v>
      </c>
      <c r="S116" s="1">
        <f t="shared" si="41"/>
        <v>27.2303</v>
      </c>
      <c r="T116" s="1">
        <f t="shared" si="42"/>
        <v>3.6278584828550624</v>
      </c>
      <c r="U116" s="1">
        <f t="shared" si="43"/>
        <v>49.84246743283019</v>
      </c>
      <c r="V116" s="1">
        <f t="shared" si="44"/>
        <v>1.8135198416236966</v>
      </c>
      <c r="W116" s="1">
        <f t="shared" si="45"/>
        <v>3.6385033386793548</v>
      </c>
      <c r="X116" s="1">
        <f t="shared" si="46"/>
        <v>1.8143386412313658</v>
      </c>
      <c r="Y116" s="1">
        <f t="shared" si="47"/>
        <v>-22.151407034426654</v>
      </c>
      <c r="Z116" s="1">
        <f t="shared" si="48"/>
        <v>7.5205824599118696</v>
      </c>
      <c r="AA116" s="1">
        <f t="shared" si="49"/>
        <v>0.58300263339419756</v>
      </c>
      <c r="AB116" s="1">
        <f t="shared" si="50"/>
        <v>-14.054354474522702</v>
      </c>
      <c r="AC116" s="1">
        <v>-1.2308777021427901E-3</v>
      </c>
      <c r="AD116" s="1">
        <v>2.3773358416389001E-2</v>
      </c>
      <c r="AE116" s="1">
        <v>2.6907782896107602</v>
      </c>
      <c r="AF116" s="1">
        <v>0</v>
      </c>
      <c r="AG116" s="1">
        <v>0</v>
      </c>
      <c r="AH116" s="1">
        <f t="shared" si="51"/>
        <v>1</v>
      </c>
      <c r="AI116" s="1">
        <f t="shared" si="52"/>
        <v>0</v>
      </c>
      <c r="AJ116" s="1">
        <f t="shared" si="53"/>
        <v>54073.104797440923</v>
      </c>
      <c r="AK116" s="1">
        <f t="shared" si="54"/>
        <v>-3.4183848258064503E-2</v>
      </c>
      <c r="AL116" s="1">
        <f t="shared" si="55"/>
        <v>-1.6750085646451605E-2</v>
      </c>
      <c r="AM116" s="1">
        <f t="shared" si="56"/>
        <v>0.49</v>
      </c>
      <c r="AN116" s="1">
        <f t="shared" si="57"/>
        <v>0.39</v>
      </c>
      <c r="AO116" s="1">
        <v>6.22</v>
      </c>
      <c r="AP116">
        <v>0.5</v>
      </c>
      <c r="AQ116" t="s">
        <v>194</v>
      </c>
      <c r="AR116">
        <v>1587131373.9451599</v>
      </c>
      <c r="AS116">
        <v>411.13790322580599</v>
      </c>
      <c r="AT116">
        <v>409.98277419354798</v>
      </c>
      <c r="AU116">
        <v>17.711896774193502</v>
      </c>
      <c r="AV116">
        <v>17.200358064516099</v>
      </c>
      <c r="AW116">
        <v>599.94783870967694</v>
      </c>
      <c r="AX116">
        <v>102.291516129032</v>
      </c>
      <c r="AY116">
        <v>9.8412219354838695E-2</v>
      </c>
      <c r="AZ116">
        <v>27.280280645161302</v>
      </c>
      <c r="BA116">
        <v>27.2303</v>
      </c>
      <c r="BB116">
        <v>27.466470967741898</v>
      </c>
      <c r="BC116">
        <v>10006.7016129032</v>
      </c>
      <c r="BD116">
        <v>-3.4183848258064503E-2</v>
      </c>
      <c r="BE116">
        <v>0.282605</v>
      </c>
      <c r="BF116">
        <v>1587131356.3</v>
      </c>
      <c r="BG116" t="s">
        <v>442</v>
      </c>
      <c r="BH116">
        <v>27</v>
      </c>
      <c r="BI116">
        <v>8.2769999999999992</v>
      </c>
      <c r="BJ116">
        <v>0.26500000000000001</v>
      </c>
      <c r="BK116">
        <v>410</v>
      </c>
      <c r="BL116">
        <v>17</v>
      </c>
      <c r="BM116">
        <v>0.24</v>
      </c>
      <c r="BN116">
        <v>0.18</v>
      </c>
      <c r="BO116">
        <v>1.14880238095238</v>
      </c>
      <c r="BP116">
        <v>5.0327850255263901E-2</v>
      </c>
      <c r="BQ116">
        <v>1.8441202549560699E-2</v>
      </c>
      <c r="BR116">
        <v>1</v>
      </c>
      <c r="BS116">
        <v>0.50477690476190495</v>
      </c>
      <c r="BT116">
        <v>2.0904309213198798E-2</v>
      </c>
      <c r="BU116">
        <v>2.0520575976797101E-2</v>
      </c>
      <c r="BV116">
        <v>1</v>
      </c>
      <c r="BW116">
        <v>2</v>
      </c>
      <c r="BX116">
        <v>2</v>
      </c>
      <c r="BY116" t="s">
        <v>228</v>
      </c>
      <c r="BZ116">
        <v>100</v>
      </c>
      <c r="CA116">
        <v>100</v>
      </c>
      <c r="CB116">
        <v>8.2769999999999992</v>
      </c>
      <c r="CC116">
        <v>0.26500000000000001</v>
      </c>
      <c r="CD116">
        <v>2</v>
      </c>
      <c r="CE116">
        <v>637.88599999999997</v>
      </c>
      <c r="CF116">
        <v>384.33300000000003</v>
      </c>
      <c r="CG116">
        <v>27.001000000000001</v>
      </c>
      <c r="CH116">
        <v>29.142900000000001</v>
      </c>
      <c r="CI116">
        <v>30.001300000000001</v>
      </c>
      <c r="CJ116">
        <v>28.751899999999999</v>
      </c>
      <c r="CK116">
        <v>28.796700000000001</v>
      </c>
      <c r="CL116">
        <v>19.880800000000001</v>
      </c>
      <c r="CM116">
        <v>27.032900000000001</v>
      </c>
      <c r="CN116">
        <v>7.19381</v>
      </c>
      <c r="CO116">
        <v>27</v>
      </c>
      <c r="CP116">
        <v>410</v>
      </c>
      <c r="CQ116">
        <v>17.170400000000001</v>
      </c>
      <c r="CR116">
        <v>99.107699999999994</v>
      </c>
      <c r="CS116">
        <v>106.102</v>
      </c>
    </row>
    <row r="117" spans="1:97" x14ac:dyDescent="0.25">
      <c r="A117">
        <v>101</v>
      </c>
      <c r="B117">
        <v>1587131387.3</v>
      </c>
      <c r="C117">
        <v>7061.7000000476801</v>
      </c>
      <c r="D117" t="s">
        <v>445</v>
      </c>
      <c r="E117" s="1" t="s">
        <v>446</v>
      </c>
      <c r="F117" s="1">
        <v>1587131378.7354801</v>
      </c>
      <c r="G117" s="1">
        <f t="shared" si="29"/>
        <v>4.896858419070171E-4</v>
      </c>
      <c r="H117" s="1">
        <f t="shared" si="30"/>
        <v>-1.294742114367482</v>
      </c>
      <c r="I117" s="1">
        <f t="shared" si="31"/>
        <v>411.12312903225802</v>
      </c>
      <c r="J117" s="1">
        <f t="shared" si="32"/>
        <v>475.17054228006037</v>
      </c>
      <c r="K117" s="1">
        <f t="shared" si="33"/>
        <v>48.653348603164901</v>
      </c>
      <c r="L117" s="1">
        <f t="shared" si="34"/>
        <v>42.095448130370691</v>
      </c>
      <c r="M117" s="1">
        <f t="shared" si="35"/>
        <v>2.7047558000658799E-2</v>
      </c>
      <c r="N117" s="1">
        <f t="shared" si="36"/>
        <v>2.7921559056935163</v>
      </c>
      <c r="O117" s="1">
        <f t="shared" si="37"/>
        <v>2.6902838259946393E-2</v>
      </c>
      <c r="P117" s="1">
        <f t="shared" si="38"/>
        <v>1.6827211723460897E-2</v>
      </c>
      <c r="Q117" s="1">
        <f t="shared" si="39"/>
        <v>-6.9711331766322531E-3</v>
      </c>
      <c r="R117" s="1">
        <f t="shared" si="40"/>
        <v>27.149174799478441</v>
      </c>
      <c r="S117" s="1">
        <f t="shared" si="41"/>
        <v>27.227483870967699</v>
      </c>
      <c r="T117" s="1">
        <f t="shared" si="42"/>
        <v>3.6272595147013855</v>
      </c>
      <c r="U117" s="1">
        <f t="shared" si="43"/>
        <v>49.823298879220012</v>
      </c>
      <c r="V117" s="1">
        <f t="shared" si="44"/>
        <v>1.8130431289702953</v>
      </c>
      <c r="W117" s="1">
        <f t="shared" si="45"/>
        <v>3.6389463760025489</v>
      </c>
      <c r="X117" s="1">
        <f t="shared" si="46"/>
        <v>1.8142163857310902</v>
      </c>
      <c r="Y117" s="1">
        <f t="shared" si="47"/>
        <v>-21.595145628099456</v>
      </c>
      <c r="Z117" s="1">
        <f t="shared" si="48"/>
        <v>8.2602512709464886</v>
      </c>
      <c r="AA117" s="1">
        <f t="shared" si="49"/>
        <v>0.64008139998371372</v>
      </c>
      <c r="AB117" s="1">
        <f t="shared" si="50"/>
        <v>-12.701784090345887</v>
      </c>
      <c r="AC117" s="1">
        <v>-1.2316536584060301E-3</v>
      </c>
      <c r="AD117" s="1">
        <v>2.37883453532142E-2</v>
      </c>
      <c r="AE117" s="1">
        <v>2.6918431069944</v>
      </c>
      <c r="AF117" s="1">
        <v>0</v>
      </c>
      <c r="AG117" s="1">
        <v>0</v>
      </c>
      <c r="AH117" s="1">
        <f t="shared" si="51"/>
        <v>1</v>
      </c>
      <c r="AI117" s="1">
        <f t="shared" si="52"/>
        <v>0</v>
      </c>
      <c r="AJ117" s="1">
        <f t="shared" si="53"/>
        <v>54105.430919087536</v>
      </c>
      <c r="AK117" s="1">
        <f t="shared" si="54"/>
        <v>-3.6478980516129002E-2</v>
      </c>
      <c r="AL117" s="1">
        <f t="shared" si="55"/>
        <v>-1.7874700452903212E-2</v>
      </c>
      <c r="AM117" s="1">
        <f t="shared" si="56"/>
        <v>0.49</v>
      </c>
      <c r="AN117" s="1">
        <f t="shared" si="57"/>
        <v>0.39</v>
      </c>
      <c r="AO117" s="1">
        <v>6.22</v>
      </c>
      <c r="AP117">
        <v>0.5</v>
      </c>
      <c r="AQ117" t="s">
        <v>194</v>
      </c>
      <c r="AR117">
        <v>1587131378.7354801</v>
      </c>
      <c r="AS117">
        <v>411.12312903225802</v>
      </c>
      <c r="AT117">
        <v>409.98958064516103</v>
      </c>
      <c r="AU117">
        <v>17.706996774193499</v>
      </c>
      <c r="AV117">
        <v>17.208329032258099</v>
      </c>
      <c r="AW117">
        <v>599.981290322581</v>
      </c>
      <c r="AX117">
        <v>102.29216129032299</v>
      </c>
      <c r="AY117">
        <v>9.9178816129032205E-2</v>
      </c>
      <c r="AZ117">
        <v>27.282358064516099</v>
      </c>
      <c r="BA117">
        <v>27.227483870967699</v>
      </c>
      <c r="BB117">
        <v>27.4708419354839</v>
      </c>
      <c r="BC117">
        <v>10012.9467741935</v>
      </c>
      <c r="BD117">
        <v>-3.6478980516129002E-2</v>
      </c>
      <c r="BE117">
        <v>0.282605</v>
      </c>
      <c r="BF117">
        <v>1587131356.3</v>
      </c>
      <c r="BG117" t="s">
        <v>442</v>
      </c>
      <c r="BH117">
        <v>27</v>
      </c>
      <c r="BI117">
        <v>8.2769999999999992</v>
      </c>
      <c r="BJ117">
        <v>0.26500000000000001</v>
      </c>
      <c r="BK117">
        <v>410</v>
      </c>
      <c r="BL117">
        <v>17</v>
      </c>
      <c r="BM117">
        <v>0.24</v>
      </c>
      <c r="BN117">
        <v>0.18</v>
      </c>
      <c r="BO117">
        <v>1.1416938095238101</v>
      </c>
      <c r="BP117">
        <v>-0.24043873267969301</v>
      </c>
      <c r="BQ117">
        <v>3.9125814943734197E-2</v>
      </c>
      <c r="BR117">
        <v>0</v>
      </c>
      <c r="BS117">
        <v>0.504684523809524</v>
      </c>
      <c r="BT117">
        <v>-0.16387610728465599</v>
      </c>
      <c r="BU117">
        <v>1.66403836783807E-2</v>
      </c>
      <c r="BV117">
        <v>0</v>
      </c>
      <c r="BW117">
        <v>0</v>
      </c>
      <c r="BX117">
        <v>2</v>
      </c>
      <c r="BY117" t="s">
        <v>196</v>
      </c>
      <c r="BZ117">
        <v>100</v>
      </c>
      <c r="CA117">
        <v>100</v>
      </c>
      <c r="CB117">
        <v>8.2769999999999992</v>
      </c>
      <c r="CC117">
        <v>0.26500000000000001</v>
      </c>
      <c r="CD117">
        <v>2</v>
      </c>
      <c r="CE117">
        <v>638.12</v>
      </c>
      <c r="CF117">
        <v>384.28</v>
      </c>
      <c r="CG117">
        <v>27.001000000000001</v>
      </c>
      <c r="CH117">
        <v>29.159800000000001</v>
      </c>
      <c r="CI117">
        <v>30.001300000000001</v>
      </c>
      <c r="CJ117">
        <v>28.7682</v>
      </c>
      <c r="CK117">
        <v>28.8139</v>
      </c>
      <c r="CL117">
        <v>19.877600000000001</v>
      </c>
      <c r="CM117">
        <v>27.032900000000001</v>
      </c>
      <c r="CN117">
        <v>7.19381</v>
      </c>
      <c r="CO117">
        <v>27</v>
      </c>
      <c r="CP117">
        <v>410</v>
      </c>
      <c r="CQ117">
        <v>17.172000000000001</v>
      </c>
      <c r="CR117">
        <v>99.105500000000006</v>
      </c>
      <c r="CS117">
        <v>106.099</v>
      </c>
    </row>
    <row r="118" spans="1:97" x14ac:dyDescent="0.25">
      <c r="A118">
        <v>102</v>
      </c>
      <c r="B118">
        <v>1587131392.3</v>
      </c>
      <c r="C118">
        <v>7066.7000000476801</v>
      </c>
      <c r="D118" t="s">
        <v>447</v>
      </c>
      <c r="E118" s="1" t="s">
        <v>448</v>
      </c>
      <c r="F118" s="1">
        <v>1587131383.67097</v>
      </c>
      <c r="G118" s="1">
        <f t="shared" si="29"/>
        <v>4.7848784862619784E-4</v>
      </c>
      <c r="H118" s="1">
        <f t="shared" si="30"/>
        <v>-1.2850353480740191</v>
      </c>
      <c r="I118" s="1">
        <f t="shared" si="31"/>
        <v>411.12574193548397</v>
      </c>
      <c r="J118" s="1">
        <f t="shared" si="32"/>
        <v>476.37063474947183</v>
      </c>
      <c r="K118" s="1">
        <f t="shared" si="33"/>
        <v>48.776541796619448</v>
      </c>
      <c r="L118" s="1">
        <f t="shared" si="34"/>
        <v>42.095986764021561</v>
      </c>
      <c r="M118" s="1">
        <f t="shared" si="35"/>
        <v>2.6424498159828672E-2</v>
      </c>
      <c r="N118" s="1">
        <f t="shared" si="36"/>
        <v>2.7892621151652888</v>
      </c>
      <c r="O118" s="1">
        <f t="shared" si="37"/>
        <v>2.6286208175863687E-2</v>
      </c>
      <c r="P118" s="1">
        <f t="shared" si="38"/>
        <v>1.6441244453577787E-2</v>
      </c>
      <c r="Q118" s="1">
        <f t="shared" si="39"/>
        <v>-7.543532849051621E-3</v>
      </c>
      <c r="R118" s="1">
        <f t="shared" si="40"/>
        <v>27.154261757604981</v>
      </c>
      <c r="S118" s="1">
        <f t="shared" si="41"/>
        <v>27.227435483871002</v>
      </c>
      <c r="T118" s="1">
        <f t="shared" si="42"/>
        <v>3.627249223906682</v>
      </c>
      <c r="U118" s="1">
        <f t="shared" si="43"/>
        <v>49.813614208928918</v>
      </c>
      <c r="V118" s="1">
        <f t="shared" si="44"/>
        <v>1.8129213650107265</v>
      </c>
      <c r="W118" s="1">
        <f t="shared" si="45"/>
        <v>3.6394094140749309</v>
      </c>
      <c r="X118" s="1">
        <f t="shared" si="46"/>
        <v>1.8143278588959555</v>
      </c>
      <c r="Y118" s="1">
        <f t="shared" si="47"/>
        <v>-21.101314124415325</v>
      </c>
      <c r="Z118" s="1">
        <f t="shared" si="48"/>
        <v>8.585425162275115</v>
      </c>
      <c r="AA118" s="1">
        <f t="shared" si="49"/>
        <v>0.66597618223134891</v>
      </c>
      <c r="AB118" s="1">
        <f t="shared" si="50"/>
        <v>-11.857456312757911</v>
      </c>
      <c r="AC118" s="1">
        <v>-1.2296636611911101E-3</v>
      </c>
      <c r="AD118" s="1">
        <v>2.3749910245521699E-2</v>
      </c>
      <c r="AE118" s="1">
        <v>2.6891113930277699</v>
      </c>
      <c r="AF118" s="1">
        <v>0</v>
      </c>
      <c r="AG118" s="1">
        <v>0</v>
      </c>
      <c r="AH118" s="1">
        <f t="shared" si="51"/>
        <v>1</v>
      </c>
      <c r="AI118" s="1">
        <f t="shared" si="52"/>
        <v>0</v>
      </c>
      <c r="AJ118" s="1">
        <f t="shared" si="53"/>
        <v>54021.204841571511</v>
      </c>
      <c r="AK118" s="1">
        <f t="shared" si="54"/>
        <v>-3.9474269225806498E-2</v>
      </c>
      <c r="AL118" s="1">
        <f t="shared" si="55"/>
        <v>-1.9342391920645182E-2</v>
      </c>
      <c r="AM118" s="1">
        <f t="shared" si="56"/>
        <v>0.49</v>
      </c>
      <c r="AN118" s="1">
        <f t="shared" si="57"/>
        <v>0.39</v>
      </c>
      <c r="AO118" s="1">
        <v>6.22</v>
      </c>
      <c r="AP118">
        <v>0.5</v>
      </c>
      <c r="AQ118" t="s">
        <v>194</v>
      </c>
      <c r="AR118">
        <v>1587131383.67097</v>
      </c>
      <c r="AS118">
        <v>411.12574193548397</v>
      </c>
      <c r="AT118">
        <v>409.99751612903202</v>
      </c>
      <c r="AU118">
        <v>17.705693548387099</v>
      </c>
      <c r="AV118">
        <v>17.218441935483899</v>
      </c>
      <c r="AW118">
        <v>599.99777419354803</v>
      </c>
      <c r="AX118">
        <v>102.292290322581</v>
      </c>
      <c r="AY118">
        <v>9.9709180645161294E-2</v>
      </c>
      <c r="AZ118">
        <v>27.284529032258099</v>
      </c>
      <c r="BA118">
        <v>27.227435483871002</v>
      </c>
      <c r="BB118">
        <v>27.474129032258102</v>
      </c>
      <c r="BC118">
        <v>9996.7561290322592</v>
      </c>
      <c r="BD118">
        <v>-3.9474269225806498E-2</v>
      </c>
      <c r="BE118">
        <v>0.282605</v>
      </c>
      <c r="BF118">
        <v>1587131356.3</v>
      </c>
      <c r="BG118" t="s">
        <v>442</v>
      </c>
      <c r="BH118">
        <v>27</v>
      </c>
      <c r="BI118">
        <v>8.2769999999999992</v>
      </c>
      <c r="BJ118">
        <v>0.26500000000000001</v>
      </c>
      <c r="BK118">
        <v>410</v>
      </c>
      <c r="BL118">
        <v>17</v>
      </c>
      <c r="BM118">
        <v>0.24</v>
      </c>
      <c r="BN118">
        <v>0.18</v>
      </c>
      <c r="BO118">
        <v>1.13389261904762</v>
      </c>
      <c r="BP118">
        <v>-0.159974167409457</v>
      </c>
      <c r="BQ118">
        <v>4.1576010600180298E-2</v>
      </c>
      <c r="BR118">
        <v>0</v>
      </c>
      <c r="BS118">
        <v>0.492622952380952</v>
      </c>
      <c r="BT118">
        <v>-0.137418231909917</v>
      </c>
      <c r="BU118">
        <v>1.4093996884780699E-2</v>
      </c>
      <c r="BV118">
        <v>0</v>
      </c>
      <c r="BW118">
        <v>0</v>
      </c>
      <c r="BX118">
        <v>2</v>
      </c>
      <c r="BY118" t="s">
        <v>196</v>
      </c>
      <c r="BZ118">
        <v>100</v>
      </c>
      <c r="CA118">
        <v>100</v>
      </c>
      <c r="CB118">
        <v>8.2769999999999992</v>
      </c>
      <c r="CC118">
        <v>0.26500000000000001</v>
      </c>
      <c r="CD118">
        <v>2</v>
      </c>
      <c r="CE118">
        <v>638.25</v>
      </c>
      <c r="CF118">
        <v>384.33300000000003</v>
      </c>
      <c r="CG118">
        <v>27.000900000000001</v>
      </c>
      <c r="CH118">
        <v>29.1754</v>
      </c>
      <c r="CI118">
        <v>30.001300000000001</v>
      </c>
      <c r="CJ118">
        <v>28.785399999999999</v>
      </c>
      <c r="CK118">
        <v>28.830500000000001</v>
      </c>
      <c r="CL118">
        <v>19.8767</v>
      </c>
      <c r="CM118">
        <v>27.032900000000001</v>
      </c>
      <c r="CN118">
        <v>7.19381</v>
      </c>
      <c r="CO118">
        <v>27</v>
      </c>
      <c r="CP118">
        <v>410</v>
      </c>
      <c r="CQ118">
        <v>17.177600000000002</v>
      </c>
      <c r="CR118">
        <v>99.1066</v>
      </c>
      <c r="CS118">
        <v>106.096</v>
      </c>
    </row>
    <row r="119" spans="1:97" x14ac:dyDescent="0.25">
      <c r="A119">
        <v>103</v>
      </c>
      <c r="B119">
        <v>1587131397.3</v>
      </c>
      <c r="C119">
        <v>7071.7000000476801</v>
      </c>
      <c r="D119" t="s">
        <v>449</v>
      </c>
      <c r="E119" s="1" t="s">
        <v>450</v>
      </c>
      <c r="F119" s="1">
        <v>1587131388.67097</v>
      </c>
      <c r="G119" s="1">
        <f t="shared" si="29"/>
        <v>4.6965005192908842E-4</v>
      </c>
      <c r="H119" s="1">
        <f t="shared" si="30"/>
        <v>-1.2672733924446233</v>
      </c>
      <c r="I119" s="1">
        <f t="shared" si="31"/>
        <v>411.11364516128998</v>
      </c>
      <c r="J119" s="1">
        <f t="shared" si="32"/>
        <v>476.75200552461985</v>
      </c>
      <c r="K119" s="1">
        <f t="shared" si="33"/>
        <v>48.815741325092617</v>
      </c>
      <c r="L119" s="1">
        <f t="shared" si="34"/>
        <v>42.09487768242451</v>
      </c>
      <c r="M119" s="1">
        <f t="shared" si="35"/>
        <v>2.5922933418571211E-2</v>
      </c>
      <c r="N119" s="1">
        <f t="shared" si="36"/>
        <v>2.7879409338225174</v>
      </c>
      <c r="O119" s="1">
        <f t="shared" si="37"/>
        <v>2.5789766390799638E-2</v>
      </c>
      <c r="P119" s="1">
        <f t="shared" si="38"/>
        <v>1.6130511367264219E-2</v>
      </c>
      <c r="Q119" s="1">
        <f t="shared" si="39"/>
        <v>-7.7945791559999996E-3</v>
      </c>
      <c r="R119" s="1">
        <f t="shared" si="40"/>
        <v>27.159709476316387</v>
      </c>
      <c r="S119" s="1">
        <f t="shared" si="41"/>
        <v>27.231751612903199</v>
      </c>
      <c r="T119" s="1">
        <f t="shared" si="42"/>
        <v>3.6281672630428599</v>
      </c>
      <c r="U119" s="1">
        <f t="shared" si="43"/>
        <v>49.808774072914971</v>
      </c>
      <c r="V119" s="1">
        <f t="shared" si="44"/>
        <v>1.8130745867295104</v>
      </c>
      <c r="W119" s="1">
        <f t="shared" si="45"/>
        <v>3.6400706913110406</v>
      </c>
      <c r="X119" s="1">
        <f t="shared" si="46"/>
        <v>1.8150926763133495</v>
      </c>
      <c r="Y119" s="1">
        <f t="shared" si="47"/>
        <v>-20.7115672900728</v>
      </c>
      <c r="Z119" s="1">
        <f t="shared" si="48"/>
        <v>8.3985701144449276</v>
      </c>
      <c r="AA119" s="1">
        <f t="shared" si="49"/>
        <v>0.65181461261081353</v>
      </c>
      <c r="AB119" s="1">
        <f t="shared" si="50"/>
        <v>-11.668977142173057</v>
      </c>
      <c r="AC119" s="1">
        <v>-1.22875579557612E-3</v>
      </c>
      <c r="AD119" s="1">
        <v>2.3732375591492699E-2</v>
      </c>
      <c r="AE119" s="1">
        <v>2.6878641533650001</v>
      </c>
      <c r="AF119" s="1">
        <v>0</v>
      </c>
      <c r="AG119" s="1">
        <v>0</v>
      </c>
      <c r="AH119" s="1">
        <f t="shared" si="51"/>
        <v>1</v>
      </c>
      <c r="AI119" s="1">
        <f t="shared" si="52"/>
        <v>0</v>
      </c>
      <c r="AJ119" s="1">
        <f t="shared" si="53"/>
        <v>53982.386412641274</v>
      </c>
      <c r="AK119" s="1">
        <f t="shared" si="54"/>
        <v>-4.0787959999999998E-2</v>
      </c>
      <c r="AL119" s="1">
        <f t="shared" si="55"/>
        <v>-1.9986100399999998E-2</v>
      </c>
      <c r="AM119" s="1">
        <f t="shared" si="56"/>
        <v>0.49</v>
      </c>
      <c r="AN119" s="1">
        <f t="shared" si="57"/>
        <v>0.39</v>
      </c>
      <c r="AO119" s="1">
        <v>6.22</v>
      </c>
      <c r="AP119">
        <v>0.5</v>
      </c>
      <c r="AQ119" t="s">
        <v>194</v>
      </c>
      <c r="AR119">
        <v>1587131388.67097</v>
      </c>
      <c r="AS119">
        <v>411.11364516128998</v>
      </c>
      <c r="AT119">
        <v>410.00009677419399</v>
      </c>
      <c r="AU119">
        <v>17.707135483870999</v>
      </c>
      <c r="AV119">
        <v>17.228899999999999</v>
      </c>
      <c r="AW119">
        <v>600.01754838709701</v>
      </c>
      <c r="AX119">
        <v>102.292290322581</v>
      </c>
      <c r="AY119">
        <v>0.10002425483871</v>
      </c>
      <c r="AZ119">
        <v>27.287629032258099</v>
      </c>
      <c r="BA119">
        <v>27.231751612903199</v>
      </c>
      <c r="BB119">
        <v>27.4789483870968</v>
      </c>
      <c r="BC119">
        <v>9989.3754838709701</v>
      </c>
      <c r="BD119">
        <v>-4.0787959999999998E-2</v>
      </c>
      <c r="BE119">
        <v>0.282605</v>
      </c>
      <c r="BF119">
        <v>1587131356.3</v>
      </c>
      <c r="BG119" t="s">
        <v>442</v>
      </c>
      <c r="BH119">
        <v>27</v>
      </c>
      <c r="BI119">
        <v>8.2769999999999992</v>
      </c>
      <c r="BJ119">
        <v>0.26500000000000001</v>
      </c>
      <c r="BK119">
        <v>410</v>
      </c>
      <c r="BL119">
        <v>17</v>
      </c>
      <c r="BM119">
        <v>0.24</v>
      </c>
      <c r="BN119">
        <v>0.18</v>
      </c>
      <c r="BO119">
        <v>1.1201928571428601</v>
      </c>
      <c r="BP119">
        <v>-0.144544915322906</v>
      </c>
      <c r="BQ119">
        <v>4.12532090114393E-2</v>
      </c>
      <c r="BR119">
        <v>0</v>
      </c>
      <c r="BS119">
        <v>0.48224290476190501</v>
      </c>
      <c r="BT119">
        <v>-0.10354159306376801</v>
      </c>
      <c r="BU119">
        <v>1.0631724630085999E-2</v>
      </c>
      <c r="BV119">
        <v>0</v>
      </c>
      <c r="BW119">
        <v>0</v>
      </c>
      <c r="BX119">
        <v>2</v>
      </c>
      <c r="BY119" t="s">
        <v>196</v>
      </c>
      <c r="BZ119">
        <v>100</v>
      </c>
      <c r="CA119">
        <v>100</v>
      </c>
      <c r="CB119">
        <v>8.2769999999999992</v>
      </c>
      <c r="CC119">
        <v>0.26500000000000001</v>
      </c>
      <c r="CD119">
        <v>2</v>
      </c>
      <c r="CE119">
        <v>638.42999999999995</v>
      </c>
      <c r="CF119">
        <v>384.40199999999999</v>
      </c>
      <c r="CG119">
        <v>27.000900000000001</v>
      </c>
      <c r="CH119">
        <v>29.191700000000001</v>
      </c>
      <c r="CI119">
        <v>30.001200000000001</v>
      </c>
      <c r="CJ119">
        <v>28.802</v>
      </c>
      <c r="CK119">
        <v>28.8475</v>
      </c>
      <c r="CL119">
        <v>19.879300000000001</v>
      </c>
      <c r="CM119">
        <v>27.307099999999998</v>
      </c>
      <c r="CN119">
        <v>7.19381</v>
      </c>
      <c r="CO119">
        <v>27</v>
      </c>
      <c r="CP119">
        <v>410</v>
      </c>
      <c r="CQ119">
        <v>17.1707</v>
      </c>
      <c r="CR119">
        <v>99.102599999999995</v>
      </c>
      <c r="CS119">
        <v>106.09399999999999</v>
      </c>
    </row>
    <row r="120" spans="1:97" x14ac:dyDescent="0.25">
      <c r="A120">
        <v>104</v>
      </c>
      <c r="B120">
        <v>1587131402.3</v>
      </c>
      <c r="C120">
        <v>7076.7000000476801</v>
      </c>
      <c r="D120" t="s">
        <v>451</v>
      </c>
      <c r="E120" s="1" t="s">
        <v>452</v>
      </c>
      <c r="F120" s="1">
        <v>1587131393.67097</v>
      </c>
      <c r="G120" s="1">
        <f t="shared" si="29"/>
        <v>4.646891479428921E-4</v>
      </c>
      <c r="H120" s="1">
        <f t="shared" si="30"/>
        <v>-1.2644902651002301</v>
      </c>
      <c r="I120" s="1">
        <f t="shared" si="31"/>
        <v>411.11432258064502</v>
      </c>
      <c r="J120" s="1">
        <f t="shared" si="32"/>
        <v>477.45443605216525</v>
      </c>
      <c r="K120" s="1">
        <f t="shared" si="33"/>
        <v>48.887424463614785</v>
      </c>
      <c r="L120" s="1">
        <f t="shared" si="34"/>
        <v>42.094740091336298</v>
      </c>
      <c r="M120" s="1">
        <f t="shared" si="35"/>
        <v>2.5629400006751516E-2</v>
      </c>
      <c r="N120" s="1">
        <f t="shared" si="36"/>
        <v>2.7882641815017255</v>
      </c>
      <c r="O120" s="1">
        <f t="shared" si="37"/>
        <v>2.5499238523110784E-2</v>
      </c>
      <c r="P120" s="1">
        <f t="shared" si="38"/>
        <v>1.5948663336030726E-2</v>
      </c>
      <c r="Q120" s="1">
        <f t="shared" si="39"/>
        <v>-5.4891114606774238E-3</v>
      </c>
      <c r="R120" s="1">
        <f t="shared" si="40"/>
        <v>27.1648916004158</v>
      </c>
      <c r="S120" s="1">
        <f t="shared" si="41"/>
        <v>27.239609677419399</v>
      </c>
      <c r="T120" s="1">
        <f t="shared" si="42"/>
        <v>3.6298391913469525</v>
      </c>
      <c r="U120" s="1">
        <f t="shared" si="43"/>
        <v>49.808958911140699</v>
      </c>
      <c r="V120" s="1">
        <f t="shared" si="44"/>
        <v>1.8134854794404645</v>
      </c>
      <c r="W120" s="1">
        <f t="shared" si="45"/>
        <v>3.6408821205753905</v>
      </c>
      <c r="X120" s="1">
        <f t="shared" si="46"/>
        <v>1.8163537119064881</v>
      </c>
      <c r="Y120" s="1">
        <f t="shared" si="47"/>
        <v>-20.492791424281542</v>
      </c>
      <c r="Z120" s="1">
        <f t="shared" si="48"/>
        <v>7.7900168879132163</v>
      </c>
      <c r="AA120" s="1">
        <f t="shared" si="49"/>
        <v>0.60454980792906632</v>
      </c>
      <c r="AB120" s="1">
        <f t="shared" si="50"/>
        <v>-12.103713839899937</v>
      </c>
      <c r="AC120" s="1">
        <v>-1.2289778796325901E-3</v>
      </c>
      <c r="AD120" s="1">
        <v>2.3736664956605001E-2</v>
      </c>
      <c r="AE120" s="1">
        <v>2.68816931327002</v>
      </c>
      <c r="AF120" s="1">
        <v>0</v>
      </c>
      <c r="AG120" s="1">
        <v>0</v>
      </c>
      <c r="AH120" s="1">
        <f t="shared" si="51"/>
        <v>1</v>
      </c>
      <c r="AI120" s="1">
        <f t="shared" si="52"/>
        <v>0</v>
      </c>
      <c r="AJ120" s="1">
        <f t="shared" si="53"/>
        <v>53991.051019815204</v>
      </c>
      <c r="AK120" s="1">
        <f t="shared" si="54"/>
        <v>-2.8723764838709701E-2</v>
      </c>
      <c r="AL120" s="1">
        <f t="shared" si="55"/>
        <v>-1.4074644770967754E-2</v>
      </c>
      <c r="AM120" s="1">
        <f t="shared" si="56"/>
        <v>0.49</v>
      </c>
      <c r="AN120" s="1">
        <f t="shared" si="57"/>
        <v>0.39</v>
      </c>
      <c r="AO120" s="1">
        <v>6.22</v>
      </c>
      <c r="AP120">
        <v>0.5</v>
      </c>
      <c r="AQ120" t="s">
        <v>194</v>
      </c>
      <c r="AR120">
        <v>1587131393.67097</v>
      </c>
      <c r="AS120">
        <v>411.11432258064502</v>
      </c>
      <c r="AT120">
        <v>410.00154838709699</v>
      </c>
      <c r="AU120">
        <v>17.711235483871</v>
      </c>
      <c r="AV120">
        <v>17.238054838709701</v>
      </c>
      <c r="AW120">
        <v>600.01916129032304</v>
      </c>
      <c r="AX120">
        <v>102.291741935484</v>
      </c>
      <c r="AY120">
        <v>0.10006924516129</v>
      </c>
      <c r="AZ120">
        <v>27.2914322580645</v>
      </c>
      <c r="BA120">
        <v>27.239609677419399</v>
      </c>
      <c r="BB120">
        <v>27.4810612903226</v>
      </c>
      <c r="BC120">
        <v>9991.2345161290305</v>
      </c>
      <c r="BD120">
        <v>-2.8723764838709701E-2</v>
      </c>
      <c r="BE120">
        <v>0.282605</v>
      </c>
      <c r="BF120">
        <v>1587131356.3</v>
      </c>
      <c r="BG120" t="s">
        <v>442</v>
      </c>
      <c r="BH120">
        <v>27</v>
      </c>
      <c r="BI120">
        <v>8.2769999999999992</v>
      </c>
      <c r="BJ120">
        <v>0.26500000000000001</v>
      </c>
      <c r="BK120">
        <v>410</v>
      </c>
      <c r="BL120">
        <v>17</v>
      </c>
      <c r="BM120">
        <v>0.24</v>
      </c>
      <c r="BN120">
        <v>0.18</v>
      </c>
      <c r="BO120">
        <v>1.11816547619048</v>
      </c>
      <c r="BP120">
        <v>2.25963860303275E-2</v>
      </c>
      <c r="BQ120">
        <v>4.1655401822137297E-2</v>
      </c>
      <c r="BR120">
        <v>1</v>
      </c>
      <c r="BS120">
        <v>0.47575499999999998</v>
      </c>
      <c r="BT120">
        <v>-5.91862636739321E-2</v>
      </c>
      <c r="BU120">
        <v>6.9502695802461699E-3</v>
      </c>
      <c r="BV120">
        <v>1</v>
      </c>
      <c r="BW120">
        <v>2</v>
      </c>
      <c r="BX120">
        <v>2</v>
      </c>
      <c r="BY120" t="s">
        <v>228</v>
      </c>
      <c r="BZ120">
        <v>100</v>
      </c>
      <c r="CA120">
        <v>100</v>
      </c>
      <c r="CB120">
        <v>8.2769999999999992</v>
      </c>
      <c r="CC120">
        <v>0.26500000000000001</v>
      </c>
      <c r="CD120">
        <v>2</v>
      </c>
      <c r="CE120">
        <v>638.61800000000005</v>
      </c>
      <c r="CF120">
        <v>384.25400000000002</v>
      </c>
      <c r="CG120">
        <v>27.001000000000001</v>
      </c>
      <c r="CH120">
        <v>29.207999999999998</v>
      </c>
      <c r="CI120">
        <v>30.001300000000001</v>
      </c>
      <c r="CJ120">
        <v>28.819299999999998</v>
      </c>
      <c r="CK120">
        <v>28.864799999999999</v>
      </c>
      <c r="CL120">
        <v>19.878299999999999</v>
      </c>
      <c r="CM120">
        <v>27.307099999999998</v>
      </c>
      <c r="CN120">
        <v>7.19381</v>
      </c>
      <c r="CO120">
        <v>27</v>
      </c>
      <c r="CP120">
        <v>410</v>
      </c>
      <c r="CQ120">
        <v>17.173100000000002</v>
      </c>
      <c r="CR120">
        <v>99.100700000000003</v>
      </c>
      <c r="CS120">
        <v>106.092</v>
      </c>
    </row>
    <row r="121" spans="1:97" x14ac:dyDescent="0.25">
      <c r="A121">
        <v>105</v>
      </c>
      <c r="B121">
        <v>1587131638.8</v>
      </c>
      <c r="C121">
        <v>7313.2000000476801</v>
      </c>
      <c r="D121" t="s">
        <v>454</v>
      </c>
      <c r="E121" s="1" t="s">
        <v>455</v>
      </c>
      <c r="F121" s="1">
        <v>1587131630.8</v>
      </c>
      <c r="G121" s="1">
        <f t="shared" si="29"/>
        <v>4.7186622148209616E-4</v>
      </c>
      <c r="H121" s="1">
        <f t="shared" si="30"/>
        <v>-2.1677538709717448</v>
      </c>
      <c r="I121" s="1">
        <f t="shared" si="31"/>
        <v>412.34916129032302</v>
      </c>
      <c r="J121" s="1">
        <f t="shared" si="32"/>
        <v>533.83125987099027</v>
      </c>
      <c r="K121" s="1">
        <f t="shared" si="33"/>
        <v>54.651142375304339</v>
      </c>
      <c r="L121" s="1">
        <f t="shared" si="34"/>
        <v>42.214374496279667</v>
      </c>
      <c r="M121" s="1">
        <f t="shared" si="35"/>
        <v>2.5722778393005755E-2</v>
      </c>
      <c r="N121" s="1">
        <f t="shared" si="36"/>
        <v>2.7926353193987845</v>
      </c>
      <c r="O121" s="1">
        <f t="shared" si="37"/>
        <v>2.5591873426658539E-2</v>
      </c>
      <c r="P121" s="1">
        <f t="shared" si="38"/>
        <v>1.6006626520315426E-2</v>
      </c>
      <c r="Q121" s="1">
        <f t="shared" si="39"/>
        <v>-7.8108631568709732E-3</v>
      </c>
      <c r="R121" s="1">
        <f t="shared" si="40"/>
        <v>27.383814295220763</v>
      </c>
      <c r="S121" s="1">
        <f t="shared" si="41"/>
        <v>27.443274193548401</v>
      </c>
      <c r="T121" s="1">
        <f t="shared" si="42"/>
        <v>3.6734072805243705</v>
      </c>
      <c r="U121" s="1">
        <f t="shared" si="43"/>
        <v>49.796023344070512</v>
      </c>
      <c r="V121" s="1">
        <f t="shared" si="44"/>
        <v>1.8365952840106894</v>
      </c>
      <c r="W121" s="1">
        <f t="shared" si="45"/>
        <v>3.6882368524099887</v>
      </c>
      <c r="X121" s="1">
        <f t="shared" si="46"/>
        <v>1.8368119965136811</v>
      </c>
      <c r="Y121" s="1">
        <f t="shared" si="47"/>
        <v>-20.809300367360439</v>
      </c>
      <c r="Z121" s="1">
        <f t="shared" si="48"/>
        <v>10.364604669354948</v>
      </c>
      <c r="AA121" s="1">
        <f t="shared" si="49"/>
        <v>0.8047971815104068</v>
      </c>
      <c r="AB121" s="1">
        <f t="shared" si="50"/>
        <v>-9.6477093796519551</v>
      </c>
      <c r="AC121" s="1">
        <v>-1.2274473144682199E-3</v>
      </c>
      <c r="AD121" s="1">
        <v>2.37071033891408E-2</v>
      </c>
      <c r="AE121" s="1">
        <v>2.6860654484066799</v>
      </c>
      <c r="AF121" s="1">
        <v>0</v>
      </c>
      <c r="AG121" s="1">
        <v>0</v>
      </c>
      <c r="AH121" s="1">
        <f t="shared" si="51"/>
        <v>1</v>
      </c>
      <c r="AI121" s="1">
        <f t="shared" si="52"/>
        <v>0</v>
      </c>
      <c r="AJ121" s="1">
        <f t="shared" si="53"/>
        <v>53886.668171315738</v>
      </c>
      <c r="AK121" s="1">
        <f t="shared" si="54"/>
        <v>-4.0873171935483898E-2</v>
      </c>
      <c r="AL121" s="1">
        <f t="shared" si="55"/>
        <v>-2.0027854248387111E-2</v>
      </c>
      <c r="AM121" s="1">
        <f t="shared" si="56"/>
        <v>0.49</v>
      </c>
      <c r="AN121" s="1">
        <f t="shared" si="57"/>
        <v>0.39</v>
      </c>
      <c r="AO121" s="1">
        <v>7.12</v>
      </c>
      <c r="AP121">
        <v>0.5</v>
      </c>
      <c r="AQ121" t="s">
        <v>194</v>
      </c>
      <c r="AR121">
        <v>1587131630.8</v>
      </c>
      <c r="AS121">
        <v>412.34916129032302</v>
      </c>
      <c r="AT121">
        <v>410.00787096774201</v>
      </c>
      <c r="AU121">
        <v>17.939825806451601</v>
      </c>
      <c r="AV121">
        <v>17.389974193548401</v>
      </c>
      <c r="AW121">
        <v>600.05558064516094</v>
      </c>
      <c r="AX121">
        <v>102.27935483871001</v>
      </c>
      <c r="AY121">
        <v>9.5958267741935499E-2</v>
      </c>
      <c r="AZ121">
        <v>27.5121161290323</v>
      </c>
      <c r="BA121">
        <v>27.443274193548401</v>
      </c>
      <c r="BB121">
        <v>27.692806451612899</v>
      </c>
      <c r="BC121">
        <v>9980</v>
      </c>
      <c r="BD121">
        <v>-4.0873171935483898E-2</v>
      </c>
      <c r="BE121">
        <v>0.282605</v>
      </c>
      <c r="BF121">
        <v>1587131620.3</v>
      </c>
      <c r="BG121" t="s">
        <v>456</v>
      </c>
      <c r="BH121">
        <v>28</v>
      </c>
      <c r="BI121">
        <v>8.1850000000000005</v>
      </c>
      <c r="BJ121">
        <v>0.26800000000000002</v>
      </c>
      <c r="BK121">
        <v>410</v>
      </c>
      <c r="BL121">
        <v>17</v>
      </c>
      <c r="BM121">
        <v>0.28000000000000003</v>
      </c>
      <c r="BN121">
        <v>0.12</v>
      </c>
      <c r="BO121">
        <v>1.7117830957142901</v>
      </c>
      <c r="BP121">
        <v>8.7205962888450106</v>
      </c>
      <c r="BQ121">
        <v>1.0337345913221301</v>
      </c>
      <c r="BR121">
        <v>0</v>
      </c>
      <c r="BS121">
        <v>0.39946348476190502</v>
      </c>
      <c r="BT121">
        <v>2.1940208317093601</v>
      </c>
      <c r="BU121">
        <v>0.24781093187655001</v>
      </c>
      <c r="BV121">
        <v>0</v>
      </c>
      <c r="BW121">
        <v>0</v>
      </c>
      <c r="BX121">
        <v>2</v>
      </c>
      <c r="BY121" t="s">
        <v>196</v>
      </c>
      <c r="BZ121">
        <v>100</v>
      </c>
      <c r="CA121">
        <v>100</v>
      </c>
      <c r="CB121">
        <v>8.1850000000000005</v>
      </c>
      <c r="CC121">
        <v>0.26800000000000002</v>
      </c>
      <c r="CD121">
        <v>2</v>
      </c>
      <c r="CE121">
        <v>638.34799999999996</v>
      </c>
      <c r="CF121">
        <v>381.37200000000001</v>
      </c>
      <c r="CG121">
        <v>27.000800000000002</v>
      </c>
      <c r="CH121">
        <v>29.922799999999999</v>
      </c>
      <c r="CI121">
        <v>30.001100000000001</v>
      </c>
      <c r="CJ121">
        <v>29.576899999999998</v>
      </c>
      <c r="CK121">
        <v>29.618500000000001</v>
      </c>
      <c r="CL121">
        <v>19.872900000000001</v>
      </c>
      <c r="CM121">
        <v>29.381599999999999</v>
      </c>
      <c r="CN121">
        <v>6.4476399999999998</v>
      </c>
      <c r="CO121">
        <v>27</v>
      </c>
      <c r="CP121">
        <v>410</v>
      </c>
      <c r="CQ121">
        <v>17.345600000000001</v>
      </c>
      <c r="CR121">
        <v>99.022000000000006</v>
      </c>
      <c r="CS121">
        <v>105.98399999999999</v>
      </c>
    </row>
    <row r="122" spans="1:97" x14ac:dyDescent="0.25">
      <c r="A122">
        <v>106</v>
      </c>
      <c r="B122">
        <v>1587131643.8</v>
      </c>
      <c r="C122">
        <v>7318.2000000476801</v>
      </c>
      <c r="D122" t="s">
        <v>457</v>
      </c>
      <c r="E122" s="1" t="s">
        <v>458</v>
      </c>
      <c r="F122" s="1">
        <v>1587131635.4451599</v>
      </c>
      <c r="G122" s="1">
        <f t="shared" si="29"/>
        <v>5.0532244872356069E-4</v>
      </c>
      <c r="H122" s="1">
        <f t="shared" si="30"/>
        <v>-2.2764998092676074</v>
      </c>
      <c r="I122" s="1">
        <f t="shared" si="31"/>
        <v>412.442096774194</v>
      </c>
      <c r="J122" s="1">
        <f t="shared" si="32"/>
        <v>531.2586083148135</v>
      </c>
      <c r="K122" s="1">
        <f t="shared" si="33"/>
        <v>54.388239558769094</v>
      </c>
      <c r="L122" s="1">
        <f t="shared" si="34"/>
        <v>42.22425615771504</v>
      </c>
      <c r="M122" s="1">
        <f t="shared" si="35"/>
        <v>2.7573577858233281E-2</v>
      </c>
      <c r="N122" s="1">
        <f t="shared" si="36"/>
        <v>2.7953901378797514</v>
      </c>
      <c r="O122" s="1">
        <f t="shared" si="37"/>
        <v>2.7423364236734544E-2</v>
      </c>
      <c r="P122" s="1">
        <f t="shared" si="38"/>
        <v>1.7153030393355691E-2</v>
      </c>
      <c r="Q122" s="1">
        <f t="shared" si="39"/>
        <v>-9.8966689229032252E-3</v>
      </c>
      <c r="R122" s="1">
        <f t="shared" si="40"/>
        <v>27.377124216201015</v>
      </c>
      <c r="S122" s="1">
        <f t="shared" si="41"/>
        <v>27.4453806451613</v>
      </c>
      <c r="T122" s="1">
        <f t="shared" si="42"/>
        <v>3.6738602684389576</v>
      </c>
      <c r="U122" s="1">
        <f t="shared" si="43"/>
        <v>49.832524993514021</v>
      </c>
      <c r="V122" s="1">
        <f t="shared" si="44"/>
        <v>1.8381878565521452</v>
      </c>
      <c r="W122" s="1">
        <f t="shared" si="45"/>
        <v>3.6887311184640867</v>
      </c>
      <c r="X122" s="1">
        <f t="shared" si="46"/>
        <v>1.8356724118868124</v>
      </c>
      <c r="Y122" s="1">
        <f t="shared" si="47"/>
        <v>-22.284719988709025</v>
      </c>
      <c r="Z122" s="1">
        <f t="shared" si="48"/>
        <v>10.402539207997732</v>
      </c>
      <c r="AA122" s="1">
        <f t="shared" si="49"/>
        <v>0.80696443828263864</v>
      </c>
      <c r="AB122" s="1">
        <f t="shared" si="50"/>
        <v>-11.085113011351558</v>
      </c>
      <c r="AC122" s="1">
        <v>-1.2293325547014301E-3</v>
      </c>
      <c r="AD122" s="1">
        <v>2.37435152046176E-2</v>
      </c>
      <c r="AE122" s="1">
        <v>2.6886565858839302</v>
      </c>
      <c r="AF122" s="1">
        <v>0</v>
      </c>
      <c r="AG122" s="1">
        <v>0</v>
      </c>
      <c r="AH122" s="1">
        <f t="shared" si="51"/>
        <v>1</v>
      </c>
      <c r="AI122" s="1">
        <f t="shared" si="52"/>
        <v>0</v>
      </c>
      <c r="AJ122" s="1">
        <f t="shared" si="53"/>
        <v>53965.661592394623</v>
      </c>
      <c r="AK122" s="1">
        <f t="shared" si="54"/>
        <v>-5.1787906451612901E-2</v>
      </c>
      <c r="AL122" s="1">
        <f t="shared" si="55"/>
        <v>-2.537607416129032E-2</v>
      </c>
      <c r="AM122" s="1">
        <f t="shared" si="56"/>
        <v>0.49</v>
      </c>
      <c r="AN122" s="1">
        <f t="shared" si="57"/>
        <v>0.39</v>
      </c>
      <c r="AO122" s="1">
        <v>7.12</v>
      </c>
      <c r="AP122">
        <v>0.5</v>
      </c>
      <c r="AQ122" t="s">
        <v>194</v>
      </c>
      <c r="AR122">
        <v>1587131635.4451599</v>
      </c>
      <c r="AS122">
        <v>412.442096774194</v>
      </c>
      <c r="AT122">
        <v>409.98770967741899</v>
      </c>
      <c r="AU122">
        <v>17.955225806451601</v>
      </c>
      <c r="AV122">
        <v>17.3662806451613</v>
      </c>
      <c r="AW122">
        <v>599.93612903225801</v>
      </c>
      <c r="AX122">
        <v>102.279387096774</v>
      </c>
      <c r="AY122">
        <v>9.6816709677419399E-2</v>
      </c>
      <c r="AZ122">
        <v>27.514406451612899</v>
      </c>
      <c r="BA122">
        <v>27.4453806451613</v>
      </c>
      <c r="BB122">
        <v>27.694883870967701</v>
      </c>
      <c r="BC122">
        <v>9995.3251612903205</v>
      </c>
      <c r="BD122">
        <v>-5.1787906451612901E-2</v>
      </c>
      <c r="BE122">
        <v>0.282605</v>
      </c>
      <c r="BF122">
        <v>1587131620.3</v>
      </c>
      <c r="BG122" t="s">
        <v>456</v>
      </c>
      <c r="BH122">
        <v>28</v>
      </c>
      <c r="BI122">
        <v>8.1850000000000005</v>
      </c>
      <c r="BJ122">
        <v>0.26800000000000002</v>
      </c>
      <c r="BK122">
        <v>410</v>
      </c>
      <c r="BL122">
        <v>17</v>
      </c>
      <c r="BM122">
        <v>0.28000000000000003</v>
      </c>
      <c r="BN122">
        <v>0.12</v>
      </c>
      <c r="BO122">
        <v>2.2842978333333299</v>
      </c>
      <c r="BP122">
        <v>2.6142908970102599</v>
      </c>
      <c r="BQ122">
        <v>0.461005878581149</v>
      </c>
      <c r="BR122">
        <v>0</v>
      </c>
      <c r="BS122">
        <v>0.540181380952381</v>
      </c>
      <c r="BT122">
        <v>0.78654108419098001</v>
      </c>
      <c r="BU122">
        <v>0.114963073804043</v>
      </c>
      <c r="BV122">
        <v>0</v>
      </c>
      <c r="BW122">
        <v>0</v>
      </c>
      <c r="BX122">
        <v>2</v>
      </c>
      <c r="BY122" t="s">
        <v>196</v>
      </c>
      <c r="BZ122">
        <v>100</v>
      </c>
      <c r="CA122">
        <v>100</v>
      </c>
      <c r="CB122">
        <v>8.1850000000000005</v>
      </c>
      <c r="CC122">
        <v>0.26800000000000002</v>
      </c>
      <c r="CD122">
        <v>2</v>
      </c>
      <c r="CE122">
        <v>639.31399999999996</v>
      </c>
      <c r="CF122">
        <v>381.39499999999998</v>
      </c>
      <c r="CG122">
        <v>27.000800000000002</v>
      </c>
      <c r="CH122">
        <v>29.938300000000002</v>
      </c>
      <c r="CI122">
        <v>30.001200000000001</v>
      </c>
      <c r="CJ122">
        <v>29.589099999999998</v>
      </c>
      <c r="CK122">
        <v>29.632999999999999</v>
      </c>
      <c r="CL122">
        <v>19.872299999999999</v>
      </c>
      <c r="CM122">
        <v>29.381599999999999</v>
      </c>
      <c r="CN122">
        <v>6.4476399999999998</v>
      </c>
      <c r="CO122">
        <v>27</v>
      </c>
      <c r="CP122">
        <v>410</v>
      </c>
      <c r="CQ122">
        <v>17.363099999999999</v>
      </c>
      <c r="CR122">
        <v>99.021799999999999</v>
      </c>
      <c r="CS122">
        <v>105.982</v>
      </c>
    </row>
    <row r="123" spans="1:97" x14ac:dyDescent="0.25">
      <c r="A123">
        <v>107</v>
      </c>
      <c r="B123">
        <v>1587131648.8</v>
      </c>
      <c r="C123">
        <v>7323.2000000476801</v>
      </c>
      <c r="D123" t="s">
        <v>459</v>
      </c>
      <c r="E123" s="1" t="s">
        <v>460</v>
      </c>
      <c r="F123" s="1">
        <v>1587131640.2354801</v>
      </c>
      <c r="G123" s="1">
        <f t="shared" si="29"/>
        <v>5.0734268269254771E-4</v>
      </c>
      <c r="H123" s="1">
        <f t="shared" si="30"/>
        <v>-2.2673208670072582</v>
      </c>
      <c r="I123" s="1">
        <f t="shared" si="31"/>
        <v>412.42858064516099</v>
      </c>
      <c r="J123" s="1">
        <f t="shared" si="32"/>
        <v>530.26539213085641</v>
      </c>
      <c r="K123" s="1">
        <f t="shared" si="33"/>
        <v>54.287084373909877</v>
      </c>
      <c r="L123" s="1">
        <f t="shared" si="34"/>
        <v>42.223281941376563</v>
      </c>
      <c r="M123" s="1">
        <f t="shared" si="35"/>
        <v>2.7668506656027308E-2</v>
      </c>
      <c r="N123" s="1">
        <f t="shared" si="36"/>
        <v>2.7959560877016436</v>
      </c>
      <c r="O123" s="1">
        <f t="shared" si="37"/>
        <v>2.7517290455867212E-2</v>
      </c>
      <c r="P123" s="1">
        <f t="shared" si="38"/>
        <v>1.7211823681263866E-2</v>
      </c>
      <c r="Q123" s="1">
        <f t="shared" si="39"/>
        <v>-9.143754279483874E-3</v>
      </c>
      <c r="R123" s="1">
        <f t="shared" si="40"/>
        <v>27.378128875110715</v>
      </c>
      <c r="S123" s="1">
        <f t="shared" si="41"/>
        <v>27.4451</v>
      </c>
      <c r="T123" s="1">
        <f t="shared" si="42"/>
        <v>3.6737999134824912</v>
      </c>
      <c r="U123" s="1">
        <f t="shared" si="43"/>
        <v>49.797245816814581</v>
      </c>
      <c r="V123" s="1">
        <f t="shared" si="44"/>
        <v>1.8370501435479967</v>
      </c>
      <c r="W123" s="1">
        <f t="shared" si="45"/>
        <v>3.6890597329535377</v>
      </c>
      <c r="X123" s="1">
        <f t="shared" si="46"/>
        <v>1.8367497699344946</v>
      </c>
      <c r="Y123" s="1">
        <f t="shared" si="47"/>
        <v>-22.373812306741353</v>
      </c>
      <c r="Z123" s="1">
        <f t="shared" si="48"/>
        <v>10.676455584089075</v>
      </c>
      <c r="AA123" s="1">
        <f t="shared" si="49"/>
        <v>0.82805066055477727</v>
      </c>
      <c r="AB123" s="1">
        <f t="shared" si="50"/>
        <v>-10.878449816376984</v>
      </c>
      <c r="AC123" s="1">
        <v>-1.22972008569144E-3</v>
      </c>
      <c r="AD123" s="1">
        <v>2.3751000036869301E-2</v>
      </c>
      <c r="AE123" s="1">
        <v>2.6891888893512101</v>
      </c>
      <c r="AF123" s="1">
        <v>0</v>
      </c>
      <c r="AG123" s="1">
        <v>0</v>
      </c>
      <c r="AH123" s="1">
        <f t="shared" si="51"/>
        <v>1</v>
      </c>
      <c r="AI123" s="1">
        <f t="shared" si="52"/>
        <v>0</v>
      </c>
      <c r="AJ123" s="1">
        <f t="shared" si="53"/>
        <v>53981.706592628099</v>
      </c>
      <c r="AK123" s="1">
        <f t="shared" si="54"/>
        <v>-4.7848007741935497E-2</v>
      </c>
      <c r="AL123" s="1">
        <f t="shared" si="55"/>
        <v>-2.3445523793548393E-2</v>
      </c>
      <c r="AM123" s="1">
        <f t="shared" si="56"/>
        <v>0.49</v>
      </c>
      <c r="AN123" s="1">
        <f t="shared" si="57"/>
        <v>0.39</v>
      </c>
      <c r="AO123" s="1">
        <v>7.12</v>
      </c>
      <c r="AP123">
        <v>0.5</v>
      </c>
      <c r="AQ123" t="s">
        <v>194</v>
      </c>
      <c r="AR123">
        <v>1587131640.2354801</v>
      </c>
      <c r="AS123">
        <v>412.42858064516099</v>
      </c>
      <c r="AT123">
        <v>409.98616129032303</v>
      </c>
      <c r="AU123">
        <v>17.943938709677401</v>
      </c>
      <c r="AV123">
        <v>17.3526548387097</v>
      </c>
      <c r="AW123">
        <v>599.95909677419399</v>
      </c>
      <c r="AX123">
        <v>102.27941935483901</v>
      </c>
      <c r="AY123">
        <v>9.7777383870967696E-2</v>
      </c>
      <c r="AZ123">
        <v>27.5159290322581</v>
      </c>
      <c r="BA123">
        <v>27.4451</v>
      </c>
      <c r="BB123">
        <v>27.695603225806401</v>
      </c>
      <c r="BC123">
        <v>9998.4729032258092</v>
      </c>
      <c r="BD123">
        <v>-4.7848007741935497E-2</v>
      </c>
      <c r="BE123">
        <v>0.282605</v>
      </c>
      <c r="BF123">
        <v>1587131620.3</v>
      </c>
      <c r="BG123" t="s">
        <v>456</v>
      </c>
      <c r="BH123">
        <v>28</v>
      </c>
      <c r="BI123">
        <v>8.1850000000000005</v>
      </c>
      <c r="BJ123">
        <v>0.26800000000000002</v>
      </c>
      <c r="BK123">
        <v>410</v>
      </c>
      <c r="BL123">
        <v>17</v>
      </c>
      <c r="BM123">
        <v>0.28000000000000003</v>
      </c>
      <c r="BN123">
        <v>0.12</v>
      </c>
      <c r="BO123">
        <v>2.4494359523809499</v>
      </c>
      <c r="BP123">
        <v>-0.11629303946195101</v>
      </c>
      <c r="BQ123">
        <v>4.7062759620963499E-2</v>
      </c>
      <c r="BR123">
        <v>0</v>
      </c>
      <c r="BS123">
        <v>0.58504135714285699</v>
      </c>
      <c r="BT123">
        <v>2.7758661372647001E-2</v>
      </c>
      <c r="BU123">
        <v>1.84545221762418E-2</v>
      </c>
      <c r="BV123">
        <v>1</v>
      </c>
      <c r="BW123">
        <v>1</v>
      </c>
      <c r="BX123">
        <v>2</v>
      </c>
      <c r="BY123" t="s">
        <v>200</v>
      </c>
      <c r="BZ123">
        <v>100</v>
      </c>
      <c r="CA123">
        <v>100</v>
      </c>
      <c r="CB123">
        <v>8.1850000000000005</v>
      </c>
      <c r="CC123">
        <v>0.26800000000000002</v>
      </c>
      <c r="CD123">
        <v>2</v>
      </c>
      <c r="CE123">
        <v>639.30600000000004</v>
      </c>
      <c r="CF123">
        <v>381.29300000000001</v>
      </c>
      <c r="CG123">
        <v>27.000699999999998</v>
      </c>
      <c r="CH123">
        <v>29.9512</v>
      </c>
      <c r="CI123">
        <v>30.001100000000001</v>
      </c>
      <c r="CJ123">
        <v>29.602599999999999</v>
      </c>
      <c r="CK123">
        <v>29.646999999999998</v>
      </c>
      <c r="CL123">
        <v>19.874199999999998</v>
      </c>
      <c r="CM123">
        <v>29.381599999999999</v>
      </c>
      <c r="CN123">
        <v>6.4476399999999998</v>
      </c>
      <c r="CO123">
        <v>27</v>
      </c>
      <c r="CP123">
        <v>410</v>
      </c>
      <c r="CQ123">
        <v>17.374600000000001</v>
      </c>
      <c r="CR123">
        <v>99.020499999999998</v>
      </c>
      <c r="CS123">
        <v>105.98</v>
      </c>
    </row>
    <row r="124" spans="1:97" x14ac:dyDescent="0.25">
      <c r="A124">
        <v>108</v>
      </c>
      <c r="B124">
        <v>1587131653.8</v>
      </c>
      <c r="C124">
        <v>7328.2000000476801</v>
      </c>
      <c r="D124" t="s">
        <v>461</v>
      </c>
      <c r="E124" s="1" t="s">
        <v>462</v>
      </c>
      <c r="F124" s="1">
        <v>1587131645.17097</v>
      </c>
      <c r="G124" s="1">
        <f t="shared" si="29"/>
        <v>4.9573825592229899E-4</v>
      </c>
      <c r="H124" s="1">
        <f t="shared" si="30"/>
        <v>-2.258300835816931</v>
      </c>
      <c r="I124" s="1">
        <f t="shared" si="31"/>
        <v>412.42696774193598</v>
      </c>
      <c r="J124" s="1">
        <f t="shared" si="32"/>
        <v>532.83740626199597</v>
      </c>
      <c r="K124" s="1">
        <f t="shared" si="33"/>
        <v>54.551069595990491</v>
      </c>
      <c r="L124" s="1">
        <f t="shared" si="34"/>
        <v>42.223635120487863</v>
      </c>
      <c r="M124" s="1">
        <f t="shared" si="35"/>
        <v>2.7018222831629458E-2</v>
      </c>
      <c r="N124" s="1">
        <f t="shared" si="36"/>
        <v>2.796536283873774</v>
      </c>
      <c r="O124" s="1">
        <f t="shared" si="37"/>
        <v>2.6874040825721066E-2</v>
      </c>
      <c r="P124" s="1">
        <f t="shared" si="38"/>
        <v>1.680916542300144E-2</v>
      </c>
      <c r="Q124" s="1">
        <f t="shared" si="39"/>
        <v>-5.3637073255161259E-3</v>
      </c>
      <c r="R124" s="1">
        <f t="shared" si="40"/>
        <v>27.382573958153472</v>
      </c>
      <c r="S124" s="1">
        <f t="shared" si="41"/>
        <v>27.444722580645202</v>
      </c>
      <c r="T124" s="1">
        <f t="shared" si="42"/>
        <v>3.6737187478364195</v>
      </c>
      <c r="U124" s="1">
        <f t="shared" si="43"/>
        <v>49.764850364839923</v>
      </c>
      <c r="V124" s="1">
        <f t="shared" si="44"/>
        <v>1.8359888033908585</v>
      </c>
      <c r="W124" s="1">
        <f t="shared" si="45"/>
        <v>3.689328491758169</v>
      </c>
      <c r="X124" s="1">
        <f t="shared" si="46"/>
        <v>1.837729944445561</v>
      </c>
      <c r="Y124" s="1">
        <f t="shared" si="47"/>
        <v>-21.862057086173387</v>
      </c>
      <c r="Z124" s="1">
        <f t="shared" si="48"/>
        <v>10.923302479025153</v>
      </c>
      <c r="AA124" s="1">
        <f t="shared" si="49"/>
        <v>0.84702365580409</v>
      </c>
      <c r="AB124" s="1">
        <f t="shared" si="50"/>
        <v>-10.097094658669661</v>
      </c>
      <c r="AC124" s="1">
        <v>-1.2301174523262101E-3</v>
      </c>
      <c r="AD124" s="1">
        <v>2.3758674836254198E-2</v>
      </c>
      <c r="AE124" s="1">
        <v>2.68973458521485</v>
      </c>
      <c r="AF124" s="1">
        <v>0</v>
      </c>
      <c r="AG124" s="1">
        <v>0</v>
      </c>
      <c r="AH124" s="1">
        <f t="shared" si="51"/>
        <v>1</v>
      </c>
      <c r="AI124" s="1">
        <f t="shared" si="52"/>
        <v>0</v>
      </c>
      <c r="AJ124" s="1">
        <f t="shared" si="53"/>
        <v>53998.223623889608</v>
      </c>
      <c r="AK124" s="1">
        <f t="shared" si="54"/>
        <v>-2.8067542258064501E-2</v>
      </c>
      <c r="AL124" s="1">
        <f t="shared" si="55"/>
        <v>-1.3753095706451605E-2</v>
      </c>
      <c r="AM124" s="1">
        <f t="shared" si="56"/>
        <v>0.49</v>
      </c>
      <c r="AN124" s="1">
        <f t="shared" si="57"/>
        <v>0.39</v>
      </c>
      <c r="AO124" s="1">
        <v>7.12</v>
      </c>
      <c r="AP124">
        <v>0.5</v>
      </c>
      <c r="AQ124" t="s">
        <v>194</v>
      </c>
      <c r="AR124">
        <v>1587131645.17097</v>
      </c>
      <c r="AS124">
        <v>412.42696774193598</v>
      </c>
      <c r="AT124">
        <v>409.98964516129001</v>
      </c>
      <c r="AU124">
        <v>17.933351612903198</v>
      </c>
      <c r="AV124">
        <v>17.355603225806401</v>
      </c>
      <c r="AW124">
        <v>599.97706451612896</v>
      </c>
      <c r="AX124">
        <v>102.279903225806</v>
      </c>
      <c r="AY124">
        <v>9.8550229032258102E-2</v>
      </c>
      <c r="AZ124">
        <v>27.517174193548399</v>
      </c>
      <c r="BA124">
        <v>27.444722580645202</v>
      </c>
      <c r="BB124">
        <v>27.698861290322601</v>
      </c>
      <c r="BC124">
        <v>10001.6564516129</v>
      </c>
      <c r="BD124">
        <v>-2.8067542258064501E-2</v>
      </c>
      <c r="BE124">
        <v>0.282605</v>
      </c>
      <c r="BF124">
        <v>1587131620.3</v>
      </c>
      <c r="BG124" t="s">
        <v>456</v>
      </c>
      <c r="BH124">
        <v>28</v>
      </c>
      <c r="BI124">
        <v>8.1850000000000005</v>
      </c>
      <c r="BJ124">
        <v>0.26800000000000002</v>
      </c>
      <c r="BK124">
        <v>410</v>
      </c>
      <c r="BL124">
        <v>17</v>
      </c>
      <c r="BM124">
        <v>0.28000000000000003</v>
      </c>
      <c r="BN124">
        <v>0.12</v>
      </c>
      <c r="BO124">
        <v>2.4369435714285701</v>
      </c>
      <c r="BP124">
        <v>-9.5794538530103807E-2</v>
      </c>
      <c r="BQ124">
        <v>4.4551375203050601E-2</v>
      </c>
      <c r="BR124">
        <v>1</v>
      </c>
      <c r="BS124">
        <v>0.58425033333333298</v>
      </c>
      <c r="BT124">
        <v>-0.172982474677908</v>
      </c>
      <c r="BU124">
        <v>1.9304830578142699E-2</v>
      </c>
      <c r="BV124">
        <v>0</v>
      </c>
      <c r="BW124">
        <v>1</v>
      </c>
      <c r="BX124">
        <v>2</v>
      </c>
      <c r="BY124" t="s">
        <v>200</v>
      </c>
      <c r="BZ124">
        <v>100</v>
      </c>
      <c r="CA124">
        <v>100</v>
      </c>
      <c r="CB124">
        <v>8.1850000000000005</v>
      </c>
      <c r="CC124">
        <v>0.26800000000000002</v>
      </c>
      <c r="CD124">
        <v>2</v>
      </c>
      <c r="CE124">
        <v>639.50400000000002</v>
      </c>
      <c r="CF124">
        <v>381.31799999999998</v>
      </c>
      <c r="CG124">
        <v>27.000599999999999</v>
      </c>
      <c r="CH124">
        <v>29.964200000000002</v>
      </c>
      <c r="CI124">
        <v>30.001100000000001</v>
      </c>
      <c r="CJ124">
        <v>29.617100000000001</v>
      </c>
      <c r="CK124">
        <v>29.661799999999999</v>
      </c>
      <c r="CL124">
        <v>19.872599999999998</v>
      </c>
      <c r="CM124">
        <v>29.381599999999999</v>
      </c>
      <c r="CN124">
        <v>6.4476399999999998</v>
      </c>
      <c r="CO124">
        <v>27</v>
      </c>
      <c r="CP124">
        <v>410</v>
      </c>
      <c r="CQ124">
        <v>17.3886</v>
      </c>
      <c r="CR124">
        <v>99.019300000000001</v>
      </c>
      <c r="CS124">
        <v>105.979</v>
      </c>
    </row>
    <row r="125" spans="1:97" x14ac:dyDescent="0.25">
      <c r="A125">
        <v>109</v>
      </c>
      <c r="B125">
        <v>1587131658.8</v>
      </c>
      <c r="C125">
        <v>7333.2000000476801</v>
      </c>
      <c r="D125" t="s">
        <v>463</v>
      </c>
      <c r="E125" s="1" t="s">
        <v>464</v>
      </c>
      <c r="F125" s="1">
        <v>1587131650.17097</v>
      </c>
      <c r="G125" s="1">
        <f t="shared" si="29"/>
        <v>4.8186930572634008E-4</v>
      </c>
      <c r="H125" s="1">
        <f t="shared" si="30"/>
        <v>-2.2367482218292385</v>
      </c>
      <c r="I125" s="1">
        <f t="shared" si="31"/>
        <v>412.428</v>
      </c>
      <c r="J125" s="1">
        <f t="shared" si="32"/>
        <v>535.42117523811919</v>
      </c>
      <c r="K125" s="1">
        <f t="shared" si="33"/>
        <v>54.815679293493048</v>
      </c>
      <c r="L125" s="1">
        <f t="shared" si="34"/>
        <v>42.223808144312656</v>
      </c>
      <c r="M125" s="1">
        <f t="shared" si="35"/>
        <v>2.6243341887232007E-2</v>
      </c>
      <c r="N125" s="1">
        <f t="shared" si="36"/>
        <v>2.7952280756922128</v>
      </c>
      <c r="O125" s="1">
        <f t="shared" si="37"/>
        <v>2.6107225753585015E-2</v>
      </c>
      <c r="P125" s="1">
        <f t="shared" si="38"/>
        <v>1.632918660680405E-2</v>
      </c>
      <c r="Q125" s="1">
        <f t="shared" si="39"/>
        <v>-4.5325515399387024E-3</v>
      </c>
      <c r="R125" s="1">
        <f t="shared" si="40"/>
        <v>27.386841844738061</v>
      </c>
      <c r="S125" s="1">
        <f t="shared" si="41"/>
        <v>27.4465258064516</v>
      </c>
      <c r="T125" s="1">
        <f t="shared" si="42"/>
        <v>3.6741065533802288</v>
      </c>
      <c r="U125" s="1">
        <f t="shared" si="43"/>
        <v>49.745017855509005</v>
      </c>
      <c r="V125" s="1">
        <f t="shared" si="44"/>
        <v>1.8353166932546712</v>
      </c>
      <c r="W125" s="1">
        <f t="shared" si="45"/>
        <v>3.6894482550706718</v>
      </c>
      <c r="X125" s="1">
        <f t="shared" si="46"/>
        <v>1.8387898601255577</v>
      </c>
      <c r="Y125" s="1">
        <f t="shared" si="47"/>
        <v>-21.250436382531596</v>
      </c>
      <c r="Z125" s="1">
        <f t="shared" si="48"/>
        <v>10.730065241610523</v>
      </c>
      <c r="AA125" s="1">
        <f t="shared" si="49"/>
        <v>0.83243870121895436</v>
      </c>
      <c r="AB125" s="1">
        <f t="shared" si="50"/>
        <v>-9.6924649912420566</v>
      </c>
      <c r="AC125" s="1">
        <v>-1.22922159780281E-3</v>
      </c>
      <c r="AD125" s="1">
        <v>2.3741372166267899E-2</v>
      </c>
      <c r="AE125" s="1">
        <v>2.6885041572360402</v>
      </c>
      <c r="AF125" s="1">
        <v>0</v>
      </c>
      <c r="AG125" s="1">
        <v>0</v>
      </c>
      <c r="AH125" s="1">
        <f t="shared" si="51"/>
        <v>1</v>
      </c>
      <c r="AI125" s="1">
        <f t="shared" si="52"/>
        <v>0</v>
      </c>
      <c r="AJ125" s="1">
        <f t="shared" si="53"/>
        <v>53960.394719388416</v>
      </c>
      <c r="AK125" s="1">
        <f t="shared" si="54"/>
        <v>-2.37182184193548E-2</v>
      </c>
      <c r="AL125" s="1">
        <f t="shared" si="55"/>
        <v>-1.1621927025483852E-2</v>
      </c>
      <c r="AM125" s="1">
        <f t="shared" si="56"/>
        <v>0.49</v>
      </c>
      <c r="AN125" s="1">
        <f t="shared" si="57"/>
        <v>0.39</v>
      </c>
      <c r="AO125" s="1">
        <v>7.12</v>
      </c>
      <c r="AP125">
        <v>0.5</v>
      </c>
      <c r="AQ125" t="s">
        <v>194</v>
      </c>
      <c r="AR125">
        <v>1587131650.17097</v>
      </c>
      <c r="AS125">
        <v>412.428</v>
      </c>
      <c r="AT125">
        <v>410.00951612903202</v>
      </c>
      <c r="AU125">
        <v>17.9267580645161</v>
      </c>
      <c r="AV125">
        <v>17.365180645161299</v>
      </c>
      <c r="AW125">
        <v>599.98929032258104</v>
      </c>
      <c r="AX125">
        <v>102.27948387096799</v>
      </c>
      <c r="AY125">
        <v>9.9132867741935499E-2</v>
      </c>
      <c r="AZ125">
        <v>27.517729032258099</v>
      </c>
      <c r="BA125">
        <v>27.4465258064516</v>
      </c>
      <c r="BB125">
        <v>27.699909677419399</v>
      </c>
      <c r="BC125">
        <v>9994.4135483870996</v>
      </c>
      <c r="BD125">
        <v>-2.37182184193548E-2</v>
      </c>
      <c r="BE125">
        <v>0.282605</v>
      </c>
      <c r="BF125">
        <v>1587131620.3</v>
      </c>
      <c r="BG125" t="s">
        <v>456</v>
      </c>
      <c r="BH125">
        <v>28</v>
      </c>
      <c r="BI125">
        <v>8.1850000000000005</v>
      </c>
      <c r="BJ125">
        <v>0.26800000000000002</v>
      </c>
      <c r="BK125">
        <v>410</v>
      </c>
      <c r="BL125">
        <v>17</v>
      </c>
      <c r="BM125">
        <v>0.28000000000000003</v>
      </c>
      <c r="BN125">
        <v>0.12</v>
      </c>
      <c r="BO125">
        <v>2.4304392857142898</v>
      </c>
      <c r="BP125">
        <v>-0.23084446965399599</v>
      </c>
      <c r="BQ125">
        <v>3.5027859686993401E-2</v>
      </c>
      <c r="BR125">
        <v>0</v>
      </c>
      <c r="BS125">
        <v>0.57046269047619003</v>
      </c>
      <c r="BT125">
        <v>-0.19520122194310499</v>
      </c>
      <c r="BU125">
        <v>1.99036564246588E-2</v>
      </c>
      <c r="BV125">
        <v>0</v>
      </c>
      <c r="BW125">
        <v>0</v>
      </c>
      <c r="BX125">
        <v>2</v>
      </c>
      <c r="BY125" t="s">
        <v>196</v>
      </c>
      <c r="BZ125">
        <v>100</v>
      </c>
      <c r="CA125">
        <v>100</v>
      </c>
      <c r="CB125">
        <v>8.1850000000000005</v>
      </c>
      <c r="CC125">
        <v>0.26800000000000002</v>
      </c>
      <c r="CD125">
        <v>2</v>
      </c>
      <c r="CE125">
        <v>639.10799999999995</v>
      </c>
      <c r="CF125">
        <v>381.28699999999998</v>
      </c>
      <c r="CG125">
        <v>27.000699999999998</v>
      </c>
      <c r="CH125">
        <v>29.979700000000001</v>
      </c>
      <c r="CI125">
        <v>30.001100000000001</v>
      </c>
      <c r="CJ125">
        <v>29.631900000000002</v>
      </c>
      <c r="CK125">
        <v>29.676400000000001</v>
      </c>
      <c r="CL125">
        <v>19.872599999999998</v>
      </c>
      <c r="CM125">
        <v>29.381599999999999</v>
      </c>
      <c r="CN125">
        <v>6.4476399999999998</v>
      </c>
      <c r="CO125">
        <v>27</v>
      </c>
      <c r="CP125">
        <v>410</v>
      </c>
      <c r="CQ125">
        <v>17.393000000000001</v>
      </c>
      <c r="CR125">
        <v>99.019000000000005</v>
      </c>
      <c r="CS125">
        <v>105.977</v>
      </c>
    </row>
    <row r="126" spans="1:97" x14ac:dyDescent="0.25">
      <c r="A126">
        <v>110</v>
      </c>
      <c r="B126">
        <v>1587131663.8</v>
      </c>
      <c r="C126">
        <v>7338.2000000476801</v>
      </c>
      <c r="D126" t="s">
        <v>465</v>
      </c>
      <c r="E126" s="1" t="s">
        <v>466</v>
      </c>
      <c r="F126" s="1">
        <v>1587131655.17097</v>
      </c>
      <c r="G126" s="1">
        <f t="shared" si="29"/>
        <v>4.7139368379200708E-4</v>
      </c>
      <c r="H126" s="1">
        <f t="shared" si="30"/>
        <v>-2.2409564277770584</v>
      </c>
      <c r="I126" s="1">
        <f t="shared" si="31"/>
        <v>412.43135483870998</v>
      </c>
      <c r="J126" s="1">
        <f t="shared" si="32"/>
        <v>538.79039869393137</v>
      </c>
      <c r="K126" s="1">
        <f t="shared" si="33"/>
        <v>55.160494532089245</v>
      </c>
      <c r="L126" s="1">
        <f t="shared" si="34"/>
        <v>42.224058833621271</v>
      </c>
      <c r="M126" s="1">
        <f t="shared" si="35"/>
        <v>2.5648278972100581E-2</v>
      </c>
      <c r="N126" s="1">
        <f t="shared" si="36"/>
        <v>2.7948248371789175</v>
      </c>
      <c r="O126" s="1">
        <f t="shared" si="37"/>
        <v>2.5518230506055301E-2</v>
      </c>
      <c r="P126" s="1">
        <f t="shared" si="38"/>
        <v>1.5960523307198951E-2</v>
      </c>
      <c r="Q126" s="1">
        <f t="shared" si="39"/>
        <v>-6.0537843498096747E-3</v>
      </c>
      <c r="R126" s="1">
        <f t="shared" si="40"/>
        <v>27.39165066009916</v>
      </c>
      <c r="S126" s="1">
        <f t="shared" si="41"/>
        <v>27.452432258064501</v>
      </c>
      <c r="T126" s="1">
        <f t="shared" si="42"/>
        <v>3.6753770574929434</v>
      </c>
      <c r="U126" s="1">
        <f t="shared" si="43"/>
        <v>49.732161996533044</v>
      </c>
      <c r="V126" s="1">
        <f t="shared" si="44"/>
        <v>1.8350560542319383</v>
      </c>
      <c r="W126" s="1">
        <f t="shared" si="45"/>
        <v>3.6898778990542671</v>
      </c>
      <c r="X126" s="1">
        <f t="shared" si="46"/>
        <v>1.8403210032610051</v>
      </c>
      <c r="Y126" s="1">
        <f t="shared" si="47"/>
        <v>-20.788461455227512</v>
      </c>
      <c r="Z126" s="1">
        <f t="shared" si="48"/>
        <v>10.138456164317054</v>
      </c>
      <c r="AA126" s="1">
        <f t="shared" si="49"/>
        <v>0.78668614792511626</v>
      </c>
      <c r="AB126" s="1">
        <f t="shared" si="50"/>
        <v>-9.8693729273351511</v>
      </c>
      <c r="AC126" s="1">
        <v>-1.22894554559495E-3</v>
      </c>
      <c r="AD126" s="1">
        <v>2.37360404521034E-2</v>
      </c>
      <c r="AE126" s="1">
        <v>2.6881248862265501</v>
      </c>
      <c r="AF126" s="1">
        <v>0</v>
      </c>
      <c r="AG126" s="1">
        <v>0</v>
      </c>
      <c r="AH126" s="1">
        <f t="shared" si="51"/>
        <v>1</v>
      </c>
      <c r="AI126" s="1">
        <f t="shared" si="52"/>
        <v>0</v>
      </c>
      <c r="AJ126" s="1">
        <f t="shared" si="53"/>
        <v>53948.397335363916</v>
      </c>
      <c r="AK126" s="1">
        <f t="shared" si="54"/>
        <v>-3.1678620354838698E-2</v>
      </c>
      <c r="AL126" s="1">
        <f t="shared" si="55"/>
        <v>-1.5522523973870961E-2</v>
      </c>
      <c r="AM126" s="1">
        <f t="shared" si="56"/>
        <v>0.49</v>
      </c>
      <c r="AN126" s="1">
        <f t="shared" si="57"/>
        <v>0.39</v>
      </c>
      <c r="AO126" s="1">
        <v>7.12</v>
      </c>
      <c r="AP126">
        <v>0.5</v>
      </c>
      <c r="AQ126" t="s">
        <v>194</v>
      </c>
      <c r="AR126">
        <v>1587131655.17097</v>
      </c>
      <c r="AS126">
        <v>412.43135483870998</v>
      </c>
      <c r="AT126">
        <v>410.00280645161303</v>
      </c>
      <c r="AU126">
        <v>17.924251612903198</v>
      </c>
      <c r="AV126">
        <v>17.374893548387099</v>
      </c>
      <c r="AW126">
        <v>600.00274193548398</v>
      </c>
      <c r="AX126">
        <v>102.278774193548</v>
      </c>
      <c r="AY126">
        <v>9.9617600000000001E-2</v>
      </c>
      <c r="AZ126">
        <v>27.519719354838699</v>
      </c>
      <c r="BA126">
        <v>27.452432258064501</v>
      </c>
      <c r="BB126">
        <v>27.700203225806501</v>
      </c>
      <c r="BC126">
        <v>9992.2383870967806</v>
      </c>
      <c r="BD126">
        <v>-3.1678620354838698E-2</v>
      </c>
      <c r="BE126">
        <v>0.282605</v>
      </c>
      <c r="BF126">
        <v>1587131620.3</v>
      </c>
      <c r="BG126" t="s">
        <v>456</v>
      </c>
      <c r="BH126">
        <v>28</v>
      </c>
      <c r="BI126">
        <v>8.1850000000000005</v>
      </c>
      <c r="BJ126">
        <v>0.26800000000000002</v>
      </c>
      <c r="BK126">
        <v>410</v>
      </c>
      <c r="BL126">
        <v>17</v>
      </c>
      <c r="BM126">
        <v>0.28000000000000003</v>
      </c>
      <c r="BN126">
        <v>0.12</v>
      </c>
      <c r="BO126">
        <v>2.4262654761904798</v>
      </c>
      <c r="BP126">
        <v>6.6928417470193596E-2</v>
      </c>
      <c r="BQ126">
        <v>2.9187322688551301E-2</v>
      </c>
      <c r="BR126">
        <v>1</v>
      </c>
      <c r="BS126">
        <v>0.55622607142857206</v>
      </c>
      <c r="BT126">
        <v>-0.147053985900645</v>
      </c>
      <c r="BU126">
        <v>1.50664014242237E-2</v>
      </c>
      <c r="BV126">
        <v>0</v>
      </c>
      <c r="BW126">
        <v>1</v>
      </c>
      <c r="BX126">
        <v>2</v>
      </c>
      <c r="BY126" t="s">
        <v>200</v>
      </c>
      <c r="BZ126">
        <v>100</v>
      </c>
      <c r="CA126">
        <v>100</v>
      </c>
      <c r="CB126">
        <v>8.1850000000000005</v>
      </c>
      <c r="CC126">
        <v>0.26800000000000002</v>
      </c>
      <c r="CD126">
        <v>2</v>
      </c>
      <c r="CE126">
        <v>639.75300000000004</v>
      </c>
      <c r="CF126">
        <v>381.226</v>
      </c>
      <c r="CG126">
        <v>27.000499999999999</v>
      </c>
      <c r="CH126">
        <v>29.992699999999999</v>
      </c>
      <c r="CI126">
        <v>30.001100000000001</v>
      </c>
      <c r="CJ126">
        <v>29.645299999999999</v>
      </c>
      <c r="CK126">
        <v>29.6904</v>
      </c>
      <c r="CL126">
        <v>19.872299999999999</v>
      </c>
      <c r="CM126">
        <v>29.381599999999999</v>
      </c>
      <c r="CN126">
        <v>6.4476399999999998</v>
      </c>
      <c r="CO126">
        <v>27</v>
      </c>
      <c r="CP126">
        <v>410</v>
      </c>
      <c r="CQ126">
        <v>17.402899999999999</v>
      </c>
      <c r="CR126">
        <v>99.018799999999999</v>
      </c>
      <c r="CS126">
        <v>105.97499999999999</v>
      </c>
    </row>
    <row r="127" spans="1:97" x14ac:dyDescent="0.25">
      <c r="A127">
        <v>111</v>
      </c>
      <c r="B127">
        <v>1587132014.8</v>
      </c>
      <c r="C127">
        <v>7689.2000000476801</v>
      </c>
      <c r="D127" t="s">
        <v>468</v>
      </c>
      <c r="E127" s="1" t="s">
        <v>469</v>
      </c>
      <c r="F127" s="1">
        <v>1587132006.8</v>
      </c>
      <c r="G127" s="1">
        <f t="shared" si="29"/>
        <v>4.137801384152351E-4</v>
      </c>
      <c r="H127" s="1">
        <f t="shared" si="30"/>
        <v>-2.401098219174457</v>
      </c>
      <c r="I127" s="1">
        <f t="shared" si="31"/>
        <v>413.12970967741899</v>
      </c>
      <c r="J127" s="1">
        <f t="shared" si="32"/>
        <v>570.78550556707842</v>
      </c>
      <c r="K127" s="1">
        <f t="shared" si="33"/>
        <v>58.430155970226906</v>
      </c>
      <c r="L127" s="1">
        <f t="shared" si="34"/>
        <v>42.291251506822505</v>
      </c>
      <c r="M127" s="1">
        <f t="shared" si="35"/>
        <v>2.2386878152444209E-2</v>
      </c>
      <c r="N127" s="1">
        <f t="shared" si="36"/>
        <v>2.8010597226874583</v>
      </c>
      <c r="O127" s="1">
        <f t="shared" si="37"/>
        <v>2.2287951102178585E-2</v>
      </c>
      <c r="P127" s="1">
        <f t="shared" si="38"/>
        <v>1.3938821086768746E-2</v>
      </c>
      <c r="Q127" s="1">
        <f t="shared" si="39"/>
        <v>-9.0413423716451721E-3</v>
      </c>
      <c r="R127" s="1">
        <f t="shared" si="40"/>
        <v>27.523305692232693</v>
      </c>
      <c r="S127" s="1">
        <f t="shared" si="41"/>
        <v>27.5863709677419</v>
      </c>
      <c r="T127" s="1">
        <f t="shared" si="42"/>
        <v>3.7042909864509568</v>
      </c>
      <c r="U127" s="1">
        <f t="shared" si="43"/>
        <v>49.944674796995102</v>
      </c>
      <c r="V127" s="1">
        <f t="shared" si="44"/>
        <v>1.8554182134858155</v>
      </c>
      <c r="W127" s="1">
        <f t="shared" si="45"/>
        <v>3.7149470309444199</v>
      </c>
      <c r="X127" s="1">
        <f t="shared" si="46"/>
        <v>1.8488727729651413</v>
      </c>
      <c r="Y127" s="1">
        <f t="shared" si="47"/>
        <v>-18.247704104111868</v>
      </c>
      <c r="Z127" s="1">
        <f t="shared" si="48"/>
        <v>7.4194982438243322</v>
      </c>
      <c r="AA127" s="1">
        <f t="shared" si="49"/>
        <v>0.57514547944611938</v>
      </c>
      <c r="AB127" s="1">
        <f t="shared" si="50"/>
        <v>-10.26210172321306</v>
      </c>
      <c r="AC127" s="1">
        <v>-1.22900389745657E-3</v>
      </c>
      <c r="AD127" s="1">
        <v>2.3737167468799201E-2</v>
      </c>
      <c r="AE127" s="1">
        <v>2.6882050612486199</v>
      </c>
      <c r="AF127" s="1">
        <v>0</v>
      </c>
      <c r="AG127" s="1">
        <v>0</v>
      </c>
      <c r="AH127" s="1">
        <f t="shared" si="51"/>
        <v>1</v>
      </c>
      <c r="AI127" s="1">
        <f t="shared" si="52"/>
        <v>0</v>
      </c>
      <c r="AJ127" s="1">
        <f t="shared" si="53"/>
        <v>53929.911038143269</v>
      </c>
      <c r="AK127" s="1">
        <f t="shared" si="54"/>
        <v>-4.7312100322580701E-2</v>
      </c>
      <c r="AL127" s="1">
        <f t="shared" si="55"/>
        <v>-2.3182929158064542E-2</v>
      </c>
      <c r="AM127" s="1">
        <f t="shared" si="56"/>
        <v>0.49</v>
      </c>
      <c r="AN127" s="1">
        <f t="shared" si="57"/>
        <v>0.39</v>
      </c>
      <c r="AO127" s="1">
        <v>8.4600000000000009</v>
      </c>
      <c r="AP127">
        <v>0.5</v>
      </c>
      <c r="AQ127" t="s">
        <v>194</v>
      </c>
      <c r="AR127">
        <v>1587132006.8</v>
      </c>
      <c r="AS127">
        <v>413.12970967741899</v>
      </c>
      <c r="AT127">
        <v>409.98570967741898</v>
      </c>
      <c r="AU127">
        <v>18.124987096774198</v>
      </c>
      <c r="AV127">
        <v>17.552225806451599</v>
      </c>
      <c r="AW127">
        <v>600.09851612903196</v>
      </c>
      <c r="AX127">
        <v>102.271064516129</v>
      </c>
      <c r="AY127">
        <v>9.6909793548387094E-2</v>
      </c>
      <c r="AZ127">
        <v>27.635503225806499</v>
      </c>
      <c r="BA127">
        <v>27.5863709677419</v>
      </c>
      <c r="BB127">
        <v>27.8331709677419</v>
      </c>
      <c r="BC127">
        <v>9993.4661290322601</v>
      </c>
      <c r="BD127">
        <v>-4.7312100322580701E-2</v>
      </c>
      <c r="BE127">
        <v>0.28866729032258098</v>
      </c>
      <c r="BF127">
        <v>1587131995.8</v>
      </c>
      <c r="BG127" t="s">
        <v>470</v>
      </c>
      <c r="BH127">
        <v>29</v>
      </c>
      <c r="BI127">
        <v>8.1280000000000001</v>
      </c>
      <c r="BJ127">
        <v>0.26900000000000002</v>
      </c>
      <c r="BK127">
        <v>410</v>
      </c>
      <c r="BL127">
        <v>18</v>
      </c>
      <c r="BM127">
        <v>0.21</v>
      </c>
      <c r="BN127">
        <v>0.12</v>
      </c>
      <c r="BO127">
        <v>2.4121552192857099</v>
      </c>
      <c r="BP127">
        <v>10.2508225961706</v>
      </c>
      <c r="BQ127">
        <v>1.279384512924</v>
      </c>
      <c r="BR127">
        <v>0</v>
      </c>
      <c r="BS127">
        <v>0.43773770619047597</v>
      </c>
      <c r="BT127">
        <v>2.0138405521584</v>
      </c>
      <c r="BU127">
        <v>0.23738295998376799</v>
      </c>
      <c r="BV127">
        <v>0</v>
      </c>
      <c r="BW127">
        <v>0</v>
      </c>
      <c r="BX127">
        <v>2</v>
      </c>
      <c r="BY127" t="s">
        <v>196</v>
      </c>
      <c r="BZ127">
        <v>100</v>
      </c>
      <c r="CA127">
        <v>100</v>
      </c>
      <c r="CB127">
        <v>8.1280000000000001</v>
      </c>
      <c r="CC127">
        <v>0.26900000000000002</v>
      </c>
      <c r="CD127">
        <v>2</v>
      </c>
      <c r="CE127">
        <v>640.23800000000006</v>
      </c>
      <c r="CF127">
        <v>377.61099999999999</v>
      </c>
      <c r="CG127">
        <v>27.0001</v>
      </c>
      <c r="CH127">
        <v>30.8124</v>
      </c>
      <c r="CI127">
        <v>30.000699999999998</v>
      </c>
      <c r="CJ127">
        <v>30.536200000000001</v>
      </c>
      <c r="CK127">
        <v>30.577300000000001</v>
      </c>
      <c r="CL127">
        <v>19.874099999999999</v>
      </c>
      <c r="CM127">
        <v>32.105899999999998</v>
      </c>
      <c r="CN127">
        <v>3.4588899999999998</v>
      </c>
      <c r="CO127">
        <v>27</v>
      </c>
      <c r="CP127">
        <v>410</v>
      </c>
      <c r="CQ127">
        <v>17.4876</v>
      </c>
      <c r="CR127">
        <v>98.930499999999995</v>
      </c>
      <c r="CS127">
        <v>105.849</v>
      </c>
    </row>
    <row r="128" spans="1:97" x14ac:dyDescent="0.25">
      <c r="A128">
        <v>112</v>
      </c>
      <c r="B128">
        <v>1587132019.8</v>
      </c>
      <c r="C128">
        <v>7694.2000000476801</v>
      </c>
      <c r="D128" t="s">
        <v>471</v>
      </c>
      <c r="E128" s="1" t="s">
        <v>472</v>
      </c>
      <c r="F128" s="1">
        <v>1587132011.4451599</v>
      </c>
      <c r="G128" s="1">
        <f t="shared" si="29"/>
        <v>4.3792264757090384E-4</v>
      </c>
      <c r="H128" s="1">
        <f t="shared" si="30"/>
        <v>-2.4681842855416907</v>
      </c>
      <c r="I128" s="1">
        <f t="shared" si="31"/>
        <v>413.21677419354802</v>
      </c>
      <c r="J128" s="1">
        <f t="shared" si="32"/>
        <v>565.87417890129495</v>
      </c>
      <c r="K128" s="1">
        <f t="shared" si="33"/>
        <v>57.928132993051513</v>
      </c>
      <c r="L128" s="1">
        <f t="shared" si="34"/>
        <v>42.300704189966012</v>
      </c>
      <c r="M128" s="1">
        <f t="shared" si="35"/>
        <v>2.3717074485672392E-2</v>
      </c>
      <c r="N128" s="1">
        <f t="shared" si="36"/>
        <v>2.8039211280685712</v>
      </c>
      <c r="O128" s="1">
        <f t="shared" si="37"/>
        <v>2.3606186125575378E-2</v>
      </c>
      <c r="P128" s="1">
        <f t="shared" si="38"/>
        <v>1.4763785868497147E-2</v>
      </c>
      <c r="Q128" s="1">
        <f t="shared" si="39"/>
        <v>-5.0030250005806487E-3</v>
      </c>
      <c r="R128" s="1">
        <f t="shared" si="40"/>
        <v>27.517580592540956</v>
      </c>
      <c r="S128" s="1">
        <f t="shared" si="41"/>
        <v>27.586338709677399</v>
      </c>
      <c r="T128" s="1">
        <f t="shared" si="42"/>
        <v>3.7042839989355039</v>
      </c>
      <c r="U128" s="1">
        <f t="shared" si="43"/>
        <v>49.979751207767471</v>
      </c>
      <c r="V128" s="1">
        <f t="shared" si="44"/>
        <v>1.856795158288592</v>
      </c>
      <c r="W128" s="1">
        <f t="shared" si="45"/>
        <v>3.7150948402480704</v>
      </c>
      <c r="X128" s="1">
        <f t="shared" si="46"/>
        <v>1.8474888406469119</v>
      </c>
      <c r="Y128" s="1">
        <f t="shared" si="47"/>
        <v>-19.31238875787686</v>
      </c>
      <c r="Z128" s="1">
        <f t="shared" si="48"/>
        <v>7.5348435999264156</v>
      </c>
      <c r="AA128" s="1">
        <f t="shared" si="49"/>
        <v>0.58349265991533272</v>
      </c>
      <c r="AB128" s="1">
        <f t="shared" si="50"/>
        <v>-11.199055523035693</v>
      </c>
      <c r="AC128" s="1">
        <v>-1.23095699501829E-3</v>
      </c>
      <c r="AD128" s="1">
        <v>2.3774889890999101E-2</v>
      </c>
      <c r="AE128" s="1">
        <v>2.6908871212553702</v>
      </c>
      <c r="AF128" s="1">
        <v>0</v>
      </c>
      <c r="AG128" s="1">
        <v>0</v>
      </c>
      <c r="AH128" s="1">
        <f t="shared" si="51"/>
        <v>1</v>
      </c>
      <c r="AI128" s="1">
        <f t="shared" si="52"/>
        <v>0</v>
      </c>
      <c r="AJ128" s="1">
        <f t="shared" si="53"/>
        <v>54012.010002503841</v>
      </c>
      <c r="AK128" s="1">
        <f t="shared" si="54"/>
        <v>-2.61801412903226E-2</v>
      </c>
      <c r="AL128" s="1">
        <f t="shared" si="55"/>
        <v>-1.2828269232258074E-2</v>
      </c>
      <c r="AM128" s="1">
        <f t="shared" si="56"/>
        <v>0.49</v>
      </c>
      <c r="AN128" s="1">
        <f t="shared" si="57"/>
        <v>0.39</v>
      </c>
      <c r="AO128" s="1">
        <v>8.4600000000000009</v>
      </c>
      <c r="AP128">
        <v>0.5</v>
      </c>
      <c r="AQ128" t="s">
        <v>194</v>
      </c>
      <c r="AR128">
        <v>1587132011.4451599</v>
      </c>
      <c r="AS128">
        <v>413.21677419354802</v>
      </c>
      <c r="AT128">
        <v>409.99161290322598</v>
      </c>
      <c r="AU128">
        <v>18.138206451612898</v>
      </c>
      <c r="AV128">
        <v>17.531903225806499</v>
      </c>
      <c r="AW128">
        <v>599.96822580645198</v>
      </c>
      <c r="AX128">
        <v>102.272258064516</v>
      </c>
      <c r="AY128">
        <v>9.7023222580645205E-2</v>
      </c>
      <c r="AZ128">
        <v>27.636183870967798</v>
      </c>
      <c r="BA128">
        <v>27.586338709677399</v>
      </c>
      <c r="BB128">
        <v>27.831325806451598</v>
      </c>
      <c r="BC128">
        <v>10009.2306451613</v>
      </c>
      <c r="BD128">
        <v>-2.61801412903226E-2</v>
      </c>
      <c r="BE128">
        <v>0.29664400000000002</v>
      </c>
      <c r="BF128">
        <v>1587131995.8</v>
      </c>
      <c r="BG128" t="s">
        <v>470</v>
      </c>
      <c r="BH128">
        <v>29</v>
      </c>
      <c r="BI128">
        <v>8.1280000000000001</v>
      </c>
      <c r="BJ128">
        <v>0.26900000000000002</v>
      </c>
      <c r="BK128">
        <v>410</v>
      </c>
      <c r="BL128">
        <v>18</v>
      </c>
      <c r="BM128">
        <v>0.21</v>
      </c>
      <c r="BN128">
        <v>0.12</v>
      </c>
      <c r="BO128">
        <v>3.1208273809523801</v>
      </c>
      <c r="BP128">
        <v>1.5827225994649099</v>
      </c>
      <c r="BQ128">
        <v>0.36351844554011598</v>
      </c>
      <c r="BR128">
        <v>0</v>
      </c>
      <c r="BS128">
        <v>0.57990042857142798</v>
      </c>
      <c r="BT128">
        <v>0.55938850336272306</v>
      </c>
      <c r="BU128">
        <v>7.6382910243358096E-2</v>
      </c>
      <c r="BV128">
        <v>0</v>
      </c>
      <c r="BW128">
        <v>0</v>
      </c>
      <c r="BX128">
        <v>2</v>
      </c>
      <c r="BY128" t="s">
        <v>196</v>
      </c>
      <c r="BZ128">
        <v>100</v>
      </c>
      <c r="CA128">
        <v>100</v>
      </c>
      <c r="CB128">
        <v>8.1280000000000001</v>
      </c>
      <c r="CC128">
        <v>0.26900000000000002</v>
      </c>
      <c r="CD128">
        <v>2</v>
      </c>
      <c r="CE128">
        <v>641.47900000000004</v>
      </c>
      <c r="CF128">
        <v>377.04500000000002</v>
      </c>
      <c r="CG128">
        <v>27.0002</v>
      </c>
      <c r="CH128">
        <v>30.8218</v>
      </c>
      <c r="CI128">
        <v>30.000800000000002</v>
      </c>
      <c r="CJ128">
        <v>30.544899999999998</v>
      </c>
      <c r="CK128">
        <v>30.587199999999999</v>
      </c>
      <c r="CL128">
        <v>19.8718</v>
      </c>
      <c r="CM128">
        <v>32.105899999999998</v>
      </c>
      <c r="CN128">
        <v>3.4588899999999998</v>
      </c>
      <c r="CO128">
        <v>27</v>
      </c>
      <c r="CP128">
        <v>410</v>
      </c>
      <c r="CQ128">
        <v>17.4876</v>
      </c>
      <c r="CR128">
        <v>98.929599999999994</v>
      </c>
      <c r="CS128">
        <v>105.849</v>
      </c>
    </row>
    <row r="129" spans="1:97" x14ac:dyDescent="0.25">
      <c r="A129">
        <v>113</v>
      </c>
      <c r="B129">
        <v>1587132024.8</v>
      </c>
      <c r="C129">
        <v>7699.2000000476801</v>
      </c>
      <c r="D129" t="s">
        <v>473</v>
      </c>
      <c r="E129" s="1" t="s">
        <v>474</v>
      </c>
      <c r="F129" s="1">
        <v>1587132016.2354801</v>
      </c>
      <c r="G129" s="1">
        <f t="shared" si="29"/>
        <v>4.4799421398699978E-4</v>
      </c>
      <c r="H129" s="1">
        <f t="shared" si="30"/>
        <v>-2.4579274415419601</v>
      </c>
      <c r="I129" s="1">
        <f t="shared" si="31"/>
        <v>413.216935483871</v>
      </c>
      <c r="J129" s="1">
        <f t="shared" si="32"/>
        <v>561.52717023697687</v>
      </c>
      <c r="K129" s="1">
        <f t="shared" si="33"/>
        <v>57.483947554673613</v>
      </c>
      <c r="L129" s="1">
        <f t="shared" si="34"/>
        <v>42.301320233593252</v>
      </c>
      <c r="M129" s="1">
        <f t="shared" si="35"/>
        <v>2.4260518788105791E-2</v>
      </c>
      <c r="N129" s="1">
        <f t="shared" si="36"/>
        <v>2.8040429772035353</v>
      </c>
      <c r="O129" s="1">
        <f t="shared" si="37"/>
        <v>2.4144508929590556E-2</v>
      </c>
      <c r="P129" s="1">
        <f t="shared" si="38"/>
        <v>1.5100694739845821E-2</v>
      </c>
      <c r="Q129" s="1">
        <f t="shared" si="39"/>
        <v>-3.1131190932483965E-3</v>
      </c>
      <c r="R129" s="1">
        <f t="shared" si="40"/>
        <v>27.515015271143866</v>
      </c>
      <c r="S129" s="1">
        <f t="shared" si="41"/>
        <v>27.5846612903226</v>
      </c>
      <c r="T129" s="1">
        <f t="shared" si="42"/>
        <v>3.7039206639813651</v>
      </c>
      <c r="U129" s="1">
        <f t="shared" si="43"/>
        <v>49.959102478294895</v>
      </c>
      <c r="V129" s="1">
        <f t="shared" si="44"/>
        <v>1.8560437875004254</v>
      </c>
      <c r="W129" s="1">
        <f t="shared" si="45"/>
        <v>3.7151263642232113</v>
      </c>
      <c r="X129" s="1">
        <f t="shared" si="46"/>
        <v>1.8478768764809397</v>
      </c>
      <c r="Y129" s="1">
        <f t="shared" si="47"/>
        <v>-19.756544836826691</v>
      </c>
      <c r="Z129" s="1">
        <f t="shared" si="48"/>
        <v>7.8106934077338046</v>
      </c>
      <c r="AA129" s="1">
        <f t="shared" si="49"/>
        <v>0.60482335513299401</v>
      </c>
      <c r="AB129" s="1">
        <f t="shared" si="50"/>
        <v>-11.34414119305314</v>
      </c>
      <c r="AC129" s="1">
        <v>-1.23104020869053E-3</v>
      </c>
      <c r="AD129" s="1">
        <v>2.3776497092471701E-2</v>
      </c>
      <c r="AE129" s="1">
        <v>2.6910013292015398</v>
      </c>
      <c r="AF129" s="1">
        <v>0</v>
      </c>
      <c r="AG129" s="1">
        <v>0</v>
      </c>
      <c r="AH129" s="1">
        <f t="shared" si="51"/>
        <v>1</v>
      </c>
      <c r="AI129" s="1">
        <f t="shared" si="52"/>
        <v>0</v>
      </c>
      <c r="AJ129" s="1">
        <f t="shared" si="53"/>
        <v>54015.50960755095</v>
      </c>
      <c r="AK129" s="1">
        <f t="shared" si="54"/>
        <v>-1.6290523774193599E-2</v>
      </c>
      <c r="AL129" s="1">
        <f t="shared" si="55"/>
        <v>-7.9823566493548628E-3</v>
      </c>
      <c r="AM129" s="1">
        <f t="shared" si="56"/>
        <v>0.49</v>
      </c>
      <c r="AN129" s="1">
        <f t="shared" si="57"/>
        <v>0.39</v>
      </c>
      <c r="AO129" s="1">
        <v>8.4600000000000009</v>
      </c>
      <c r="AP129">
        <v>0.5</v>
      </c>
      <c r="AQ129" t="s">
        <v>194</v>
      </c>
      <c r="AR129">
        <v>1587132016.2354801</v>
      </c>
      <c r="AS129">
        <v>413.216935483871</v>
      </c>
      <c r="AT129">
        <v>410.012258064516</v>
      </c>
      <c r="AU129">
        <v>18.1306096774194</v>
      </c>
      <c r="AV129">
        <v>17.510387096774199</v>
      </c>
      <c r="AW129">
        <v>599.99677419354805</v>
      </c>
      <c r="AX129">
        <v>102.273387096774</v>
      </c>
      <c r="AY129">
        <v>9.73450806451613E-2</v>
      </c>
      <c r="AZ129">
        <v>27.6363290322581</v>
      </c>
      <c r="BA129">
        <v>27.5846612903226</v>
      </c>
      <c r="BB129">
        <v>27.830177419354801</v>
      </c>
      <c r="BC129">
        <v>10009.796774193501</v>
      </c>
      <c r="BD129">
        <v>-1.6290523774193599E-2</v>
      </c>
      <c r="BE129">
        <v>0.305441193548387</v>
      </c>
      <c r="BF129">
        <v>1587131995.8</v>
      </c>
      <c r="BG129" t="s">
        <v>470</v>
      </c>
      <c r="BH129">
        <v>29</v>
      </c>
      <c r="BI129">
        <v>8.1280000000000001</v>
      </c>
      <c r="BJ129">
        <v>0.26900000000000002</v>
      </c>
      <c r="BK129">
        <v>410</v>
      </c>
      <c r="BL129">
        <v>18</v>
      </c>
      <c r="BM129">
        <v>0.21</v>
      </c>
      <c r="BN129">
        <v>0.12</v>
      </c>
      <c r="BO129">
        <v>3.2188678571428602</v>
      </c>
      <c r="BP129">
        <v>-0.19773784944494299</v>
      </c>
      <c r="BQ129">
        <v>3.84484028732456E-2</v>
      </c>
      <c r="BR129">
        <v>0</v>
      </c>
      <c r="BS129">
        <v>0.61048064285714299</v>
      </c>
      <c r="BT129">
        <v>0.18614504821327499</v>
      </c>
      <c r="BU129">
        <v>2.6052616633798702E-2</v>
      </c>
      <c r="BV129">
        <v>0</v>
      </c>
      <c r="BW129">
        <v>0</v>
      </c>
      <c r="BX129">
        <v>2</v>
      </c>
      <c r="BY129" t="s">
        <v>196</v>
      </c>
      <c r="BZ129">
        <v>100</v>
      </c>
      <c r="CA129">
        <v>100</v>
      </c>
      <c r="CB129">
        <v>8.1280000000000001</v>
      </c>
      <c r="CC129">
        <v>0.26900000000000002</v>
      </c>
      <c r="CD129">
        <v>2</v>
      </c>
      <c r="CE129">
        <v>641.13499999999999</v>
      </c>
      <c r="CF129">
        <v>377.202</v>
      </c>
      <c r="CG129">
        <v>27.0002</v>
      </c>
      <c r="CH129">
        <v>30.8306</v>
      </c>
      <c r="CI129">
        <v>30.000699999999998</v>
      </c>
      <c r="CJ129">
        <v>30.554200000000002</v>
      </c>
      <c r="CK129">
        <v>30.597200000000001</v>
      </c>
      <c r="CL129">
        <v>19.8734</v>
      </c>
      <c r="CM129">
        <v>32.105899999999998</v>
      </c>
      <c r="CN129">
        <v>3.4588899999999998</v>
      </c>
      <c r="CO129">
        <v>27</v>
      </c>
      <c r="CP129">
        <v>410</v>
      </c>
      <c r="CQ129">
        <v>17.4907</v>
      </c>
      <c r="CR129">
        <v>98.925700000000006</v>
      </c>
      <c r="CS129">
        <v>105.84699999999999</v>
      </c>
    </row>
    <row r="130" spans="1:97" x14ac:dyDescent="0.25">
      <c r="A130">
        <v>114</v>
      </c>
      <c r="B130">
        <v>1587132029.8</v>
      </c>
      <c r="C130">
        <v>7704.2000000476801</v>
      </c>
      <c r="D130" t="s">
        <v>475</v>
      </c>
      <c r="E130" s="1" t="s">
        <v>476</v>
      </c>
      <c r="F130" s="1">
        <v>1587132021.17097</v>
      </c>
      <c r="G130" s="1">
        <f t="shared" si="29"/>
        <v>4.4965832936541089E-4</v>
      </c>
      <c r="H130" s="1">
        <f t="shared" si="30"/>
        <v>-2.4645406034269288</v>
      </c>
      <c r="I130" s="1">
        <f t="shared" si="31"/>
        <v>413.21512903225801</v>
      </c>
      <c r="J130" s="1">
        <f t="shared" si="32"/>
        <v>561.43247372418057</v>
      </c>
      <c r="K130" s="1">
        <f t="shared" si="33"/>
        <v>57.474685534276759</v>
      </c>
      <c r="L130" s="1">
        <f t="shared" si="34"/>
        <v>42.301453354837804</v>
      </c>
      <c r="M130" s="1">
        <f t="shared" si="35"/>
        <v>2.4339247903732767E-2</v>
      </c>
      <c r="N130" s="1">
        <f t="shared" si="36"/>
        <v>2.8019516462473502</v>
      </c>
      <c r="O130" s="1">
        <f t="shared" si="37"/>
        <v>2.4222399142013136E-2</v>
      </c>
      <c r="P130" s="1">
        <f t="shared" si="38"/>
        <v>1.5149450974893671E-2</v>
      </c>
      <c r="Q130" s="1">
        <f t="shared" si="39"/>
        <v>-8.7822247034516224E-4</v>
      </c>
      <c r="R130" s="1">
        <f t="shared" si="40"/>
        <v>27.51424246171943</v>
      </c>
      <c r="S130" s="1">
        <f t="shared" si="41"/>
        <v>27.5843225806452</v>
      </c>
      <c r="T130" s="1">
        <f t="shared" si="42"/>
        <v>3.7038473020434113</v>
      </c>
      <c r="U130" s="1">
        <f t="shared" si="43"/>
        <v>49.932986074994922</v>
      </c>
      <c r="V130" s="1">
        <f t="shared" si="44"/>
        <v>1.8550462460291022</v>
      </c>
      <c r="W130" s="1">
        <f t="shared" si="45"/>
        <v>3.7150717228146282</v>
      </c>
      <c r="X130" s="1">
        <f t="shared" si="46"/>
        <v>1.8488010560143091</v>
      </c>
      <c r="Y130" s="1">
        <f t="shared" si="47"/>
        <v>-19.829932325014621</v>
      </c>
      <c r="Z130" s="1">
        <f t="shared" si="48"/>
        <v>7.8180247173902435</v>
      </c>
      <c r="AA130" s="1">
        <f t="shared" si="49"/>
        <v>0.60584112669994084</v>
      </c>
      <c r="AB130" s="1">
        <f t="shared" si="50"/>
        <v>-11.406944703394782</v>
      </c>
      <c r="AC130" s="1">
        <v>-1.2296124833948399E-3</v>
      </c>
      <c r="AD130" s="1">
        <v>2.3748921789811198E-2</v>
      </c>
      <c r="AE130" s="1">
        <v>2.6890411007220898</v>
      </c>
      <c r="AF130" s="1">
        <v>0</v>
      </c>
      <c r="AG130" s="1">
        <v>0</v>
      </c>
      <c r="AH130" s="1">
        <f t="shared" si="51"/>
        <v>1</v>
      </c>
      <c r="AI130" s="1">
        <f t="shared" si="52"/>
        <v>0</v>
      </c>
      <c r="AJ130" s="1">
        <f t="shared" si="53"/>
        <v>53955.483933607975</v>
      </c>
      <c r="AK130" s="1">
        <f t="shared" si="54"/>
        <v>-4.5956173225806503E-3</v>
      </c>
      <c r="AL130" s="1">
        <f t="shared" si="55"/>
        <v>-2.2518524880645184E-3</v>
      </c>
      <c r="AM130" s="1">
        <f t="shared" si="56"/>
        <v>0.49</v>
      </c>
      <c r="AN130" s="1">
        <f t="shared" si="57"/>
        <v>0.39</v>
      </c>
      <c r="AO130" s="1">
        <v>8.4600000000000009</v>
      </c>
      <c r="AP130">
        <v>0.5</v>
      </c>
      <c r="AQ130" t="s">
        <v>194</v>
      </c>
      <c r="AR130">
        <v>1587132021.17097</v>
      </c>
      <c r="AS130">
        <v>413.21512903225801</v>
      </c>
      <c r="AT130">
        <v>410.002064516129</v>
      </c>
      <c r="AU130">
        <v>18.120729032258101</v>
      </c>
      <c r="AV130">
        <v>17.498190322580601</v>
      </c>
      <c r="AW130">
        <v>599.99099999999999</v>
      </c>
      <c r="AX130">
        <v>102.27383870967699</v>
      </c>
      <c r="AY130">
        <v>9.7663161290322598E-2</v>
      </c>
      <c r="AZ130">
        <v>27.636077419354802</v>
      </c>
      <c r="BA130">
        <v>27.5843225806452</v>
      </c>
      <c r="BB130">
        <v>27.8274193548387</v>
      </c>
      <c r="BC130">
        <v>9998.1435483870991</v>
      </c>
      <c r="BD130">
        <v>-4.5956173225806503E-3</v>
      </c>
      <c r="BE130">
        <v>0.30421051612903199</v>
      </c>
      <c r="BF130">
        <v>1587131995.8</v>
      </c>
      <c r="BG130" t="s">
        <v>470</v>
      </c>
      <c r="BH130">
        <v>29</v>
      </c>
      <c r="BI130">
        <v>8.1280000000000001</v>
      </c>
      <c r="BJ130">
        <v>0.26900000000000002</v>
      </c>
      <c r="BK130">
        <v>410</v>
      </c>
      <c r="BL130">
        <v>18</v>
      </c>
      <c r="BM130">
        <v>0.21</v>
      </c>
      <c r="BN130">
        <v>0.12</v>
      </c>
      <c r="BO130">
        <v>3.2104652380952401</v>
      </c>
      <c r="BP130">
        <v>3.0135450935925699E-2</v>
      </c>
      <c r="BQ130">
        <v>2.8419342276335399E-2</v>
      </c>
      <c r="BR130">
        <v>1</v>
      </c>
      <c r="BS130">
        <v>0.61907638095238104</v>
      </c>
      <c r="BT130">
        <v>-1.8779003322264301E-2</v>
      </c>
      <c r="BU130">
        <v>1.59146350450389E-2</v>
      </c>
      <c r="BV130">
        <v>1</v>
      </c>
      <c r="BW130">
        <v>2</v>
      </c>
      <c r="BX130">
        <v>2</v>
      </c>
      <c r="BY130" t="s">
        <v>228</v>
      </c>
      <c r="BZ130">
        <v>100</v>
      </c>
      <c r="CA130">
        <v>100</v>
      </c>
      <c r="CB130">
        <v>8.1280000000000001</v>
      </c>
      <c r="CC130">
        <v>0.26900000000000002</v>
      </c>
      <c r="CD130">
        <v>2</v>
      </c>
      <c r="CE130">
        <v>641.37400000000002</v>
      </c>
      <c r="CF130">
        <v>377.24900000000002</v>
      </c>
      <c r="CG130">
        <v>27.0002</v>
      </c>
      <c r="CH130">
        <v>30.8399</v>
      </c>
      <c r="CI130">
        <v>30.000699999999998</v>
      </c>
      <c r="CJ130">
        <v>30.5641</v>
      </c>
      <c r="CK130">
        <v>30.607099999999999</v>
      </c>
      <c r="CL130">
        <v>19.872299999999999</v>
      </c>
      <c r="CM130">
        <v>32.105899999999998</v>
      </c>
      <c r="CN130">
        <v>3.0866199999999999</v>
      </c>
      <c r="CO130">
        <v>27</v>
      </c>
      <c r="CP130">
        <v>410</v>
      </c>
      <c r="CQ130">
        <v>17.495999999999999</v>
      </c>
      <c r="CR130">
        <v>98.924999999999997</v>
      </c>
      <c r="CS130">
        <v>105.846</v>
      </c>
    </row>
    <row r="131" spans="1:97" x14ac:dyDescent="0.25">
      <c r="A131">
        <v>115</v>
      </c>
      <c r="B131">
        <v>1587132034.8</v>
      </c>
      <c r="C131">
        <v>7709.2000000476801</v>
      </c>
      <c r="D131" t="s">
        <v>477</v>
      </c>
      <c r="E131" s="1" t="s">
        <v>478</v>
      </c>
      <c r="F131" s="1">
        <v>1587132026.17097</v>
      </c>
      <c r="G131" s="1">
        <f t="shared" si="29"/>
        <v>4.4106179410002475E-4</v>
      </c>
      <c r="H131" s="1">
        <f t="shared" si="30"/>
        <v>-2.4559537507953313</v>
      </c>
      <c r="I131" s="1">
        <f t="shared" si="31"/>
        <v>413.21122580645198</v>
      </c>
      <c r="J131" s="1">
        <f t="shared" si="32"/>
        <v>564.07618706401263</v>
      </c>
      <c r="K131" s="1">
        <f t="shared" si="33"/>
        <v>57.74542652288369</v>
      </c>
      <c r="L131" s="1">
        <f t="shared" si="34"/>
        <v>42.301127091417825</v>
      </c>
      <c r="M131" s="1">
        <f t="shared" si="35"/>
        <v>2.3857132218313655E-2</v>
      </c>
      <c r="N131" s="1">
        <f t="shared" si="36"/>
        <v>2.8018926664427175</v>
      </c>
      <c r="O131" s="1">
        <f t="shared" si="37"/>
        <v>2.3744852850273144E-2</v>
      </c>
      <c r="P131" s="1">
        <f t="shared" si="38"/>
        <v>1.4850576716315188E-2</v>
      </c>
      <c r="Q131" s="1">
        <f t="shared" si="39"/>
        <v>-4.4230460987322523E-3</v>
      </c>
      <c r="R131" s="1">
        <f t="shared" si="40"/>
        <v>27.51663458122222</v>
      </c>
      <c r="S131" s="1">
        <f t="shared" si="41"/>
        <v>27.585487096774202</v>
      </c>
      <c r="T131" s="1">
        <f t="shared" si="42"/>
        <v>3.7040995326875144</v>
      </c>
      <c r="U131" s="1">
        <f t="shared" si="43"/>
        <v>49.9089605531492</v>
      </c>
      <c r="V131" s="1">
        <f t="shared" si="44"/>
        <v>1.8541631205685074</v>
      </c>
      <c r="W131" s="1">
        <f t="shared" si="45"/>
        <v>3.7150906370690016</v>
      </c>
      <c r="X131" s="1">
        <f t="shared" si="46"/>
        <v>1.8499364121190069</v>
      </c>
      <c r="Y131" s="1">
        <f t="shared" si="47"/>
        <v>-19.450825119811093</v>
      </c>
      <c r="Z131" s="1">
        <f t="shared" si="48"/>
        <v>7.6551098841116749</v>
      </c>
      <c r="AA131" s="1">
        <f t="shared" si="49"/>
        <v>0.59323258162256431</v>
      </c>
      <c r="AB131" s="1">
        <f t="shared" si="50"/>
        <v>-11.206905700175586</v>
      </c>
      <c r="AC131" s="1">
        <v>-1.2295722338362799E-3</v>
      </c>
      <c r="AD131" s="1">
        <v>2.3748144403739301E-2</v>
      </c>
      <c r="AE131" s="1">
        <v>2.6889858168783198</v>
      </c>
      <c r="AF131" s="1">
        <v>0</v>
      </c>
      <c r="AG131" s="1">
        <v>0</v>
      </c>
      <c r="AH131" s="1">
        <f t="shared" si="51"/>
        <v>1</v>
      </c>
      <c r="AI131" s="1">
        <f t="shared" si="52"/>
        <v>0</v>
      </c>
      <c r="AJ131" s="1">
        <f t="shared" si="53"/>
        <v>53953.772860367608</v>
      </c>
      <c r="AK131" s="1">
        <f t="shared" si="54"/>
        <v>-2.3145191516129E-2</v>
      </c>
      <c r="AL131" s="1">
        <f t="shared" si="55"/>
        <v>-1.134114384290321E-2</v>
      </c>
      <c r="AM131" s="1">
        <f t="shared" si="56"/>
        <v>0.49</v>
      </c>
      <c r="AN131" s="1">
        <f t="shared" si="57"/>
        <v>0.39</v>
      </c>
      <c r="AO131" s="1">
        <v>8.4600000000000009</v>
      </c>
      <c r="AP131">
        <v>0.5</v>
      </c>
      <c r="AQ131" t="s">
        <v>194</v>
      </c>
      <c r="AR131">
        <v>1587132026.17097</v>
      </c>
      <c r="AS131">
        <v>413.21122580645198</v>
      </c>
      <c r="AT131">
        <v>410.00554838709701</v>
      </c>
      <c r="AU131">
        <v>18.1120709677419</v>
      </c>
      <c r="AV131">
        <v>17.5014838709677</v>
      </c>
      <c r="AW131">
        <v>600.04538709677399</v>
      </c>
      <c r="AX131">
        <v>102.27377419354799</v>
      </c>
      <c r="AY131">
        <v>9.7905106451612905E-2</v>
      </c>
      <c r="AZ131">
        <v>27.636164516129</v>
      </c>
      <c r="BA131">
        <v>27.585487096774202</v>
      </c>
      <c r="BB131">
        <v>27.825658064516102</v>
      </c>
      <c r="BC131">
        <v>9997.8225806451592</v>
      </c>
      <c r="BD131">
        <v>-2.3145191516129E-2</v>
      </c>
      <c r="BE131">
        <v>0.29345332258064499</v>
      </c>
      <c r="BF131">
        <v>1587131995.8</v>
      </c>
      <c r="BG131" t="s">
        <v>470</v>
      </c>
      <c r="BH131">
        <v>29</v>
      </c>
      <c r="BI131">
        <v>8.1280000000000001</v>
      </c>
      <c r="BJ131">
        <v>0.26900000000000002</v>
      </c>
      <c r="BK131">
        <v>410</v>
      </c>
      <c r="BL131">
        <v>18</v>
      </c>
      <c r="BM131">
        <v>0.21</v>
      </c>
      <c r="BN131">
        <v>0.12</v>
      </c>
      <c r="BO131">
        <v>3.2100402380952402</v>
      </c>
      <c r="BP131">
        <v>-3.0740555870667499E-2</v>
      </c>
      <c r="BQ131">
        <v>2.6150671801267299E-2</v>
      </c>
      <c r="BR131">
        <v>1</v>
      </c>
      <c r="BS131">
        <v>0.61593959523809505</v>
      </c>
      <c r="BT131">
        <v>-0.14632805445263899</v>
      </c>
      <c r="BU131">
        <v>1.48287453520896E-2</v>
      </c>
      <c r="BV131">
        <v>0</v>
      </c>
      <c r="BW131">
        <v>1</v>
      </c>
      <c r="BX131">
        <v>2</v>
      </c>
      <c r="BY131" t="s">
        <v>200</v>
      </c>
      <c r="BZ131">
        <v>100</v>
      </c>
      <c r="CA131">
        <v>100</v>
      </c>
      <c r="CB131">
        <v>8.1280000000000001</v>
      </c>
      <c r="CC131">
        <v>0.26900000000000002</v>
      </c>
      <c r="CD131">
        <v>2</v>
      </c>
      <c r="CE131">
        <v>641.21199999999999</v>
      </c>
      <c r="CF131">
        <v>377.35500000000002</v>
      </c>
      <c r="CG131">
        <v>27.0002</v>
      </c>
      <c r="CH131">
        <v>30.849299999999999</v>
      </c>
      <c r="CI131">
        <v>30.000699999999998</v>
      </c>
      <c r="CJ131">
        <v>30.574100000000001</v>
      </c>
      <c r="CK131">
        <v>30.617699999999999</v>
      </c>
      <c r="CL131">
        <v>19.872699999999998</v>
      </c>
      <c r="CM131">
        <v>32.105899999999998</v>
      </c>
      <c r="CN131">
        <v>3.0866199999999999</v>
      </c>
      <c r="CO131">
        <v>27</v>
      </c>
      <c r="CP131">
        <v>410</v>
      </c>
      <c r="CQ131">
        <v>17.498699999999999</v>
      </c>
      <c r="CR131">
        <v>98.925700000000006</v>
      </c>
      <c r="CS131">
        <v>105.84399999999999</v>
      </c>
    </row>
    <row r="132" spans="1:97" x14ac:dyDescent="0.25">
      <c r="A132">
        <v>116</v>
      </c>
      <c r="B132">
        <v>1587132039.8</v>
      </c>
      <c r="C132">
        <v>7714.2000000476801</v>
      </c>
      <c r="D132" t="s">
        <v>479</v>
      </c>
      <c r="E132" s="1" t="s">
        <v>480</v>
      </c>
      <c r="F132" s="1">
        <v>1587132031.17097</v>
      </c>
      <c r="G132" s="1">
        <f t="shared" si="29"/>
        <v>4.3352671603817628E-4</v>
      </c>
      <c r="H132" s="1">
        <f t="shared" si="30"/>
        <v>-2.463413655055207</v>
      </c>
      <c r="I132" s="1">
        <f t="shared" si="31"/>
        <v>413.210225806452</v>
      </c>
      <c r="J132" s="1">
        <f t="shared" si="32"/>
        <v>567.53789973257733</v>
      </c>
      <c r="K132" s="1">
        <f t="shared" si="33"/>
        <v>58.099854978649098</v>
      </c>
      <c r="L132" s="1">
        <f t="shared" si="34"/>
        <v>42.301059024184944</v>
      </c>
      <c r="M132" s="1">
        <f t="shared" si="35"/>
        <v>2.3428287765317468E-2</v>
      </c>
      <c r="N132" s="1">
        <f t="shared" si="36"/>
        <v>2.8027164148212989</v>
      </c>
      <c r="O132" s="1">
        <f t="shared" si="37"/>
        <v>2.3320030458052032E-2</v>
      </c>
      <c r="P132" s="1">
        <f t="shared" si="38"/>
        <v>1.4584703706931264E-2</v>
      </c>
      <c r="Q132" s="1">
        <f t="shared" si="39"/>
        <v>-9.0972304296774234E-3</v>
      </c>
      <c r="R132" s="1">
        <f t="shared" si="40"/>
        <v>27.519692487197855</v>
      </c>
      <c r="S132" s="1">
        <f t="shared" si="41"/>
        <v>27.590199999999999</v>
      </c>
      <c r="T132" s="1">
        <f t="shared" si="42"/>
        <v>3.7051204862535458</v>
      </c>
      <c r="U132" s="1">
        <f t="shared" si="43"/>
        <v>49.892651259534979</v>
      </c>
      <c r="V132" s="1">
        <f t="shared" si="44"/>
        <v>1.8536669653634963</v>
      </c>
      <c r="W132" s="1">
        <f t="shared" si="45"/>
        <v>3.7153106090132706</v>
      </c>
      <c r="X132" s="1">
        <f t="shared" si="46"/>
        <v>1.8514535208900496</v>
      </c>
      <c r="Y132" s="1">
        <f t="shared" si="47"/>
        <v>-19.118528177283576</v>
      </c>
      <c r="Z132" s="1">
        <f t="shared" si="48"/>
        <v>7.0982902891656838</v>
      </c>
      <c r="AA132" s="1">
        <f t="shared" si="49"/>
        <v>0.5499358950077341</v>
      </c>
      <c r="AB132" s="1">
        <f t="shared" si="50"/>
        <v>-11.479399223539835</v>
      </c>
      <c r="AC132" s="1">
        <v>-1.2301344595523601E-3</v>
      </c>
      <c r="AD132" s="1">
        <v>2.3759003316396701E-2</v>
      </c>
      <c r="AE132" s="1">
        <v>2.6897579382498802</v>
      </c>
      <c r="AF132" s="1">
        <v>0</v>
      </c>
      <c r="AG132" s="1">
        <v>0</v>
      </c>
      <c r="AH132" s="1">
        <f t="shared" si="51"/>
        <v>1</v>
      </c>
      <c r="AI132" s="1">
        <f t="shared" si="52"/>
        <v>0</v>
      </c>
      <c r="AJ132" s="1">
        <f t="shared" si="53"/>
        <v>53977.247318506285</v>
      </c>
      <c r="AK132" s="1">
        <f t="shared" si="54"/>
        <v>-4.7604554838709699E-2</v>
      </c>
      <c r="AL132" s="1">
        <f t="shared" si="55"/>
        <v>-2.3326231870967752E-2</v>
      </c>
      <c r="AM132" s="1">
        <f t="shared" si="56"/>
        <v>0.49</v>
      </c>
      <c r="AN132" s="1">
        <f t="shared" si="57"/>
        <v>0.39</v>
      </c>
      <c r="AO132" s="1">
        <v>8.4600000000000009</v>
      </c>
      <c r="AP132">
        <v>0.5</v>
      </c>
      <c r="AQ132" t="s">
        <v>194</v>
      </c>
      <c r="AR132">
        <v>1587132031.17097</v>
      </c>
      <c r="AS132">
        <v>413.210225806452</v>
      </c>
      <c r="AT132">
        <v>409.98941935483901</v>
      </c>
      <c r="AU132">
        <v>18.107209677419402</v>
      </c>
      <c r="AV132">
        <v>17.507009677419401</v>
      </c>
      <c r="AW132">
        <v>600.00422580645204</v>
      </c>
      <c r="AX132">
        <v>102.273516129032</v>
      </c>
      <c r="AY132">
        <v>9.8246190322580598E-2</v>
      </c>
      <c r="AZ132">
        <v>27.637177419354799</v>
      </c>
      <c r="BA132">
        <v>27.590199999999999</v>
      </c>
      <c r="BB132">
        <v>27.826841935483898</v>
      </c>
      <c r="BC132">
        <v>10002.419354838699</v>
      </c>
      <c r="BD132">
        <v>-4.7604554838709699E-2</v>
      </c>
      <c r="BE132">
        <v>0.28506635483871001</v>
      </c>
      <c r="BF132">
        <v>1587131995.8</v>
      </c>
      <c r="BG132" t="s">
        <v>470</v>
      </c>
      <c r="BH132">
        <v>29</v>
      </c>
      <c r="BI132">
        <v>8.1280000000000001</v>
      </c>
      <c r="BJ132">
        <v>0.26900000000000002</v>
      </c>
      <c r="BK132">
        <v>410</v>
      </c>
      <c r="BL132">
        <v>18</v>
      </c>
      <c r="BM132">
        <v>0.21</v>
      </c>
      <c r="BN132">
        <v>0.12</v>
      </c>
      <c r="BO132">
        <v>3.2119495238095199</v>
      </c>
      <c r="BP132">
        <v>0.13751196823592299</v>
      </c>
      <c r="BQ132">
        <v>2.7170853952998002E-2</v>
      </c>
      <c r="BR132">
        <v>0</v>
      </c>
      <c r="BS132">
        <v>0.60492473809523795</v>
      </c>
      <c r="BT132">
        <v>-0.12459855441211801</v>
      </c>
      <c r="BU132">
        <v>1.2693938953126101E-2</v>
      </c>
      <c r="BV132">
        <v>0</v>
      </c>
      <c r="BW132">
        <v>0</v>
      </c>
      <c r="BX132">
        <v>2</v>
      </c>
      <c r="BY132" t="s">
        <v>196</v>
      </c>
      <c r="BZ132">
        <v>100</v>
      </c>
      <c r="CA132">
        <v>100</v>
      </c>
      <c r="CB132">
        <v>8.1280000000000001</v>
      </c>
      <c r="CC132">
        <v>0.26900000000000002</v>
      </c>
      <c r="CD132">
        <v>2</v>
      </c>
      <c r="CE132">
        <v>641.572</v>
      </c>
      <c r="CF132">
        <v>377.14299999999997</v>
      </c>
      <c r="CG132">
        <v>27.0002</v>
      </c>
      <c r="CH132">
        <v>30.858000000000001</v>
      </c>
      <c r="CI132">
        <v>30.000800000000002</v>
      </c>
      <c r="CJ132">
        <v>30.584700000000002</v>
      </c>
      <c r="CK132">
        <v>30.627700000000001</v>
      </c>
      <c r="CL132">
        <v>19.873799999999999</v>
      </c>
      <c r="CM132">
        <v>32.105899999999998</v>
      </c>
      <c r="CN132">
        <v>3.0866199999999999</v>
      </c>
      <c r="CO132">
        <v>27</v>
      </c>
      <c r="CP132">
        <v>410</v>
      </c>
      <c r="CQ132">
        <v>17.499300000000002</v>
      </c>
      <c r="CR132">
        <v>98.925399999999996</v>
      </c>
      <c r="CS132">
        <v>105.843</v>
      </c>
    </row>
    <row r="133" spans="1:97" x14ac:dyDescent="0.25">
      <c r="A133">
        <v>117</v>
      </c>
      <c r="B133">
        <v>1587132325.3</v>
      </c>
      <c r="C133">
        <v>7999.7000000476801</v>
      </c>
      <c r="D133" t="s">
        <v>482</v>
      </c>
      <c r="E133" s="1" t="s">
        <v>483</v>
      </c>
      <c r="F133" s="1">
        <v>1587132317.30968</v>
      </c>
      <c r="G133" s="1">
        <f t="shared" si="29"/>
        <v>3.2412334786350807E-4</v>
      </c>
      <c r="H133" s="1">
        <f t="shared" si="30"/>
        <v>-2.2421722924488803</v>
      </c>
      <c r="I133" s="1">
        <f t="shared" si="31"/>
        <v>413.85951612903199</v>
      </c>
      <c r="J133" s="1">
        <f t="shared" si="32"/>
        <v>603.72629157658776</v>
      </c>
      <c r="K133" s="1">
        <f t="shared" si="33"/>
        <v>61.812913492276309</v>
      </c>
      <c r="L133" s="1">
        <f t="shared" si="34"/>
        <v>42.373278794325806</v>
      </c>
      <c r="M133" s="1">
        <f t="shared" si="35"/>
        <v>1.7557140614126939E-2</v>
      </c>
      <c r="N133" s="1">
        <f t="shared" si="36"/>
        <v>2.8030144579270173</v>
      </c>
      <c r="O133" s="1">
        <f t="shared" si="37"/>
        <v>1.7496273750003059E-2</v>
      </c>
      <c r="P133" s="1">
        <f t="shared" si="38"/>
        <v>1.0940622066111214E-2</v>
      </c>
      <c r="Q133" s="1">
        <f t="shared" si="39"/>
        <v>-4.4304853135064505E-3</v>
      </c>
      <c r="R133" s="1">
        <f t="shared" si="40"/>
        <v>27.62199420954606</v>
      </c>
      <c r="S133" s="1">
        <f t="shared" si="41"/>
        <v>27.622858064516102</v>
      </c>
      <c r="T133" s="1">
        <f t="shared" si="42"/>
        <v>3.7122019333916523</v>
      </c>
      <c r="U133" s="1">
        <f t="shared" si="43"/>
        <v>50.042949536658952</v>
      </c>
      <c r="V133" s="1">
        <f t="shared" si="44"/>
        <v>1.8671586906214033</v>
      </c>
      <c r="W133" s="1">
        <f t="shared" si="45"/>
        <v>3.7311123902751104</v>
      </c>
      <c r="X133" s="1">
        <f t="shared" si="46"/>
        <v>1.845043242770249</v>
      </c>
      <c r="Y133" s="1">
        <f t="shared" si="47"/>
        <v>-14.293839640780705</v>
      </c>
      <c r="Z133" s="1">
        <f t="shared" si="48"/>
        <v>13.138815031879576</v>
      </c>
      <c r="AA133" s="1">
        <f t="shared" si="49"/>
        <v>1.0183485986543195</v>
      </c>
      <c r="AB133" s="1">
        <f t="shared" si="50"/>
        <v>-0.14110649556031696</v>
      </c>
      <c r="AC133" s="1">
        <v>-1.23058222212492E-3</v>
      </c>
      <c r="AD133" s="1">
        <v>2.3767651470558801E-2</v>
      </c>
      <c r="AE133" s="1">
        <v>2.6903726934295</v>
      </c>
      <c r="AF133" s="1">
        <v>0</v>
      </c>
      <c r="AG133" s="1">
        <v>0</v>
      </c>
      <c r="AH133" s="1">
        <f t="shared" si="51"/>
        <v>1</v>
      </c>
      <c r="AI133" s="1">
        <f t="shared" si="52"/>
        <v>0</v>
      </c>
      <c r="AJ133" s="1">
        <f t="shared" si="53"/>
        <v>53983.364253101441</v>
      </c>
      <c r="AK133" s="1">
        <f t="shared" si="54"/>
        <v>-2.3184119903225799E-2</v>
      </c>
      <c r="AL133" s="1">
        <f t="shared" si="55"/>
        <v>-1.1360218752580642E-2</v>
      </c>
      <c r="AM133" s="1">
        <f t="shared" si="56"/>
        <v>0.49</v>
      </c>
      <c r="AN133" s="1">
        <f t="shared" si="57"/>
        <v>0.39</v>
      </c>
      <c r="AO133" s="1">
        <v>10.97</v>
      </c>
      <c r="AP133">
        <v>0.5</v>
      </c>
      <c r="AQ133" t="s">
        <v>194</v>
      </c>
      <c r="AR133">
        <v>1587132317.30968</v>
      </c>
      <c r="AS133">
        <v>413.85951612903199</v>
      </c>
      <c r="AT133">
        <v>410.00538709677397</v>
      </c>
      <c r="AU133">
        <v>18.236525806451599</v>
      </c>
      <c r="AV133">
        <v>17.654735483871001</v>
      </c>
      <c r="AW133">
        <v>600.00838709677396</v>
      </c>
      <c r="AX133">
        <v>102.288096774194</v>
      </c>
      <c r="AY133">
        <v>9.7561022580645099E-2</v>
      </c>
      <c r="AZ133">
        <v>27.7098032258065</v>
      </c>
      <c r="BA133">
        <v>27.622858064516102</v>
      </c>
      <c r="BB133">
        <v>27.934096774193499</v>
      </c>
      <c r="BC133">
        <v>10004.6338709677</v>
      </c>
      <c r="BD133">
        <v>-2.3184119903225799E-2</v>
      </c>
      <c r="BE133">
        <v>0.28319754838709699</v>
      </c>
      <c r="BF133">
        <v>1587132296.8</v>
      </c>
      <c r="BG133" t="s">
        <v>484</v>
      </c>
      <c r="BH133">
        <v>30</v>
      </c>
      <c r="BI133">
        <v>8.1340000000000003</v>
      </c>
      <c r="BJ133">
        <v>0.27</v>
      </c>
      <c r="BK133">
        <v>410</v>
      </c>
      <c r="BL133">
        <v>18</v>
      </c>
      <c r="BM133">
        <v>0.31</v>
      </c>
      <c r="BN133">
        <v>0.12</v>
      </c>
      <c r="BO133">
        <v>3.87335095238095</v>
      </c>
      <c r="BP133">
        <v>-0.18058693889587199</v>
      </c>
      <c r="BQ133">
        <v>5.4308609236365199E-2</v>
      </c>
      <c r="BR133">
        <v>0</v>
      </c>
      <c r="BS133">
        <v>0.56228323809523795</v>
      </c>
      <c r="BT133">
        <v>0.37782590760729201</v>
      </c>
      <c r="BU133">
        <v>4.3374005804337902E-2</v>
      </c>
      <c r="BV133">
        <v>0</v>
      </c>
      <c r="BW133">
        <v>0</v>
      </c>
      <c r="BX133">
        <v>2</v>
      </c>
      <c r="BY133" t="s">
        <v>196</v>
      </c>
      <c r="BZ133">
        <v>100</v>
      </c>
      <c r="CA133">
        <v>100</v>
      </c>
      <c r="CB133">
        <v>8.1340000000000003</v>
      </c>
      <c r="CC133">
        <v>0.27</v>
      </c>
      <c r="CD133">
        <v>2</v>
      </c>
      <c r="CE133">
        <v>642.27800000000002</v>
      </c>
      <c r="CF133">
        <v>374.28399999999999</v>
      </c>
      <c r="CG133">
        <v>27</v>
      </c>
      <c r="CH133">
        <v>31.326799999999999</v>
      </c>
      <c r="CI133">
        <v>30.000499999999999</v>
      </c>
      <c r="CJ133">
        <v>31.1068</v>
      </c>
      <c r="CK133">
        <v>31.148499999999999</v>
      </c>
      <c r="CL133">
        <v>19.880800000000001</v>
      </c>
      <c r="CM133">
        <v>33.225299999999997</v>
      </c>
      <c r="CN133">
        <v>0</v>
      </c>
      <c r="CO133">
        <v>27</v>
      </c>
      <c r="CP133">
        <v>410</v>
      </c>
      <c r="CQ133">
        <v>17.636500000000002</v>
      </c>
      <c r="CR133">
        <v>98.874899999999997</v>
      </c>
      <c r="CS133">
        <v>105.77</v>
      </c>
    </row>
    <row r="134" spans="1:97" x14ac:dyDescent="0.25">
      <c r="A134">
        <v>118</v>
      </c>
      <c r="B134">
        <v>1587132330.3</v>
      </c>
      <c r="C134">
        <v>8004.7000000476801</v>
      </c>
      <c r="D134" t="s">
        <v>485</v>
      </c>
      <c r="E134" s="1" t="s">
        <v>486</v>
      </c>
      <c r="F134" s="1">
        <v>1587132321.9516101</v>
      </c>
      <c r="G134" s="1">
        <f t="shared" si="29"/>
        <v>3.3249908259835387E-4</v>
      </c>
      <c r="H134" s="1">
        <f t="shared" si="30"/>
        <v>-2.2527452769670249</v>
      </c>
      <c r="I134" s="1">
        <f t="shared" si="31"/>
        <v>413.85700000000003</v>
      </c>
      <c r="J134" s="1">
        <f t="shared" si="32"/>
        <v>599.62075480726787</v>
      </c>
      <c r="K134" s="1">
        <f t="shared" si="33"/>
        <v>61.392817755099294</v>
      </c>
      <c r="L134" s="1">
        <f t="shared" si="34"/>
        <v>42.373195347180406</v>
      </c>
      <c r="M134" s="1">
        <f t="shared" si="35"/>
        <v>1.8006749570315447E-2</v>
      </c>
      <c r="N134" s="1">
        <f t="shared" si="36"/>
        <v>2.8016451804212958</v>
      </c>
      <c r="O134" s="1">
        <f t="shared" si="37"/>
        <v>1.7942700361453116E-2</v>
      </c>
      <c r="P134" s="1">
        <f t="shared" si="38"/>
        <v>1.1219923215246362E-2</v>
      </c>
      <c r="Q134" s="1">
        <f t="shared" si="39"/>
        <v>-5.9364814306451527E-3</v>
      </c>
      <c r="R134" s="1">
        <f t="shared" si="40"/>
        <v>27.62140808503132</v>
      </c>
      <c r="S134" s="1">
        <f t="shared" si="41"/>
        <v>27.6227709677419</v>
      </c>
      <c r="T134" s="1">
        <f t="shared" si="42"/>
        <v>3.7121830319715747</v>
      </c>
      <c r="U134" s="1">
        <f t="shared" si="43"/>
        <v>50.021309331330258</v>
      </c>
      <c r="V134" s="1">
        <f t="shared" si="44"/>
        <v>1.8665401588481536</v>
      </c>
      <c r="W134" s="1">
        <f t="shared" si="45"/>
        <v>3.731490006558202</v>
      </c>
      <c r="X134" s="1">
        <f t="shared" si="46"/>
        <v>1.8456428731234211</v>
      </c>
      <c r="Y134" s="1">
        <f t="shared" si="47"/>
        <v>-14.663209542587406</v>
      </c>
      <c r="Z134" s="1">
        <f t="shared" si="48"/>
        <v>13.407196227763231</v>
      </c>
      <c r="AA134" s="1">
        <f t="shared" si="49"/>
        <v>1.0396663973002871</v>
      </c>
      <c r="AB134" s="1">
        <f t="shared" si="50"/>
        <v>-0.22228339895453253</v>
      </c>
      <c r="AC134" s="1">
        <v>-1.22964734987405E-3</v>
      </c>
      <c r="AD134" s="1">
        <v>2.37495952062729E-2</v>
      </c>
      <c r="AE134" s="1">
        <v>2.6890889897749402</v>
      </c>
      <c r="AF134" s="1">
        <v>0</v>
      </c>
      <c r="AG134" s="1">
        <v>0</v>
      </c>
      <c r="AH134" s="1">
        <f t="shared" si="51"/>
        <v>1</v>
      </c>
      <c r="AI134" s="1">
        <f t="shared" si="52"/>
        <v>0</v>
      </c>
      <c r="AJ134" s="1">
        <f t="shared" si="53"/>
        <v>53943.723697390073</v>
      </c>
      <c r="AK134" s="1">
        <f t="shared" si="54"/>
        <v>-3.1064790322580599E-2</v>
      </c>
      <c r="AL134" s="1">
        <f t="shared" si="55"/>
        <v>-1.5221747258064494E-2</v>
      </c>
      <c r="AM134" s="1">
        <f t="shared" si="56"/>
        <v>0.49</v>
      </c>
      <c r="AN134" s="1">
        <f t="shared" si="57"/>
        <v>0.39</v>
      </c>
      <c r="AO134" s="1">
        <v>10.97</v>
      </c>
      <c r="AP134">
        <v>0.5</v>
      </c>
      <c r="AQ134" t="s">
        <v>194</v>
      </c>
      <c r="AR134">
        <v>1587132321.9516101</v>
      </c>
      <c r="AS134">
        <v>413.85700000000003</v>
      </c>
      <c r="AT134">
        <v>409.98987096774198</v>
      </c>
      <c r="AU134">
        <v>18.230409677419399</v>
      </c>
      <c r="AV134">
        <v>17.633580645161299</v>
      </c>
      <c r="AW134">
        <v>600.00754838709702</v>
      </c>
      <c r="AX134">
        <v>102.288322580645</v>
      </c>
      <c r="AY134">
        <v>9.7756058064516094E-2</v>
      </c>
      <c r="AZ134">
        <v>27.711535483871</v>
      </c>
      <c r="BA134">
        <v>27.6227709677419</v>
      </c>
      <c r="BB134">
        <v>27.9343677419355</v>
      </c>
      <c r="BC134">
        <v>9997.01129032258</v>
      </c>
      <c r="BD134">
        <v>-3.1064790322580599E-2</v>
      </c>
      <c r="BE134">
        <v>0.29258729032258102</v>
      </c>
      <c r="BF134">
        <v>1587132296.8</v>
      </c>
      <c r="BG134" t="s">
        <v>484</v>
      </c>
      <c r="BH134">
        <v>30</v>
      </c>
      <c r="BI134">
        <v>8.1340000000000003</v>
      </c>
      <c r="BJ134">
        <v>0.27</v>
      </c>
      <c r="BK134">
        <v>410</v>
      </c>
      <c r="BL134">
        <v>18</v>
      </c>
      <c r="BM134">
        <v>0.31</v>
      </c>
      <c r="BN134">
        <v>0.12</v>
      </c>
      <c r="BO134">
        <v>3.8563985714285698</v>
      </c>
      <c r="BP134">
        <v>9.3203619369097199E-2</v>
      </c>
      <c r="BQ134">
        <v>4.2090193551435201E-2</v>
      </c>
      <c r="BR134">
        <v>1</v>
      </c>
      <c r="BS134">
        <v>0.58124026190476197</v>
      </c>
      <c r="BT134">
        <v>0.17599329426344401</v>
      </c>
      <c r="BU134">
        <v>3.0754135889928199E-2</v>
      </c>
      <c r="BV134">
        <v>0</v>
      </c>
      <c r="BW134">
        <v>1</v>
      </c>
      <c r="BX134">
        <v>2</v>
      </c>
      <c r="BY134" t="s">
        <v>200</v>
      </c>
      <c r="BZ134">
        <v>100</v>
      </c>
      <c r="CA134">
        <v>100</v>
      </c>
      <c r="CB134">
        <v>8.1340000000000003</v>
      </c>
      <c r="CC134">
        <v>0.27</v>
      </c>
      <c r="CD134">
        <v>2</v>
      </c>
      <c r="CE134">
        <v>642.62400000000002</v>
      </c>
      <c r="CF134">
        <v>374.38</v>
      </c>
      <c r="CG134">
        <v>27.0001</v>
      </c>
      <c r="CH134">
        <v>31.3337</v>
      </c>
      <c r="CI134">
        <v>30.000599999999999</v>
      </c>
      <c r="CJ134">
        <v>31.113800000000001</v>
      </c>
      <c r="CK134">
        <v>31.1556</v>
      </c>
      <c r="CL134">
        <v>19.880800000000001</v>
      </c>
      <c r="CM134">
        <v>33.225299999999997</v>
      </c>
      <c r="CN134">
        <v>0</v>
      </c>
      <c r="CO134">
        <v>27</v>
      </c>
      <c r="CP134">
        <v>410</v>
      </c>
      <c r="CQ134">
        <v>17.636500000000002</v>
      </c>
      <c r="CR134">
        <v>98.872900000000001</v>
      </c>
      <c r="CS134">
        <v>105.76900000000001</v>
      </c>
    </row>
    <row r="135" spans="1:97" x14ac:dyDescent="0.25">
      <c r="A135">
        <v>119</v>
      </c>
      <c r="B135">
        <v>1587132335.3</v>
      </c>
      <c r="C135">
        <v>8009.7000000476801</v>
      </c>
      <c r="D135" t="s">
        <v>487</v>
      </c>
      <c r="E135" s="1" t="s">
        <v>488</v>
      </c>
      <c r="F135" s="1">
        <v>1587132326.74194</v>
      </c>
      <c r="G135" s="1">
        <f t="shared" si="29"/>
        <v>3.2832332577260897E-4</v>
      </c>
      <c r="H135" s="1">
        <f t="shared" si="30"/>
        <v>-2.2483550630273328</v>
      </c>
      <c r="I135" s="1">
        <f t="shared" si="31"/>
        <v>413.85164516128998</v>
      </c>
      <c r="J135" s="1">
        <f t="shared" si="32"/>
        <v>601.7947889303274</v>
      </c>
      <c r="K135" s="1">
        <f t="shared" si="33"/>
        <v>61.615519038366728</v>
      </c>
      <c r="L135" s="1">
        <f t="shared" si="34"/>
        <v>42.372723045375317</v>
      </c>
      <c r="M135" s="1">
        <f t="shared" si="35"/>
        <v>1.7774783456696776E-2</v>
      </c>
      <c r="N135" s="1">
        <f t="shared" si="36"/>
        <v>2.8017611584366544</v>
      </c>
      <c r="O135" s="1">
        <f t="shared" si="37"/>
        <v>1.7712373291481748E-2</v>
      </c>
      <c r="P135" s="1">
        <f t="shared" si="38"/>
        <v>1.1075822260696071E-2</v>
      </c>
      <c r="Q135" s="1">
        <f t="shared" si="39"/>
        <v>-7.0972739961290285E-3</v>
      </c>
      <c r="R135" s="1">
        <f t="shared" si="40"/>
        <v>27.62358102528831</v>
      </c>
      <c r="S135" s="1">
        <f t="shared" si="41"/>
        <v>27.621729032258099</v>
      </c>
      <c r="T135" s="1">
        <f t="shared" si="42"/>
        <v>3.7119569214949624</v>
      </c>
      <c r="U135" s="1">
        <f t="shared" si="43"/>
        <v>49.997926526787282</v>
      </c>
      <c r="V135" s="1">
        <f t="shared" si="44"/>
        <v>1.8657815529352537</v>
      </c>
      <c r="W135" s="1">
        <f t="shared" si="45"/>
        <v>3.7317178582108359</v>
      </c>
      <c r="X135" s="1">
        <f t="shared" si="46"/>
        <v>1.8461753685597087</v>
      </c>
      <c r="Y135" s="1">
        <f t="shared" si="47"/>
        <v>-14.479058666572056</v>
      </c>
      <c r="Z135" s="1">
        <f t="shared" si="48"/>
        <v>13.723004173750782</v>
      </c>
      <c r="AA135" s="1">
        <f t="shared" si="49"/>
        <v>1.0641118186985288</v>
      </c>
      <c r="AB135" s="1">
        <f t="shared" si="50"/>
        <v>0.30096005188112507</v>
      </c>
      <c r="AC135" s="1">
        <v>-1.22972651625608E-3</v>
      </c>
      <c r="AD135" s="1">
        <v>2.3751124237769001E-2</v>
      </c>
      <c r="AE135" s="1">
        <v>2.6891977212684499</v>
      </c>
      <c r="AF135" s="1">
        <v>0</v>
      </c>
      <c r="AG135" s="1">
        <v>0</v>
      </c>
      <c r="AH135" s="1">
        <f t="shared" si="51"/>
        <v>1</v>
      </c>
      <c r="AI135" s="1">
        <f t="shared" si="52"/>
        <v>0</v>
      </c>
      <c r="AJ135" s="1">
        <f t="shared" si="53"/>
        <v>53946.866743559011</v>
      </c>
      <c r="AK135" s="1">
        <f t="shared" si="54"/>
        <v>-3.7139058064516103E-2</v>
      </c>
      <c r="AL135" s="1">
        <f t="shared" si="55"/>
        <v>-1.8198138451612892E-2</v>
      </c>
      <c r="AM135" s="1">
        <f t="shared" si="56"/>
        <v>0.49</v>
      </c>
      <c r="AN135" s="1">
        <f t="shared" si="57"/>
        <v>0.39</v>
      </c>
      <c r="AO135" s="1">
        <v>10.97</v>
      </c>
      <c r="AP135">
        <v>0.5</v>
      </c>
      <c r="AQ135" t="s">
        <v>194</v>
      </c>
      <c r="AR135">
        <v>1587132326.74194</v>
      </c>
      <c r="AS135">
        <v>413.85164516128998</v>
      </c>
      <c r="AT135">
        <v>409.98935483871003</v>
      </c>
      <c r="AU135">
        <v>18.222967741935499</v>
      </c>
      <c r="AV135">
        <v>17.633625806451601</v>
      </c>
      <c r="AW135">
        <v>600.00364516129002</v>
      </c>
      <c r="AX135">
        <v>102.28829032258101</v>
      </c>
      <c r="AY135">
        <v>9.7971858064516096E-2</v>
      </c>
      <c r="AZ135">
        <v>27.712580645161299</v>
      </c>
      <c r="BA135">
        <v>27.621729032258099</v>
      </c>
      <c r="BB135">
        <v>27.935735483870999</v>
      </c>
      <c r="BC135">
        <v>9997.6580645161303</v>
      </c>
      <c r="BD135">
        <v>-3.7139058064516103E-2</v>
      </c>
      <c r="BE135">
        <v>0.29263287096774199</v>
      </c>
      <c r="BF135">
        <v>1587132296.8</v>
      </c>
      <c r="BG135" t="s">
        <v>484</v>
      </c>
      <c r="BH135">
        <v>30</v>
      </c>
      <c r="BI135">
        <v>8.1340000000000003</v>
      </c>
      <c r="BJ135">
        <v>0.27</v>
      </c>
      <c r="BK135">
        <v>410</v>
      </c>
      <c r="BL135">
        <v>18</v>
      </c>
      <c r="BM135">
        <v>0.31</v>
      </c>
      <c r="BN135">
        <v>0.12</v>
      </c>
      <c r="BO135">
        <v>3.86012333333333</v>
      </c>
      <c r="BP135">
        <v>-9.4926812341787598E-2</v>
      </c>
      <c r="BQ135">
        <v>3.3387109265094597E-2</v>
      </c>
      <c r="BR135">
        <v>1</v>
      </c>
      <c r="BS135">
        <v>0.59228952380952404</v>
      </c>
      <c r="BT135">
        <v>-9.6926844221672206E-2</v>
      </c>
      <c r="BU135">
        <v>1.06804061413727E-2</v>
      </c>
      <c r="BV135">
        <v>1</v>
      </c>
      <c r="BW135">
        <v>2</v>
      </c>
      <c r="BX135">
        <v>2</v>
      </c>
      <c r="BY135" t="s">
        <v>228</v>
      </c>
      <c r="BZ135">
        <v>100</v>
      </c>
      <c r="CA135">
        <v>100</v>
      </c>
      <c r="CB135">
        <v>8.1340000000000003</v>
      </c>
      <c r="CC135">
        <v>0.27</v>
      </c>
      <c r="CD135">
        <v>2</v>
      </c>
      <c r="CE135">
        <v>642.69500000000005</v>
      </c>
      <c r="CF135">
        <v>374.142</v>
      </c>
      <c r="CG135">
        <v>27</v>
      </c>
      <c r="CH135">
        <v>31.340499999999999</v>
      </c>
      <c r="CI135">
        <v>30.000499999999999</v>
      </c>
      <c r="CJ135">
        <v>31.1206</v>
      </c>
      <c r="CK135">
        <v>31.163399999999999</v>
      </c>
      <c r="CL135">
        <v>19.880299999999998</v>
      </c>
      <c r="CM135">
        <v>33.225299999999997</v>
      </c>
      <c r="CN135">
        <v>0</v>
      </c>
      <c r="CO135">
        <v>27</v>
      </c>
      <c r="CP135">
        <v>410</v>
      </c>
      <c r="CQ135">
        <v>17.636500000000002</v>
      </c>
      <c r="CR135">
        <v>98.873999999999995</v>
      </c>
      <c r="CS135">
        <v>105.768</v>
      </c>
    </row>
    <row r="136" spans="1:97" x14ac:dyDescent="0.25">
      <c r="A136">
        <v>120</v>
      </c>
      <c r="B136">
        <v>1587132340.3</v>
      </c>
      <c r="C136">
        <v>8014.7000000476801</v>
      </c>
      <c r="D136" t="s">
        <v>489</v>
      </c>
      <c r="E136" s="1" t="s">
        <v>490</v>
      </c>
      <c r="F136" s="1">
        <v>1587132331.68065</v>
      </c>
      <c r="G136" s="1">
        <f t="shared" si="29"/>
        <v>3.2332770199398897E-4</v>
      </c>
      <c r="H136" s="1">
        <f t="shared" si="30"/>
        <v>-2.2362241421620519</v>
      </c>
      <c r="I136" s="1">
        <f t="shared" si="31"/>
        <v>413.84500000000003</v>
      </c>
      <c r="J136" s="1">
        <f t="shared" si="32"/>
        <v>603.80387950922955</v>
      </c>
      <c r="K136" s="1">
        <f t="shared" si="33"/>
        <v>61.821420218608949</v>
      </c>
      <c r="L136" s="1">
        <f t="shared" si="34"/>
        <v>42.372178315855201</v>
      </c>
      <c r="M136" s="1">
        <f t="shared" si="35"/>
        <v>1.7501561296732492E-2</v>
      </c>
      <c r="N136" s="1">
        <f t="shared" si="36"/>
        <v>2.8022560240772254</v>
      </c>
      <c r="O136" s="1">
        <f t="shared" si="37"/>
        <v>1.7441062160678634E-2</v>
      </c>
      <c r="P136" s="1">
        <f t="shared" si="38"/>
        <v>1.0906081940945311E-2</v>
      </c>
      <c r="Q136" s="1">
        <f t="shared" si="39"/>
        <v>-8.6343123171290278E-3</v>
      </c>
      <c r="R136" s="1">
        <f t="shared" si="40"/>
        <v>27.624103926703377</v>
      </c>
      <c r="S136" s="1">
        <f t="shared" si="41"/>
        <v>27.6203161290323</v>
      </c>
      <c r="T136" s="1">
        <f t="shared" si="42"/>
        <v>3.7116503264867196</v>
      </c>
      <c r="U136" s="1">
        <f t="shared" si="43"/>
        <v>49.986657498659994</v>
      </c>
      <c r="V136" s="1">
        <f t="shared" si="44"/>
        <v>1.8652699780792392</v>
      </c>
      <c r="W136" s="1">
        <f t="shared" si="45"/>
        <v>3.7315357165644496</v>
      </c>
      <c r="X136" s="1">
        <f t="shared" si="46"/>
        <v>1.8463803484074803</v>
      </c>
      <c r="Y136" s="1">
        <f t="shared" si="47"/>
        <v>-14.258751657934914</v>
      </c>
      <c r="Z136" s="1">
        <f t="shared" si="48"/>
        <v>13.812661781743497</v>
      </c>
      <c r="AA136" s="1">
        <f t="shared" si="49"/>
        <v>1.0708629094448918</v>
      </c>
      <c r="AB136" s="1">
        <f t="shared" si="50"/>
        <v>0.61613872093634647</v>
      </c>
      <c r="AC136" s="1">
        <v>-1.2300643469030301E-3</v>
      </c>
      <c r="AD136" s="1">
        <v>2.37576491500655E-2</v>
      </c>
      <c r="AE136" s="1">
        <v>2.6896616634652299</v>
      </c>
      <c r="AF136" s="1">
        <v>0</v>
      </c>
      <c r="AG136" s="1">
        <v>0</v>
      </c>
      <c r="AH136" s="1">
        <f t="shared" si="51"/>
        <v>1</v>
      </c>
      <c r="AI136" s="1">
        <f t="shared" si="52"/>
        <v>0</v>
      </c>
      <c r="AJ136" s="1">
        <f t="shared" si="53"/>
        <v>53961.233565149974</v>
      </c>
      <c r="AK136" s="1">
        <f t="shared" si="54"/>
        <v>-4.5182168064516103E-2</v>
      </c>
      <c r="AL136" s="1">
        <f t="shared" si="55"/>
        <v>-2.2139262351612891E-2</v>
      </c>
      <c r="AM136" s="1">
        <f t="shared" si="56"/>
        <v>0.49</v>
      </c>
      <c r="AN136" s="1">
        <f t="shared" si="57"/>
        <v>0.39</v>
      </c>
      <c r="AO136" s="1">
        <v>10.97</v>
      </c>
      <c r="AP136">
        <v>0.5</v>
      </c>
      <c r="AQ136" t="s">
        <v>194</v>
      </c>
      <c r="AR136">
        <v>1587132331.68065</v>
      </c>
      <c r="AS136">
        <v>413.84500000000003</v>
      </c>
      <c r="AT136">
        <v>410.00106451612902</v>
      </c>
      <c r="AU136">
        <v>18.217912903225798</v>
      </c>
      <c r="AV136">
        <v>17.637529032258101</v>
      </c>
      <c r="AW136">
        <v>599.997322580645</v>
      </c>
      <c r="AX136">
        <v>102.288387096774</v>
      </c>
      <c r="AY136">
        <v>9.8202848387096794E-2</v>
      </c>
      <c r="AZ136">
        <v>27.711745161290299</v>
      </c>
      <c r="BA136">
        <v>27.6203161290323</v>
      </c>
      <c r="BB136">
        <v>27.934683870967699</v>
      </c>
      <c r="BC136">
        <v>10000.3951612903</v>
      </c>
      <c r="BD136">
        <v>-4.5182168064516103E-2</v>
      </c>
      <c r="BE136">
        <v>0.29263287096774199</v>
      </c>
      <c r="BF136">
        <v>1587132296.8</v>
      </c>
      <c r="BG136" t="s">
        <v>484</v>
      </c>
      <c r="BH136">
        <v>30</v>
      </c>
      <c r="BI136">
        <v>8.1340000000000003</v>
      </c>
      <c r="BJ136">
        <v>0.27</v>
      </c>
      <c r="BK136">
        <v>410</v>
      </c>
      <c r="BL136">
        <v>18</v>
      </c>
      <c r="BM136">
        <v>0.31</v>
      </c>
      <c r="BN136">
        <v>0.12</v>
      </c>
      <c r="BO136">
        <v>3.8558985714285701</v>
      </c>
      <c r="BP136">
        <v>-0.230129250745396</v>
      </c>
      <c r="BQ136">
        <v>3.2070027660569003E-2</v>
      </c>
      <c r="BR136">
        <v>0</v>
      </c>
      <c r="BS136">
        <v>0.58621826190476201</v>
      </c>
      <c r="BT136">
        <v>-0.111145852140786</v>
      </c>
      <c r="BU136">
        <v>1.12829338954258E-2</v>
      </c>
      <c r="BV136">
        <v>0</v>
      </c>
      <c r="BW136">
        <v>0</v>
      </c>
      <c r="BX136">
        <v>2</v>
      </c>
      <c r="BY136" t="s">
        <v>196</v>
      </c>
      <c r="BZ136">
        <v>100</v>
      </c>
      <c r="CA136">
        <v>100</v>
      </c>
      <c r="CB136">
        <v>8.1340000000000003</v>
      </c>
      <c r="CC136">
        <v>0.27</v>
      </c>
      <c r="CD136">
        <v>2</v>
      </c>
      <c r="CE136">
        <v>642.89700000000005</v>
      </c>
      <c r="CF136">
        <v>374.20100000000002</v>
      </c>
      <c r="CG136">
        <v>27.0001</v>
      </c>
      <c r="CH136">
        <v>31.3474</v>
      </c>
      <c r="CI136">
        <v>30.000599999999999</v>
      </c>
      <c r="CJ136">
        <v>31.128799999999998</v>
      </c>
      <c r="CK136">
        <v>31.1709</v>
      </c>
      <c r="CL136">
        <v>19.8813</v>
      </c>
      <c r="CM136">
        <v>33.225299999999997</v>
      </c>
      <c r="CN136">
        <v>0</v>
      </c>
      <c r="CO136">
        <v>27</v>
      </c>
      <c r="CP136">
        <v>410</v>
      </c>
      <c r="CQ136">
        <v>17.636500000000002</v>
      </c>
      <c r="CR136">
        <v>98.873500000000007</v>
      </c>
      <c r="CS136">
        <v>105.767</v>
      </c>
    </row>
    <row r="137" spans="1:97" x14ac:dyDescent="0.25">
      <c r="A137">
        <v>121</v>
      </c>
      <c r="B137">
        <v>1587132345.3</v>
      </c>
      <c r="C137">
        <v>8019.7000000476801</v>
      </c>
      <c r="D137" t="s">
        <v>491</v>
      </c>
      <c r="E137" s="1" t="s">
        <v>492</v>
      </c>
      <c r="F137" s="1">
        <v>1587132336.68065</v>
      </c>
      <c r="G137" s="1">
        <f t="shared" si="29"/>
        <v>3.1934507069841339E-4</v>
      </c>
      <c r="H137" s="1">
        <f t="shared" si="30"/>
        <v>-2.2301607672467854</v>
      </c>
      <c r="I137" s="1">
        <f t="shared" si="31"/>
        <v>413.83648387096798</v>
      </c>
      <c r="J137" s="1">
        <f t="shared" si="32"/>
        <v>605.69567990055532</v>
      </c>
      <c r="K137" s="1">
        <f t="shared" si="33"/>
        <v>62.014825307950353</v>
      </c>
      <c r="L137" s="1">
        <f t="shared" si="34"/>
        <v>42.371108305623174</v>
      </c>
      <c r="M137" s="1">
        <f t="shared" si="35"/>
        <v>1.72913162164866E-2</v>
      </c>
      <c r="N137" s="1">
        <f t="shared" si="36"/>
        <v>2.8022949435132136</v>
      </c>
      <c r="O137" s="1">
        <f t="shared" si="37"/>
        <v>1.7232260063438334E-2</v>
      </c>
      <c r="P137" s="1">
        <f t="shared" si="38"/>
        <v>1.0775451604980701E-2</v>
      </c>
      <c r="Q137" s="1">
        <f t="shared" si="39"/>
        <v>-8.8303311694838734E-3</v>
      </c>
      <c r="R137" s="1">
        <f t="shared" si="40"/>
        <v>27.623708432187765</v>
      </c>
      <c r="S137" s="1">
        <f t="shared" si="41"/>
        <v>27.615922580645201</v>
      </c>
      <c r="T137" s="1">
        <f t="shared" si="42"/>
        <v>3.71069708320243</v>
      </c>
      <c r="U137" s="1">
        <f t="shared" si="43"/>
        <v>49.982656315994504</v>
      </c>
      <c r="V137" s="1">
        <f t="shared" si="44"/>
        <v>1.8649600451820321</v>
      </c>
      <c r="W137" s="1">
        <f t="shared" si="45"/>
        <v>3.7312143504170727</v>
      </c>
      <c r="X137" s="1">
        <f t="shared" si="46"/>
        <v>1.8457370380203979</v>
      </c>
      <c r="Y137" s="1">
        <f t="shared" si="47"/>
        <v>-14.083117617800031</v>
      </c>
      <c r="Z137" s="1">
        <f t="shared" si="48"/>
        <v>14.253901940132115</v>
      </c>
      <c r="AA137" s="1">
        <f t="shared" si="49"/>
        <v>1.1050235176579748</v>
      </c>
      <c r="AB137" s="1">
        <f t="shared" si="50"/>
        <v>1.2669775088205757</v>
      </c>
      <c r="AC137" s="1">
        <v>-1.2300909185837101E-3</v>
      </c>
      <c r="AD137" s="1">
        <v>2.37581623595318E-2</v>
      </c>
      <c r="AE137" s="1">
        <v>2.6896981506533399</v>
      </c>
      <c r="AF137" s="1">
        <v>0</v>
      </c>
      <c r="AG137" s="1">
        <v>0</v>
      </c>
      <c r="AH137" s="1">
        <f t="shared" si="51"/>
        <v>1</v>
      </c>
      <c r="AI137" s="1">
        <f t="shared" si="52"/>
        <v>0</v>
      </c>
      <c r="AJ137" s="1">
        <f t="shared" si="53"/>
        <v>53962.601500879922</v>
      </c>
      <c r="AK137" s="1">
        <f t="shared" si="54"/>
        <v>-4.6207907741935499E-2</v>
      </c>
      <c r="AL137" s="1">
        <f t="shared" si="55"/>
        <v>-2.2641874793548393E-2</v>
      </c>
      <c r="AM137" s="1">
        <f t="shared" si="56"/>
        <v>0.49</v>
      </c>
      <c r="AN137" s="1">
        <f t="shared" si="57"/>
        <v>0.39</v>
      </c>
      <c r="AO137" s="1">
        <v>10.97</v>
      </c>
      <c r="AP137">
        <v>0.5</v>
      </c>
      <c r="AQ137" t="s">
        <v>194</v>
      </c>
      <c r="AR137">
        <v>1587132336.68065</v>
      </c>
      <c r="AS137">
        <v>413.83648387096798</v>
      </c>
      <c r="AT137">
        <v>410.00064516128998</v>
      </c>
      <c r="AU137">
        <v>18.214970967741898</v>
      </c>
      <c r="AV137">
        <v>17.641738709677401</v>
      </c>
      <c r="AW137">
        <v>600.00190322580602</v>
      </c>
      <c r="AX137">
        <v>102.287709677419</v>
      </c>
      <c r="AY137">
        <v>9.8401641935483897E-2</v>
      </c>
      <c r="AZ137">
        <v>27.710270967741899</v>
      </c>
      <c r="BA137">
        <v>27.615922580645201</v>
      </c>
      <c r="BB137">
        <v>27.9311774193548</v>
      </c>
      <c r="BC137">
        <v>10000.677419354801</v>
      </c>
      <c r="BD137">
        <v>-4.6207907741935499E-2</v>
      </c>
      <c r="BE137">
        <v>0.28602358064516098</v>
      </c>
      <c r="BF137">
        <v>1587132296.8</v>
      </c>
      <c r="BG137" t="s">
        <v>484</v>
      </c>
      <c r="BH137">
        <v>30</v>
      </c>
      <c r="BI137">
        <v>8.1340000000000003</v>
      </c>
      <c r="BJ137">
        <v>0.27</v>
      </c>
      <c r="BK137">
        <v>410</v>
      </c>
      <c r="BL137">
        <v>18</v>
      </c>
      <c r="BM137">
        <v>0.31</v>
      </c>
      <c r="BN137">
        <v>0.12</v>
      </c>
      <c r="BO137">
        <v>3.84077571428571</v>
      </c>
      <c r="BP137">
        <v>-9.4458665878566203E-2</v>
      </c>
      <c r="BQ137">
        <v>1.9724035994653E-2</v>
      </c>
      <c r="BR137">
        <v>1</v>
      </c>
      <c r="BS137">
        <v>0.57724350000000002</v>
      </c>
      <c r="BT137">
        <v>-8.7360044207830695E-2</v>
      </c>
      <c r="BU137">
        <v>8.9595419080654506E-3</v>
      </c>
      <c r="BV137">
        <v>1</v>
      </c>
      <c r="BW137">
        <v>2</v>
      </c>
      <c r="BX137">
        <v>2</v>
      </c>
      <c r="BY137" t="s">
        <v>228</v>
      </c>
      <c r="BZ137">
        <v>100</v>
      </c>
      <c r="CA137">
        <v>100</v>
      </c>
      <c r="CB137">
        <v>8.1340000000000003</v>
      </c>
      <c r="CC137">
        <v>0.27</v>
      </c>
      <c r="CD137">
        <v>2</v>
      </c>
      <c r="CE137">
        <v>642.83600000000001</v>
      </c>
      <c r="CF137">
        <v>374.21899999999999</v>
      </c>
      <c r="CG137">
        <v>27.0001</v>
      </c>
      <c r="CH137">
        <v>31.354199999999999</v>
      </c>
      <c r="CI137">
        <v>30.000499999999999</v>
      </c>
      <c r="CJ137">
        <v>31.135999999999999</v>
      </c>
      <c r="CK137">
        <v>31.1784</v>
      </c>
      <c r="CL137">
        <v>19.88</v>
      </c>
      <c r="CM137">
        <v>33.225299999999997</v>
      </c>
      <c r="CN137">
        <v>0</v>
      </c>
      <c r="CO137">
        <v>27</v>
      </c>
      <c r="CP137">
        <v>410</v>
      </c>
      <c r="CQ137">
        <v>17.636500000000002</v>
      </c>
      <c r="CR137">
        <v>98.872799999999998</v>
      </c>
      <c r="CS137">
        <v>105.767</v>
      </c>
    </row>
    <row r="138" spans="1:97" x14ac:dyDescent="0.25">
      <c r="A138">
        <v>122</v>
      </c>
      <c r="B138">
        <v>1587132350.3</v>
      </c>
      <c r="C138">
        <v>8024.7000000476801</v>
      </c>
      <c r="D138" t="s">
        <v>493</v>
      </c>
      <c r="E138" s="1" t="s">
        <v>494</v>
      </c>
      <c r="F138" s="1">
        <v>1587132341.68065</v>
      </c>
      <c r="G138" s="1">
        <f t="shared" si="29"/>
        <v>3.1620660957107344E-4</v>
      </c>
      <c r="H138" s="1">
        <f t="shared" si="30"/>
        <v>-2.2291275042988565</v>
      </c>
      <c r="I138" s="1">
        <f t="shared" si="31"/>
        <v>413.83922580645202</v>
      </c>
      <c r="J138" s="1">
        <f t="shared" si="32"/>
        <v>607.65393556085382</v>
      </c>
      <c r="K138" s="1">
        <f t="shared" si="33"/>
        <v>62.214946327020272</v>
      </c>
      <c r="L138" s="1">
        <f t="shared" si="34"/>
        <v>42.371132177067238</v>
      </c>
      <c r="M138" s="1">
        <f t="shared" si="35"/>
        <v>1.7118468816486883E-2</v>
      </c>
      <c r="N138" s="1">
        <f t="shared" si="36"/>
        <v>2.8027822281858485</v>
      </c>
      <c r="O138" s="1">
        <f t="shared" si="37"/>
        <v>1.7060595329421165E-2</v>
      </c>
      <c r="P138" s="1">
        <f t="shared" si="38"/>
        <v>1.0668055393168632E-2</v>
      </c>
      <c r="Q138" s="1">
        <f t="shared" si="39"/>
        <v>-9.316146884032251E-3</v>
      </c>
      <c r="R138" s="1">
        <f t="shared" si="40"/>
        <v>27.623927489429025</v>
      </c>
      <c r="S138" s="1">
        <f t="shared" si="41"/>
        <v>27.616577419354801</v>
      </c>
      <c r="T138" s="1">
        <f t="shared" si="42"/>
        <v>3.7108391462954846</v>
      </c>
      <c r="U138" s="1">
        <f t="shared" si="43"/>
        <v>49.981961737959359</v>
      </c>
      <c r="V138" s="1">
        <f t="shared" si="44"/>
        <v>1.8648641887858686</v>
      </c>
      <c r="W138" s="1">
        <f t="shared" si="45"/>
        <v>3.7310744195331904</v>
      </c>
      <c r="X138" s="1">
        <f t="shared" si="46"/>
        <v>1.845974957509616</v>
      </c>
      <c r="Y138" s="1">
        <f t="shared" si="47"/>
        <v>-13.944711482084339</v>
      </c>
      <c r="Z138" s="1">
        <f t="shared" si="48"/>
        <v>14.060433275455773</v>
      </c>
      <c r="AA138" s="1">
        <f t="shared" si="49"/>
        <v>1.0898355587020312</v>
      </c>
      <c r="AB138" s="1">
        <f t="shared" si="50"/>
        <v>1.196241205189434</v>
      </c>
      <c r="AC138" s="1">
        <v>-1.2304236359066401E-3</v>
      </c>
      <c r="AD138" s="1">
        <v>2.3764588512313198E-2</v>
      </c>
      <c r="AE138" s="1">
        <v>2.6901549799320499</v>
      </c>
      <c r="AF138" s="1">
        <v>0</v>
      </c>
      <c r="AG138" s="1">
        <v>0</v>
      </c>
      <c r="AH138" s="1">
        <f t="shared" si="51"/>
        <v>1</v>
      </c>
      <c r="AI138" s="1">
        <f t="shared" si="52"/>
        <v>0</v>
      </c>
      <c r="AJ138" s="1">
        <f t="shared" si="53"/>
        <v>53976.697839303641</v>
      </c>
      <c r="AK138" s="1">
        <f t="shared" si="54"/>
        <v>-4.8750114516128998E-2</v>
      </c>
      <c r="AL138" s="1">
        <f t="shared" si="55"/>
        <v>-2.3887556112903208E-2</v>
      </c>
      <c r="AM138" s="1">
        <f t="shared" si="56"/>
        <v>0.49</v>
      </c>
      <c r="AN138" s="1">
        <f t="shared" si="57"/>
        <v>0.39</v>
      </c>
      <c r="AO138" s="1">
        <v>10.97</v>
      </c>
      <c r="AP138">
        <v>0.5</v>
      </c>
      <c r="AQ138" t="s">
        <v>194</v>
      </c>
      <c r="AR138">
        <v>1587132341.68065</v>
      </c>
      <c r="AS138">
        <v>413.83922580645202</v>
      </c>
      <c r="AT138">
        <v>410.00254838709702</v>
      </c>
      <c r="AU138">
        <v>18.2141451612903</v>
      </c>
      <c r="AV138">
        <v>17.646493548387099</v>
      </c>
      <c r="AW138">
        <v>599.94641935483901</v>
      </c>
      <c r="AX138">
        <v>102.286903225806</v>
      </c>
      <c r="AY138">
        <v>9.8587406451612902E-2</v>
      </c>
      <c r="AZ138">
        <v>27.7096290322581</v>
      </c>
      <c r="BA138">
        <v>27.616577419354801</v>
      </c>
      <c r="BB138">
        <v>27.928651612903199</v>
      </c>
      <c r="BC138">
        <v>10003.461290322601</v>
      </c>
      <c r="BD138">
        <v>-4.8750114516128998E-2</v>
      </c>
      <c r="BE138">
        <v>0.282605</v>
      </c>
      <c r="BF138">
        <v>1587132296.8</v>
      </c>
      <c r="BG138" t="s">
        <v>484</v>
      </c>
      <c r="BH138">
        <v>30</v>
      </c>
      <c r="BI138">
        <v>8.1340000000000003</v>
      </c>
      <c r="BJ138">
        <v>0.27</v>
      </c>
      <c r="BK138">
        <v>410</v>
      </c>
      <c r="BL138">
        <v>18</v>
      </c>
      <c r="BM138">
        <v>0.31</v>
      </c>
      <c r="BN138">
        <v>0.12</v>
      </c>
      <c r="BO138">
        <v>3.8378192857142901</v>
      </c>
      <c r="BP138">
        <v>-1.7053536942315501E-2</v>
      </c>
      <c r="BQ138">
        <v>2.14971005124453E-2</v>
      </c>
      <c r="BR138">
        <v>1</v>
      </c>
      <c r="BS138">
        <v>0.57077469047619001</v>
      </c>
      <c r="BT138">
        <v>-6.65709665414876E-2</v>
      </c>
      <c r="BU138">
        <v>6.8403893807578997E-3</v>
      </c>
      <c r="BV138">
        <v>1</v>
      </c>
      <c r="BW138">
        <v>2</v>
      </c>
      <c r="BX138">
        <v>2</v>
      </c>
      <c r="BY138" t="s">
        <v>228</v>
      </c>
      <c r="BZ138">
        <v>100</v>
      </c>
      <c r="CA138">
        <v>100</v>
      </c>
      <c r="CB138">
        <v>8.1340000000000003</v>
      </c>
      <c r="CC138">
        <v>0.27</v>
      </c>
      <c r="CD138">
        <v>2</v>
      </c>
      <c r="CE138">
        <v>642.30100000000004</v>
      </c>
      <c r="CF138">
        <v>374.36</v>
      </c>
      <c r="CG138">
        <v>27.0002</v>
      </c>
      <c r="CH138">
        <v>31.360700000000001</v>
      </c>
      <c r="CI138">
        <v>30.000599999999999</v>
      </c>
      <c r="CJ138">
        <v>31.143699999999999</v>
      </c>
      <c r="CK138">
        <v>31.1861</v>
      </c>
      <c r="CL138">
        <v>19.880800000000001</v>
      </c>
      <c r="CM138">
        <v>33.225299999999997</v>
      </c>
      <c r="CN138">
        <v>0</v>
      </c>
      <c r="CO138">
        <v>27</v>
      </c>
      <c r="CP138">
        <v>410</v>
      </c>
      <c r="CQ138">
        <v>17.636500000000002</v>
      </c>
      <c r="CR138">
        <v>98.872200000000007</v>
      </c>
      <c r="CS138">
        <v>105.765</v>
      </c>
    </row>
    <row r="139" spans="1:97" x14ac:dyDescent="0.25">
      <c r="A139">
        <v>123</v>
      </c>
      <c r="B139">
        <v>1587132612.9000001</v>
      </c>
      <c r="C139">
        <v>8287.3000001907294</v>
      </c>
      <c r="D139" t="s">
        <v>496</v>
      </c>
      <c r="E139" s="1" t="s">
        <v>497</v>
      </c>
      <c r="F139" s="1">
        <v>1587132604.9161301</v>
      </c>
      <c r="G139" s="1">
        <f t="shared" si="29"/>
        <v>1.30805013320103E-4</v>
      </c>
      <c r="H139" s="1">
        <f t="shared" si="30"/>
        <v>-1.1768707358847454</v>
      </c>
      <c r="I139" s="1">
        <f t="shared" si="31"/>
        <v>411.29012903225799</v>
      </c>
      <c r="J139" s="1">
        <f t="shared" si="32"/>
        <v>663.78640103786609</v>
      </c>
      <c r="K139" s="1">
        <f t="shared" si="33"/>
        <v>67.970464447773864</v>
      </c>
      <c r="L139" s="1">
        <f t="shared" si="34"/>
        <v>42.115326631273774</v>
      </c>
      <c r="M139" s="1">
        <f t="shared" si="35"/>
        <v>7.0203304103411005E-3</v>
      </c>
      <c r="N139" s="1">
        <f t="shared" si="36"/>
        <v>2.7960912709250558</v>
      </c>
      <c r="O139" s="1">
        <f t="shared" si="37"/>
        <v>7.0105526913818526E-3</v>
      </c>
      <c r="P139" s="1">
        <f t="shared" si="38"/>
        <v>4.3824727675274028E-3</v>
      </c>
      <c r="Q139" s="1">
        <f t="shared" si="39"/>
        <v>1.1999556994645151E-3</v>
      </c>
      <c r="R139" s="1">
        <f t="shared" si="40"/>
        <v>27.756192700095404</v>
      </c>
      <c r="S139" s="1">
        <f t="shared" si="41"/>
        <v>27.734645161290299</v>
      </c>
      <c r="T139" s="1">
        <f t="shared" si="42"/>
        <v>3.7365308940884669</v>
      </c>
      <c r="U139" s="1">
        <f t="shared" si="43"/>
        <v>50.102384867828931</v>
      </c>
      <c r="V139" s="1">
        <f t="shared" si="44"/>
        <v>1.8783381756691999</v>
      </c>
      <c r="W139" s="1">
        <f t="shared" si="45"/>
        <v>3.7489995349009684</v>
      </c>
      <c r="X139" s="1">
        <f t="shared" si="46"/>
        <v>1.858192718419267</v>
      </c>
      <c r="Y139" s="1">
        <f t="shared" si="47"/>
        <v>-5.7685010874165421</v>
      </c>
      <c r="Z139" s="1">
        <f t="shared" si="48"/>
        <v>8.5991514807225258</v>
      </c>
      <c r="AA139" s="1">
        <f t="shared" si="49"/>
        <v>0.66878945745769969</v>
      </c>
      <c r="AB139" s="1">
        <f t="shared" si="50"/>
        <v>3.5006398064631483</v>
      </c>
      <c r="AC139" s="1">
        <v>-1.2310295220579199E-3</v>
      </c>
      <c r="AD139" s="1">
        <v>2.37762906892304E-2</v>
      </c>
      <c r="AE139" s="1">
        <v>2.6909866624525902</v>
      </c>
      <c r="AF139" s="1">
        <v>0</v>
      </c>
      <c r="AG139" s="1">
        <v>0</v>
      </c>
      <c r="AH139" s="1">
        <f t="shared" si="51"/>
        <v>1</v>
      </c>
      <c r="AI139" s="1">
        <f t="shared" si="52"/>
        <v>0</v>
      </c>
      <c r="AJ139" s="1">
        <f t="shared" si="53"/>
        <v>53987.695102333419</v>
      </c>
      <c r="AK139" s="1">
        <f t="shared" si="54"/>
        <v>6.2792030322580596E-3</v>
      </c>
      <c r="AL139" s="1">
        <f t="shared" si="55"/>
        <v>3.0768094858064491E-3</v>
      </c>
      <c r="AM139" s="1">
        <f t="shared" si="56"/>
        <v>0.49</v>
      </c>
      <c r="AN139" s="1">
        <f t="shared" si="57"/>
        <v>0.39</v>
      </c>
      <c r="AO139" s="1">
        <v>6.85</v>
      </c>
      <c r="AP139">
        <v>0.5</v>
      </c>
      <c r="AQ139" t="s">
        <v>194</v>
      </c>
      <c r="AR139">
        <v>1587132604.9161301</v>
      </c>
      <c r="AS139">
        <v>411.29012903225799</v>
      </c>
      <c r="AT139">
        <v>410.00851612903199</v>
      </c>
      <c r="AU139">
        <v>18.343487096774201</v>
      </c>
      <c r="AV139">
        <v>18.196954838709701</v>
      </c>
      <c r="AW139">
        <v>600.26258064516105</v>
      </c>
      <c r="AX139">
        <v>102.29803225806501</v>
      </c>
      <c r="AY139">
        <v>0.10006499354838699</v>
      </c>
      <c r="AZ139">
        <v>27.7916903225806</v>
      </c>
      <c r="BA139">
        <v>27.734645161290299</v>
      </c>
      <c r="BB139">
        <v>27.9871129032258</v>
      </c>
      <c r="BC139">
        <v>10007.2983870968</v>
      </c>
      <c r="BD139">
        <v>6.2792030322580596E-3</v>
      </c>
      <c r="BE139">
        <v>0.29226822580645201</v>
      </c>
      <c r="BF139">
        <v>1587132597.4000001</v>
      </c>
      <c r="BG139" t="s">
        <v>498</v>
      </c>
      <c r="BH139">
        <v>31</v>
      </c>
      <c r="BI139">
        <v>8.0779999999999994</v>
      </c>
      <c r="BJ139">
        <v>0.28599999999999998</v>
      </c>
      <c r="BK139">
        <v>410</v>
      </c>
      <c r="BL139">
        <v>18</v>
      </c>
      <c r="BM139">
        <v>0.63</v>
      </c>
      <c r="BN139">
        <v>0.13</v>
      </c>
      <c r="BO139">
        <v>0.918456229761905</v>
      </c>
      <c r="BP139">
        <v>6.6211073797223401</v>
      </c>
      <c r="BQ139">
        <v>0.73313420780243699</v>
      </c>
      <c r="BR139">
        <v>0</v>
      </c>
      <c r="BS139">
        <v>9.9044213428571407E-2</v>
      </c>
      <c r="BT139">
        <v>0.92164225776390896</v>
      </c>
      <c r="BU139">
        <v>9.6352251950271306E-2</v>
      </c>
      <c r="BV139">
        <v>0</v>
      </c>
      <c r="BW139">
        <v>0</v>
      </c>
      <c r="BX139">
        <v>2</v>
      </c>
      <c r="BY139" t="s">
        <v>196</v>
      </c>
      <c r="BZ139">
        <v>100</v>
      </c>
      <c r="CA139">
        <v>100</v>
      </c>
      <c r="CB139">
        <v>8.0779999999999994</v>
      </c>
      <c r="CC139">
        <v>0.28599999999999998</v>
      </c>
      <c r="CD139">
        <v>2</v>
      </c>
      <c r="CE139">
        <v>642.02499999999998</v>
      </c>
      <c r="CF139">
        <v>371.73399999999998</v>
      </c>
      <c r="CG139">
        <v>26.9998</v>
      </c>
      <c r="CH139">
        <v>31.688500000000001</v>
      </c>
      <c r="CI139">
        <v>30.000399999999999</v>
      </c>
      <c r="CJ139">
        <v>31.510300000000001</v>
      </c>
      <c r="CK139">
        <v>31.5503</v>
      </c>
      <c r="CL139">
        <v>19.894600000000001</v>
      </c>
      <c r="CM139">
        <v>32.705800000000004</v>
      </c>
      <c r="CN139">
        <v>0</v>
      </c>
      <c r="CO139">
        <v>27</v>
      </c>
      <c r="CP139">
        <v>410</v>
      </c>
      <c r="CQ139">
        <v>18.1343</v>
      </c>
      <c r="CR139">
        <v>98.840299999999999</v>
      </c>
      <c r="CS139">
        <v>105.712</v>
      </c>
    </row>
    <row r="140" spans="1:97" x14ac:dyDescent="0.25">
      <c r="A140">
        <v>124</v>
      </c>
      <c r="B140">
        <v>1587132617.9000001</v>
      </c>
      <c r="C140">
        <v>8292.3000001907294</v>
      </c>
      <c r="D140" t="s">
        <v>499</v>
      </c>
      <c r="E140" s="1" t="s">
        <v>500</v>
      </c>
      <c r="F140" s="1">
        <v>1587132609.5451601</v>
      </c>
      <c r="G140" s="1">
        <f t="shared" si="29"/>
        <v>1.7307431780447195E-4</v>
      </c>
      <c r="H140" s="1">
        <f t="shared" si="30"/>
        <v>-1.4842192040819919</v>
      </c>
      <c r="I140" s="1">
        <f t="shared" si="31"/>
        <v>411.61035483871001</v>
      </c>
      <c r="J140" s="1">
        <f t="shared" si="32"/>
        <v>651.41718279880126</v>
      </c>
      <c r="K140" s="1">
        <f t="shared" si="33"/>
        <v>66.702823155352846</v>
      </c>
      <c r="L140" s="1">
        <f t="shared" si="34"/>
        <v>42.147449334627886</v>
      </c>
      <c r="M140" s="1">
        <f t="shared" si="35"/>
        <v>9.3037007598978146E-3</v>
      </c>
      <c r="N140" s="1">
        <f t="shared" si="36"/>
        <v>2.7952520488749082</v>
      </c>
      <c r="O140" s="1">
        <f t="shared" si="37"/>
        <v>9.286531497596149E-3</v>
      </c>
      <c r="P140" s="1">
        <f t="shared" si="38"/>
        <v>5.8056221041866939E-3</v>
      </c>
      <c r="Q140" s="1">
        <f t="shared" si="39"/>
        <v>1.498035328819355E-3</v>
      </c>
      <c r="R140" s="1">
        <f t="shared" si="40"/>
        <v>27.744143563773235</v>
      </c>
      <c r="S140" s="1">
        <f t="shared" si="41"/>
        <v>27.735332258064499</v>
      </c>
      <c r="T140" s="1">
        <f t="shared" si="42"/>
        <v>3.7366808606383555</v>
      </c>
      <c r="U140" s="1">
        <f t="shared" si="43"/>
        <v>50.165694368206402</v>
      </c>
      <c r="V140" s="1">
        <f t="shared" si="44"/>
        <v>1.8806496604540686</v>
      </c>
      <c r="W140" s="1">
        <f t="shared" si="45"/>
        <v>3.7488759682074115</v>
      </c>
      <c r="X140" s="1">
        <f t="shared" si="46"/>
        <v>1.8560312001842869</v>
      </c>
      <c r="Y140" s="1">
        <f t="shared" si="47"/>
        <v>-7.632577415177213</v>
      </c>
      <c r="Z140" s="1">
        <f t="shared" si="48"/>
        <v>8.4079554252454027</v>
      </c>
      <c r="AA140" s="1">
        <f t="shared" si="49"/>
        <v>0.65411612323991231</v>
      </c>
      <c r="AB140" s="1">
        <f t="shared" si="50"/>
        <v>1.4309921686369211</v>
      </c>
      <c r="AC140" s="1">
        <v>-1.2304539394559499E-3</v>
      </c>
      <c r="AD140" s="1">
        <v>2.3765173799655499E-2</v>
      </c>
      <c r="AE140" s="1">
        <v>2.6901965833213901</v>
      </c>
      <c r="AF140" s="1">
        <v>0</v>
      </c>
      <c r="AG140" s="1">
        <v>0</v>
      </c>
      <c r="AH140" s="1">
        <f t="shared" si="51"/>
        <v>1</v>
      </c>
      <c r="AI140" s="1">
        <f t="shared" si="52"/>
        <v>0</v>
      </c>
      <c r="AJ140" s="1">
        <f t="shared" si="53"/>
        <v>53963.588300040319</v>
      </c>
      <c r="AK140" s="1">
        <f t="shared" si="54"/>
        <v>7.8390127096774204E-3</v>
      </c>
      <c r="AL140" s="1">
        <f t="shared" si="55"/>
        <v>3.8411162277419359E-3</v>
      </c>
      <c r="AM140" s="1">
        <f t="shared" si="56"/>
        <v>0.49</v>
      </c>
      <c r="AN140" s="1">
        <f t="shared" si="57"/>
        <v>0.39</v>
      </c>
      <c r="AO140" s="1">
        <v>6.85</v>
      </c>
      <c r="AP140">
        <v>0.5</v>
      </c>
      <c r="AQ140" t="s">
        <v>194</v>
      </c>
      <c r="AR140">
        <v>1587132609.5451601</v>
      </c>
      <c r="AS140">
        <v>411.61035483871001</v>
      </c>
      <c r="AT140">
        <v>409.99738709677399</v>
      </c>
      <c r="AU140">
        <v>18.366351612903198</v>
      </c>
      <c r="AV140">
        <v>18.172409677419399</v>
      </c>
      <c r="AW140">
        <v>600.06861290322604</v>
      </c>
      <c r="AX140">
        <v>102.29803225806501</v>
      </c>
      <c r="AY140">
        <v>9.8442561290322597E-2</v>
      </c>
      <c r="AZ140">
        <v>27.7911258064516</v>
      </c>
      <c r="BA140">
        <v>27.735332258064499</v>
      </c>
      <c r="BB140">
        <v>27.984735483870999</v>
      </c>
      <c r="BC140">
        <v>10002.6193548387</v>
      </c>
      <c r="BD140">
        <v>7.8390127096774204E-3</v>
      </c>
      <c r="BE140">
        <v>0.308495225806452</v>
      </c>
      <c r="BF140">
        <v>1587132597.4000001</v>
      </c>
      <c r="BG140" t="s">
        <v>498</v>
      </c>
      <c r="BH140">
        <v>31</v>
      </c>
      <c r="BI140">
        <v>8.0779999999999994</v>
      </c>
      <c r="BJ140">
        <v>0.28599999999999998</v>
      </c>
      <c r="BK140">
        <v>410</v>
      </c>
      <c r="BL140">
        <v>18</v>
      </c>
      <c r="BM140">
        <v>0.63</v>
      </c>
      <c r="BN140">
        <v>0.13</v>
      </c>
      <c r="BO140">
        <v>1.2964864690476201</v>
      </c>
      <c r="BP140">
        <v>4.3059638878459703</v>
      </c>
      <c r="BQ140">
        <v>0.56799619412702396</v>
      </c>
      <c r="BR140">
        <v>0</v>
      </c>
      <c r="BS140">
        <v>0.15177620390476201</v>
      </c>
      <c r="BT140">
        <v>0.67253817557167095</v>
      </c>
      <c r="BU140">
        <v>7.8105638768162094E-2</v>
      </c>
      <c r="BV140">
        <v>0</v>
      </c>
      <c r="BW140">
        <v>0</v>
      </c>
      <c r="BX140">
        <v>2</v>
      </c>
      <c r="BY140" t="s">
        <v>196</v>
      </c>
      <c r="BZ140">
        <v>100</v>
      </c>
      <c r="CA140">
        <v>100</v>
      </c>
      <c r="CB140">
        <v>8.0779999999999994</v>
      </c>
      <c r="CC140">
        <v>0.28599999999999998</v>
      </c>
      <c r="CD140">
        <v>2</v>
      </c>
      <c r="CE140">
        <v>642.00199999999995</v>
      </c>
      <c r="CF140">
        <v>371.85300000000001</v>
      </c>
      <c r="CG140">
        <v>26.9999</v>
      </c>
      <c r="CH140">
        <v>31.694099999999999</v>
      </c>
      <c r="CI140">
        <v>30.000499999999999</v>
      </c>
      <c r="CJ140">
        <v>31.5137</v>
      </c>
      <c r="CK140">
        <v>31.554300000000001</v>
      </c>
      <c r="CL140">
        <v>19.8965</v>
      </c>
      <c r="CM140">
        <v>32.705800000000004</v>
      </c>
      <c r="CN140">
        <v>0</v>
      </c>
      <c r="CO140">
        <v>27</v>
      </c>
      <c r="CP140">
        <v>410</v>
      </c>
      <c r="CQ140">
        <v>18.1431</v>
      </c>
      <c r="CR140">
        <v>98.837400000000002</v>
      </c>
      <c r="CS140">
        <v>105.711</v>
      </c>
    </row>
    <row r="141" spans="1:97" x14ac:dyDescent="0.25">
      <c r="A141">
        <v>125</v>
      </c>
      <c r="B141">
        <v>1587132622.9000001</v>
      </c>
      <c r="C141">
        <v>8297.3000001907294</v>
      </c>
      <c r="D141" t="s">
        <v>501</v>
      </c>
      <c r="E141" s="1" t="s">
        <v>502</v>
      </c>
      <c r="F141" s="1">
        <v>1587132614.33548</v>
      </c>
      <c r="G141" s="1">
        <f t="shared" si="29"/>
        <v>1.8237662318360427E-4</v>
      </c>
      <c r="H141" s="1">
        <f t="shared" si="30"/>
        <v>-1.4924662425759236</v>
      </c>
      <c r="I141" s="1">
        <f t="shared" si="31"/>
        <v>411.613</v>
      </c>
      <c r="J141" s="1">
        <f t="shared" si="32"/>
        <v>639.98179239181559</v>
      </c>
      <c r="K141" s="1">
        <f t="shared" si="33"/>
        <v>65.531918196005805</v>
      </c>
      <c r="L141" s="1">
        <f t="shared" si="34"/>
        <v>42.147745084438888</v>
      </c>
      <c r="M141" s="1">
        <f t="shared" si="35"/>
        <v>9.8010065319806237E-3</v>
      </c>
      <c r="N141" s="1">
        <f t="shared" si="36"/>
        <v>2.7948299872406634</v>
      </c>
      <c r="O141" s="1">
        <f t="shared" si="37"/>
        <v>9.7819518935155104E-3</v>
      </c>
      <c r="P141" s="1">
        <f t="shared" si="38"/>
        <v>6.1154287954672095E-3</v>
      </c>
      <c r="Q141" s="1">
        <f t="shared" si="39"/>
        <v>-2.6271182151290269E-3</v>
      </c>
      <c r="R141" s="1">
        <f t="shared" si="40"/>
        <v>27.740808107206245</v>
      </c>
      <c r="S141" s="1">
        <f t="shared" si="41"/>
        <v>27.733570967741901</v>
      </c>
      <c r="T141" s="1">
        <f t="shared" si="42"/>
        <v>3.7362964498647835</v>
      </c>
      <c r="U141" s="1">
        <f t="shared" si="43"/>
        <v>50.138553631647461</v>
      </c>
      <c r="V141" s="1">
        <f t="shared" si="44"/>
        <v>1.8795468705500382</v>
      </c>
      <c r="W141" s="1">
        <f t="shared" si="45"/>
        <v>3.7487058050347661</v>
      </c>
      <c r="X141" s="1">
        <f t="shared" si="46"/>
        <v>1.8567495793147453</v>
      </c>
      <c r="Y141" s="1">
        <f t="shared" si="47"/>
        <v>-8.042809082396948</v>
      </c>
      <c r="Z141" s="1">
        <f t="shared" si="48"/>
        <v>8.554930522794578</v>
      </c>
      <c r="AA141" s="1">
        <f t="shared" si="49"/>
        <v>0.6656424675120457</v>
      </c>
      <c r="AB141" s="1">
        <f t="shared" si="50"/>
        <v>1.1751367896945464</v>
      </c>
      <c r="AC141" s="1">
        <v>-1.23016453214349E-3</v>
      </c>
      <c r="AD141" s="1">
        <v>2.3759584142977599E-2</v>
      </c>
      <c r="AE141" s="1">
        <v>2.6897992311207699</v>
      </c>
      <c r="AF141" s="1">
        <v>0</v>
      </c>
      <c r="AG141" s="1">
        <v>0</v>
      </c>
      <c r="AH141" s="1">
        <f t="shared" si="51"/>
        <v>1</v>
      </c>
      <c r="AI141" s="1">
        <f t="shared" si="52"/>
        <v>0</v>
      </c>
      <c r="AJ141" s="1">
        <f t="shared" si="53"/>
        <v>53951.555159099582</v>
      </c>
      <c r="AK141" s="1">
        <f t="shared" si="54"/>
        <v>-1.37473480645161E-2</v>
      </c>
      <c r="AL141" s="1">
        <f t="shared" si="55"/>
        <v>-6.7362005516128894E-3</v>
      </c>
      <c r="AM141" s="1">
        <f t="shared" si="56"/>
        <v>0.49</v>
      </c>
      <c r="AN141" s="1">
        <f t="shared" si="57"/>
        <v>0.39</v>
      </c>
      <c r="AO141" s="1">
        <v>6.85</v>
      </c>
      <c r="AP141">
        <v>0.5</v>
      </c>
      <c r="AQ141" t="s">
        <v>194</v>
      </c>
      <c r="AR141">
        <v>1587132614.33548</v>
      </c>
      <c r="AS141">
        <v>411.613</v>
      </c>
      <c r="AT141">
        <v>409.99483870967703</v>
      </c>
      <c r="AU141">
        <v>18.355570967741901</v>
      </c>
      <c r="AV141">
        <v>18.151183870967699</v>
      </c>
      <c r="AW141">
        <v>600.01274193548397</v>
      </c>
      <c r="AX141">
        <v>102.298064516129</v>
      </c>
      <c r="AY141">
        <v>9.8470783870967707E-2</v>
      </c>
      <c r="AZ141">
        <v>27.790348387096799</v>
      </c>
      <c r="BA141">
        <v>27.733570967741901</v>
      </c>
      <c r="BB141">
        <v>27.983287096774198</v>
      </c>
      <c r="BC141">
        <v>10000.2635483871</v>
      </c>
      <c r="BD141">
        <v>-1.37473480645161E-2</v>
      </c>
      <c r="BE141">
        <v>0.31218729032258102</v>
      </c>
      <c r="BF141">
        <v>1587132597.4000001</v>
      </c>
      <c r="BG141" t="s">
        <v>498</v>
      </c>
      <c r="BH141">
        <v>31</v>
      </c>
      <c r="BI141">
        <v>8.0779999999999994</v>
      </c>
      <c r="BJ141">
        <v>0.28599999999999998</v>
      </c>
      <c r="BK141">
        <v>410</v>
      </c>
      <c r="BL141">
        <v>18</v>
      </c>
      <c r="BM141">
        <v>0.63</v>
      </c>
      <c r="BN141">
        <v>0.13</v>
      </c>
      <c r="BO141">
        <v>1.6051319047619099</v>
      </c>
      <c r="BP141">
        <v>0.26962748561705402</v>
      </c>
      <c r="BQ141">
        <v>7.7552228030936393E-2</v>
      </c>
      <c r="BR141">
        <v>0</v>
      </c>
      <c r="BS141">
        <v>0.191632833333333</v>
      </c>
      <c r="BT141">
        <v>0.132983093752533</v>
      </c>
      <c r="BU141">
        <v>2.7894214808055401E-2</v>
      </c>
      <c r="BV141">
        <v>0</v>
      </c>
      <c r="BW141">
        <v>0</v>
      </c>
      <c r="BX141">
        <v>2</v>
      </c>
      <c r="BY141" t="s">
        <v>196</v>
      </c>
      <c r="BZ141">
        <v>100</v>
      </c>
      <c r="CA141">
        <v>100</v>
      </c>
      <c r="CB141">
        <v>8.0779999999999994</v>
      </c>
      <c r="CC141">
        <v>0.28599999999999998</v>
      </c>
      <c r="CD141">
        <v>2</v>
      </c>
      <c r="CE141">
        <v>642.46900000000005</v>
      </c>
      <c r="CF141">
        <v>371.88200000000001</v>
      </c>
      <c r="CG141">
        <v>26.999600000000001</v>
      </c>
      <c r="CH141">
        <v>31.699000000000002</v>
      </c>
      <c r="CI141">
        <v>30.000399999999999</v>
      </c>
      <c r="CJ141">
        <v>31.517900000000001</v>
      </c>
      <c r="CK141">
        <v>31.559200000000001</v>
      </c>
      <c r="CL141">
        <v>19.8965</v>
      </c>
      <c r="CM141">
        <v>32.705800000000004</v>
      </c>
      <c r="CN141">
        <v>0</v>
      </c>
      <c r="CO141">
        <v>27</v>
      </c>
      <c r="CP141">
        <v>410</v>
      </c>
      <c r="CQ141">
        <v>18.144100000000002</v>
      </c>
      <c r="CR141">
        <v>98.837400000000002</v>
      </c>
      <c r="CS141">
        <v>105.711</v>
      </c>
    </row>
    <row r="142" spans="1:97" x14ac:dyDescent="0.25">
      <c r="A142">
        <v>126</v>
      </c>
      <c r="B142">
        <v>1587132627.9000001</v>
      </c>
      <c r="C142">
        <v>8302.3000001907294</v>
      </c>
      <c r="D142" t="s">
        <v>503</v>
      </c>
      <c r="E142" s="1" t="s">
        <v>504</v>
      </c>
      <c r="F142" s="1">
        <v>1587132619.2709701</v>
      </c>
      <c r="G142" s="1">
        <f t="shared" si="29"/>
        <v>1.7326917777858041E-4</v>
      </c>
      <c r="H142" s="1">
        <f t="shared" si="30"/>
        <v>-1.4826044695978173</v>
      </c>
      <c r="I142" s="1">
        <f t="shared" si="31"/>
        <v>411.59909677419301</v>
      </c>
      <c r="J142" s="1">
        <f t="shared" si="32"/>
        <v>651.00852760310909</v>
      </c>
      <c r="K142" s="1">
        <f t="shared" si="33"/>
        <v>66.661572256777319</v>
      </c>
      <c r="L142" s="1">
        <f t="shared" si="34"/>
        <v>42.146672074263179</v>
      </c>
      <c r="M142" s="1">
        <f t="shared" si="35"/>
        <v>9.3078942486180954E-3</v>
      </c>
      <c r="N142" s="1">
        <f t="shared" si="36"/>
        <v>2.7948938133968633</v>
      </c>
      <c r="O142" s="1">
        <f t="shared" si="37"/>
        <v>9.2907073224822567E-3</v>
      </c>
      <c r="P142" s="1">
        <f t="shared" si="38"/>
        <v>5.8082335774941136E-3</v>
      </c>
      <c r="Q142" s="1">
        <f t="shared" si="39"/>
        <v>-1.9997069555806489E-3</v>
      </c>
      <c r="R142" s="1">
        <f t="shared" si="40"/>
        <v>27.742018296167366</v>
      </c>
      <c r="S142" s="1">
        <f t="shared" si="41"/>
        <v>27.7307290322581</v>
      </c>
      <c r="T142" s="1">
        <f t="shared" si="42"/>
        <v>3.735676255424059</v>
      </c>
      <c r="U142" s="1">
        <f t="shared" si="43"/>
        <v>50.110139236280503</v>
      </c>
      <c r="V142" s="1">
        <f t="shared" si="44"/>
        <v>1.878342657082448</v>
      </c>
      <c r="W142" s="1">
        <f t="shared" si="45"/>
        <v>3.7484283334868471</v>
      </c>
      <c r="X142" s="1">
        <f t="shared" si="46"/>
        <v>1.857333598341611</v>
      </c>
      <c r="Y142" s="1">
        <f t="shared" si="47"/>
        <v>-7.6411707400353963</v>
      </c>
      <c r="Z142" s="1">
        <f t="shared" si="48"/>
        <v>8.7923227254157812</v>
      </c>
      <c r="AA142" s="1">
        <f t="shared" si="49"/>
        <v>0.68408384808712341</v>
      </c>
      <c r="AB142" s="1">
        <f t="shared" si="50"/>
        <v>1.8332361265119275</v>
      </c>
      <c r="AC142" s="1">
        <v>-1.2302082949061199E-3</v>
      </c>
      <c r="AD142" s="1">
        <v>2.3760429383605199E-2</v>
      </c>
      <c r="AE142" s="1">
        <v>2.6898593208368999</v>
      </c>
      <c r="AF142" s="1">
        <v>0</v>
      </c>
      <c r="AG142" s="1">
        <v>0</v>
      </c>
      <c r="AH142" s="1">
        <f t="shared" si="51"/>
        <v>1</v>
      </c>
      <c r="AI142" s="1">
        <f t="shared" si="52"/>
        <v>0</v>
      </c>
      <c r="AJ142" s="1">
        <f t="shared" si="53"/>
        <v>53953.639399286185</v>
      </c>
      <c r="AK142" s="1">
        <f t="shared" si="54"/>
        <v>-1.04641912903226E-2</v>
      </c>
      <c r="AL142" s="1">
        <f t="shared" si="55"/>
        <v>-5.1274537322580742E-3</v>
      </c>
      <c r="AM142" s="1">
        <f t="shared" si="56"/>
        <v>0.49</v>
      </c>
      <c r="AN142" s="1">
        <f t="shared" si="57"/>
        <v>0.39</v>
      </c>
      <c r="AO142" s="1">
        <v>6.85</v>
      </c>
      <c r="AP142">
        <v>0.5</v>
      </c>
      <c r="AQ142" t="s">
        <v>194</v>
      </c>
      <c r="AR142">
        <v>1587132619.2709701</v>
      </c>
      <c r="AS142">
        <v>411.59909677419301</v>
      </c>
      <c r="AT142">
        <v>409.98790322580601</v>
      </c>
      <c r="AU142">
        <v>18.343658064516099</v>
      </c>
      <c r="AV142">
        <v>18.1494741935484</v>
      </c>
      <c r="AW142">
        <v>600.00961290322596</v>
      </c>
      <c r="AX142">
        <v>102.298806451613</v>
      </c>
      <c r="AY142">
        <v>9.8580725806451594E-2</v>
      </c>
      <c r="AZ142">
        <v>27.789080645161299</v>
      </c>
      <c r="BA142">
        <v>27.7307290322581</v>
      </c>
      <c r="BB142">
        <v>27.980245161290298</v>
      </c>
      <c r="BC142">
        <v>10000.546774193501</v>
      </c>
      <c r="BD142">
        <v>-1.04641912903226E-2</v>
      </c>
      <c r="BE142">
        <v>0.30899664516129</v>
      </c>
      <c r="BF142">
        <v>1587132597.4000001</v>
      </c>
      <c r="BG142" t="s">
        <v>498</v>
      </c>
      <c r="BH142">
        <v>31</v>
      </c>
      <c r="BI142">
        <v>8.0779999999999994</v>
      </c>
      <c r="BJ142">
        <v>0.28599999999999998</v>
      </c>
      <c r="BK142">
        <v>410</v>
      </c>
      <c r="BL142">
        <v>18</v>
      </c>
      <c r="BM142">
        <v>0.63</v>
      </c>
      <c r="BN142">
        <v>0.13</v>
      </c>
      <c r="BO142">
        <v>1.6129519047619001</v>
      </c>
      <c r="BP142">
        <v>-7.7574977716550003E-2</v>
      </c>
      <c r="BQ142">
        <v>2.1096047501401899E-2</v>
      </c>
      <c r="BR142">
        <v>1</v>
      </c>
      <c r="BS142">
        <v>0.19928040476190501</v>
      </c>
      <c r="BT142">
        <v>-0.12845438457175501</v>
      </c>
      <c r="BU142">
        <v>1.40765616439925E-2</v>
      </c>
      <c r="BV142">
        <v>0</v>
      </c>
      <c r="BW142">
        <v>1</v>
      </c>
      <c r="BX142">
        <v>2</v>
      </c>
      <c r="BY142" t="s">
        <v>200</v>
      </c>
      <c r="BZ142">
        <v>100</v>
      </c>
      <c r="CA142">
        <v>100</v>
      </c>
      <c r="CB142">
        <v>8.0779999999999994</v>
      </c>
      <c r="CC142">
        <v>0.28599999999999998</v>
      </c>
      <c r="CD142">
        <v>2</v>
      </c>
      <c r="CE142">
        <v>643.03</v>
      </c>
      <c r="CF142">
        <v>371.78300000000002</v>
      </c>
      <c r="CG142">
        <v>26.999700000000001</v>
      </c>
      <c r="CH142">
        <v>31.703900000000001</v>
      </c>
      <c r="CI142">
        <v>30.000499999999999</v>
      </c>
      <c r="CJ142">
        <v>31.523499999999999</v>
      </c>
      <c r="CK142">
        <v>31.5654</v>
      </c>
      <c r="CL142">
        <v>19.896100000000001</v>
      </c>
      <c r="CM142">
        <v>32.705800000000004</v>
      </c>
      <c r="CN142">
        <v>0</v>
      </c>
      <c r="CO142">
        <v>27</v>
      </c>
      <c r="CP142">
        <v>410</v>
      </c>
      <c r="CQ142">
        <v>18.144100000000002</v>
      </c>
      <c r="CR142">
        <v>98.838300000000004</v>
      </c>
      <c r="CS142">
        <v>105.71</v>
      </c>
    </row>
    <row r="143" spans="1:97" x14ac:dyDescent="0.25">
      <c r="A143">
        <v>127</v>
      </c>
      <c r="B143">
        <v>1587132632.9000001</v>
      </c>
      <c r="C143">
        <v>8307.3000001907294</v>
      </c>
      <c r="D143" t="s">
        <v>505</v>
      </c>
      <c r="E143" s="1" t="s">
        <v>506</v>
      </c>
      <c r="F143" s="1">
        <v>1587132624.2709701</v>
      </c>
      <c r="G143" s="1">
        <f t="shared" si="29"/>
        <v>1.6340007027149404E-4</v>
      </c>
      <c r="H143" s="1">
        <f t="shared" si="30"/>
        <v>-1.4670029496464594</v>
      </c>
      <c r="I143" s="1">
        <f t="shared" si="31"/>
        <v>411.58583870967698</v>
      </c>
      <c r="J143" s="1">
        <f t="shared" si="32"/>
        <v>663.40703963726924</v>
      </c>
      <c r="K143" s="1">
        <f t="shared" si="33"/>
        <v>67.931593611657163</v>
      </c>
      <c r="L143" s="1">
        <f t="shared" si="34"/>
        <v>42.145591259969677</v>
      </c>
      <c r="M143" s="1">
        <f t="shared" si="35"/>
        <v>8.7759721114492508E-3</v>
      </c>
      <c r="N143" s="1">
        <f t="shared" si="36"/>
        <v>2.7961153406993402</v>
      </c>
      <c r="O143" s="1">
        <f t="shared" si="37"/>
        <v>8.7606983545975986E-3</v>
      </c>
      <c r="P143" s="1">
        <f t="shared" si="38"/>
        <v>5.4768065144419655E-3</v>
      </c>
      <c r="Q143" s="1">
        <f t="shared" si="39"/>
        <v>-3.6777758005258018E-3</v>
      </c>
      <c r="R143" s="1">
        <f t="shared" si="40"/>
        <v>27.743741297776889</v>
      </c>
      <c r="S143" s="1">
        <f t="shared" si="41"/>
        <v>27.727658064516099</v>
      </c>
      <c r="T143" s="1">
        <f t="shared" si="42"/>
        <v>3.7350061803473795</v>
      </c>
      <c r="U143" s="1">
        <f t="shared" si="43"/>
        <v>50.089690234716102</v>
      </c>
      <c r="V143" s="1">
        <f t="shared" si="44"/>
        <v>1.8774704054328204</v>
      </c>
      <c r="W143" s="1">
        <f t="shared" si="45"/>
        <v>3.7482172411830676</v>
      </c>
      <c r="X143" s="1">
        <f t="shared" si="46"/>
        <v>1.8575357749145591</v>
      </c>
      <c r="Y143" s="1">
        <f t="shared" si="47"/>
        <v>-7.2059430989728872</v>
      </c>
      <c r="Z143" s="1">
        <f t="shared" si="48"/>
        <v>9.1137007702816355</v>
      </c>
      <c r="AA143" s="1">
        <f t="shared" si="49"/>
        <v>0.70876452254972311</v>
      </c>
      <c r="AB143" s="1">
        <f t="shared" si="50"/>
        <v>2.6128444180579455</v>
      </c>
      <c r="AC143" s="1">
        <v>-1.2310460329029299E-3</v>
      </c>
      <c r="AD143" s="1">
        <v>2.3776609582192399E-2</v>
      </c>
      <c r="AE143" s="1">
        <v>2.6910093225402099</v>
      </c>
      <c r="AF143" s="1">
        <v>0</v>
      </c>
      <c r="AG143" s="1">
        <v>0</v>
      </c>
      <c r="AH143" s="1">
        <f t="shared" si="51"/>
        <v>1</v>
      </c>
      <c r="AI143" s="1">
        <f t="shared" si="52"/>
        <v>0</v>
      </c>
      <c r="AJ143" s="1">
        <f t="shared" si="53"/>
        <v>53989.059657422345</v>
      </c>
      <c r="AK143" s="1">
        <f t="shared" si="54"/>
        <v>-1.92452946129032E-2</v>
      </c>
      <c r="AL143" s="1">
        <f t="shared" si="55"/>
        <v>-9.430194360322568E-3</v>
      </c>
      <c r="AM143" s="1">
        <f t="shared" si="56"/>
        <v>0.49</v>
      </c>
      <c r="AN143" s="1">
        <f t="shared" si="57"/>
        <v>0.39</v>
      </c>
      <c r="AO143" s="1">
        <v>6.85</v>
      </c>
      <c r="AP143">
        <v>0.5</v>
      </c>
      <c r="AQ143" t="s">
        <v>194</v>
      </c>
      <c r="AR143">
        <v>1587132624.2709701</v>
      </c>
      <c r="AS143">
        <v>411.58583870967698</v>
      </c>
      <c r="AT143">
        <v>409.98783870967702</v>
      </c>
      <c r="AU143">
        <v>18.3350193548387</v>
      </c>
      <c r="AV143">
        <v>18.151896774193499</v>
      </c>
      <c r="AW143">
        <v>600.01790322580598</v>
      </c>
      <c r="AX143">
        <v>102.29935483871</v>
      </c>
      <c r="AY143">
        <v>9.8704803225806506E-2</v>
      </c>
      <c r="AZ143">
        <v>27.7881161290323</v>
      </c>
      <c r="BA143">
        <v>27.727658064516099</v>
      </c>
      <c r="BB143">
        <v>27.978106451612899</v>
      </c>
      <c r="BC143">
        <v>10007.3032258065</v>
      </c>
      <c r="BD143">
        <v>-1.92452946129032E-2</v>
      </c>
      <c r="BE143">
        <v>0.29340777419354802</v>
      </c>
      <c r="BF143">
        <v>1587132597.4000001</v>
      </c>
      <c r="BG143" t="s">
        <v>498</v>
      </c>
      <c r="BH143">
        <v>31</v>
      </c>
      <c r="BI143">
        <v>8.0779999999999994</v>
      </c>
      <c r="BJ143">
        <v>0.28599999999999998</v>
      </c>
      <c r="BK143">
        <v>410</v>
      </c>
      <c r="BL143">
        <v>18</v>
      </c>
      <c r="BM143">
        <v>0.63</v>
      </c>
      <c r="BN143">
        <v>0.13</v>
      </c>
      <c r="BO143">
        <v>1.6029252380952399</v>
      </c>
      <c r="BP143">
        <v>-0.19142377441048899</v>
      </c>
      <c r="BQ143">
        <v>2.7236099052727399E-2</v>
      </c>
      <c r="BR143">
        <v>0</v>
      </c>
      <c r="BS143">
        <v>0.18922954761904801</v>
      </c>
      <c r="BT143">
        <v>-0.13418632201604699</v>
      </c>
      <c r="BU143">
        <v>1.37138568247462E-2</v>
      </c>
      <c r="BV143">
        <v>0</v>
      </c>
      <c r="BW143">
        <v>0</v>
      </c>
      <c r="BX143">
        <v>2</v>
      </c>
      <c r="BY143" t="s">
        <v>196</v>
      </c>
      <c r="BZ143">
        <v>100</v>
      </c>
      <c r="CA143">
        <v>100</v>
      </c>
      <c r="CB143">
        <v>8.0779999999999994</v>
      </c>
      <c r="CC143">
        <v>0.28599999999999998</v>
      </c>
      <c r="CD143">
        <v>2</v>
      </c>
      <c r="CE143">
        <v>642.83500000000004</v>
      </c>
      <c r="CF143">
        <v>371.88299999999998</v>
      </c>
      <c r="CG143">
        <v>26.9999</v>
      </c>
      <c r="CH143">
        <v>31.7087</v>
      </c>
      <c r="CI143">
        <v>30.000499999999999</v>
      </c>
      <c r="CJ143">
        <v>31.5289</v>
      </c>
      <c r="CK143">
        <v>31.570900000000002</v>
      </c>
      <c r="CL143">
        <v>19.8965</v>
      </c>
      <c r="CM143">
        <v>32.705800000000004</v>
      </c>
      <c r="CN143">
        <v>0</v>
      </c>
      <c r="CO143">
        <v>27</v>
      </c>
      <c r="CP143">
        <v>410</v>
      </c>
      <c r="CQ143">
        <v>18.144100000000002</v>
      </c>
      <c r="CR143">
        <v>98.838399999999993</v>
      </c>
      <c r="CS143">
        <v>105.709</v>
      </c>
    </row>
    <row r="144" spans="1:97" x14ac:dyDescent="0.25">
      <c r="A144">
        <v>128</v>
      </c>
      <c r="B144">
        <v>1587132637.9000001</v>
      </c>
      <c r="C144">
        <v>8312.3000001907294</v>
      </c>
      <c r="D144" t="s">
        <v>507</v>
      </c>
      <c r="E144" s="1" t="s">
        <v>508</v>
      </c>
      <c r="F144" s="1">
        <v>1587132629.2709701</v>
      </c>
      <c r="G144" s="1">
        <f t="shared" si="29"/>
        <v>1.5597227713893172E-4</v>
      </c>
      <c r="H144" s="1">
        <f t="shared" si="30"/>
        <v>-1.4508556438671441</v>
      </c>
      <c r="I144" s="1">
        <f t="shared" si="31"/>
        <v>411.57748387096802</v>
      </c>
      <c r="J144" s="1">
        <f t="shared" si="32"/>
        <v>672.96764097126254</v>
      </c>
      <c r="K144" s="1">
        <f t="shared" si="33"/>
        <v>68.911067763809456</v>
      </c>
      <c r="L144" s="1">
        <f t="shared" si="34"/>
        <v>42.145033660394986</v>
      </c>
      <c r="M144" s="1">
        <f t="shared" si="35"/>
        <v>8.3750599323093172E-3</v>
      </c>
      <c r="N144" s="1">
        <f t="shared" si="36"/>
        <v>2.7943104764740885</v>
      </c>
      <c r="O144" s="1">
        <f t="shared" si="37"/>
        <v>8.3611396367156872E-3</v>
      </c>
      <c r="P144" s="1">
        <f t="shared" si="38"/>
        <v>5.2269610020247367E-3</v>
      </c>
      <c r="Q144" s="1">
        <f t="shared" si="39"/>
        <v>-5.0346025680096758E-3</v>
      </c>
      <c r="R144" s="1">
        <f t="shared" si="40"/>
        <v>27.74502691153166</v>
      </c>
      <c r="S144" s="1">
        <f t="shared" si="41"/>
        <v>27.726616129032301</v>
      </c>
      <c r="T144" s="1">
        <f t="shared" si="42"/>
        <v>3.7347788572758045</v>
      </c>
      <c r="U144" s="1">
        <f t="shared" si="43"/>
        <v>50.077302730352827</v>
      </c>
      <c r="V144" s="1">
        <f t="shared" si="44"/>
        <v>1.8769297328201904</v>
      </c>
      <c r="W144" s="1">
        <f t="shared" si="45"/>
        <v>3.7480647528616733</v>
      </c>
      <c r="X144" s="1">
        <f t="shared" si="46"/>
        <v>1.8578491244556141</v>
      </c>
      <c r="Y144" s="1">
        <f t="shared" si="47"/>
        <v>-6.8783774218268885</v>
      </c>
      <c r="Z144" s="1">
        <f t="shared" si="48"/>
        <v>9.1598154352120922</v>
      </c>
      <c r="AA144" s="1">
        <f t="shared" si="49"/>
        <v>0.71280475075101279</v>
      </c>
      <c r="AB144" s="1">
        <f t="shared" si="50"/>
        <v>2.9892081615682065</v>
      </c>
      <c r="AC144" s="1">
        <v>-1.2298083634973899E-3</v>
      </c>
      <c r="AD144" s="1">
        <v>2.3752705047787499E-2</v>
      </c>
      <c r="AE144" s="1">
        <v>2.68931012983295</v>
      </c>
      <c r="AF144" s="1">
        <v>0</v>
      </c>
      <c r="AG144" s="1">
        <v>0</v>
      </c>
      <c r="AH144" s="1">
        <f t="shared" si="51"/>
        <v>1</v>
      </c>
      <c r="AI144" s="1">
        <f t="shared" si="52"/>
        <v>0</v>
      </c>
      <c r="AJ144" s="1">
        <f t="shared" si="53"/>
        <v>53937.139395771745</v>
      </c>
      <c r="AK144" s="1">
        <f t="shared" si="54"/>
        <v>-2.6345382354838701E-2</v>
      </c>
      <c r="AL144" s="1">
        <f t="shared" si="55"/>
        <v>-1.2909237353870963E-2</v>
      </c>
      <c r="AM144" s="1">
        <f t="shared" si="56"/>
        <v>0.49</v>
      </c>
      <c r="AN144" s="1">
        <f t="shared" si="57"/>
        <v>0.39</v>
      </c>
      <c r="AO144" s="1">
        <v>6.85</v>
      </c>
      <c r="AP144">
        <v>0.5</v>
      </c>
      <c r="AQ144" t="s">
        <v>194</v>
      </c>
      <c r="AR144">
        <v>1587132629.2709701</v>
      </c>
      <c r="AS144">
        <v>411.57748387096802</v>
      </c>
      <c r="AT144">
        <v>409.99441935483901</v>
      </c>
      <c r="AU144">
        <v>18.329609677419398</v>
      </c>
      <c r="AV144">
        <v>18.154809677419401</v>
      </c>
      <c r="AW144">
        <v>600.01519354838695</v>
      </c>
      <c r="AX144">
        <v>102.3</v>
      </c>
      <c r="AY144">
        <v>9.8783490322580603E-2</v>
      </c>
      <c r="AZ144">
        <v>27.787419354838701</v>
      </c>
      <c r="BA144">
        <v>27.726616129032301</v>
      </c>
      <c r="BB144">
        <v>27.978077419354801</v>
      </c>
      <c r="BC144">
        <v>9997.17903225806</v>
      </c>
      <c r="BD144">
        <v>-2.6345382354838701E-2</v>
      </c>
      <c r="BE144">
        <v>0.28265058064516102</v>
      </c>
      <c r="BF144">
        <v>1587132597.4000001</v>
      </c>
      <c r="BG144" t="s">
        <v>498</v>
      </c>
      <c r="BH144">
        <v>31</v>
      </c>
      <c r="BI144">
        <v>8.0779999999999994</v>
      </c>
      <c r="BJ144">
        <v>0.28599999999999998</v>
      </c>
      <c r="BK144">
        <v>410</v>
      </c>
      <c r="BL144">
        <v>18</v>
      </c>
      <c r="BM144">
        <v>0.63</v>
      </c>
      <c r="BN144">
        <v>0.13</v>
      </c>
      <c r="BO144">
        <v>1.59464238095238</v>
      </c>
      <c r="BP144">
        <v>-0.199588363989956</v>
      </c>
      <c r="BQ144">
        <v>2.8311566861277601E-2</v>
      </c>
      <c r="BR144">
        <v>0</v>
      </c>
      <c r="BS144">
        <v>0.17944080952381</v>
      </c>
      <c r="BT144">
        <v>-9.9854566080545298E-2</v>
      </c>
      <c r="BU144">
        <v>1.02701592727439E-2</v>
      </c>
      <c r="BV144">
        <v>1</v>
      </c>
      <c r="BW144">
        <v>1</v>
      </c>
      <c r="BX144">
        <v>2</v>
      </c>
      <c r="BY144" t="s">
        <v>200</v>
      </c>
      <c r="BZ144">
        <v>100</v>
      </c>
      <c r="CA144">
        <v>100</v>
      </c>
      <c r="CB144">
        <v>8.0779999999999994</v>
      </c>
      <c r="CC144">
        <v>0.28599999999999998</v>
      </c>
      <c r="CD144">
        <v>2</v>
      </c>
      <c r="CE144">
        <v>642.75900000000001</v>
      </c>
      <c r="CF144">
        <v>372.03800000000001</v>
      </c>
      <c r="CG144">
        <v>26.9998</v>
      </c>
      <c r="CH144">
        <v>31.714300000000001</v>
      </c>
      <c r="CI144">
        <v>30.000399999999999</v>
      </c>
      <c r="CJ144">
        <v>31.534500000000001</v>
      </c>
      <c r="CK144">
        <v>31.5764</v>
      </c>
      <c r="CL144">
        <v>19.896999999999998</v>
      </c>
      <c r="CM144">
        <v>32.705800000000004</v>
      </c>
      <c r="CN144">
        <v>0</v>
      </c>
      <c r="CO144">
        <v>27</v>
      </c>
      <c r="CP144">
        <v>410</v>
      </c>
      <c r="CQ144">
        <v>18.144100000000002</v>
      </c>
      <c r="CR144">
        <v>98.837900000000005</v>
      </c>
      <c r="CS144">
        <v>105.709</v>
      </c>
    </row>
    <row r="145" spans="1:97" x14ac:dyDescent="0.25">
      <c r="A145">
        <v>129</v>
      </c>
      <c r="B145">
        <v>1587133035.5</v>
      </c>
      <c r="C145">
        <v>8709.9000000953693</v>
      </c>
      <c r="D145" t="s">
        <v>511</v>
      </c>
      <c r="E145" s="1" t="s">
        <v>512</v>
      </c>
      <c r="F145" s="1">
        <v>1587133027.5</v>
      </c>
      <c r="G145" s="1">
        <f t="shared" ref="G145:G208" si="58">AW145*AH145*(AU145-AV145)/(100*AO145*(1000-AH145*AU145))</f>
        <v>2.4146231843668123E-4</v>
      </c>
      <c r="H145" s="1">
        <f t="shared" ref="H145:H208" si="59">AW145*AH145*(AT145-AS145*(1000-AH145*AV145)/(1000-AH145*AU145))/(100*AO145)</f>
        <v>-1.6971193828202611</v>
      </c>
      <c r="I145" s="1">
        <f t="shared" ref="I145:I208" si="60">AS145 - IF(AH145&gt;1, H145*AO145*100/(AJ145*BC145), 0)</f>
        <v>412.18248387096799</v>
      </c>
      <c r="J145" s="1">
        <f t="shared" ref="J145:J208" si="61">((P145-G145/2)*I145-H145)/(P145+G145/2)</f>
        <v>606.26440391751419</v>
      </c>
      <c r="K145" s="1">
        <f t="shared" ref="K145:K208" si="62">J145*(AX145+AY145)/1000</f>
        <v>62.082631926806442</v>
      </c>
      <c r="L145" s="1">
        <f t="shared" ref="L145:L208" si="63">(AS145 - IF(AH145&gt;1, H145*AO145*100/(AJ145*BC145), 0))*(AX145+AY145)/1000</f>
        <v>42.208272937494975</v>
      </c>
      <c r="M145" s="1">
        <f t="shared" ref="M145:M208" si="64">2/((1/O145-1/N145)+SIGN(O145)*SQRT((1/O145-1/N145)*(1/O145-1/N145) + 4*AP145/((AP145+1)*(AP145+1))*(2*1/O145*1/N145-1/N145*1/N145)))</f>
        <v>1.3005947937624959E-2</v>
      </c>
      <c r="N145" s="1">
        <f t="shared" ref="N145:N208" si="65">AE145+AD145*AO145+AC145*AO145*AO145</f>
        <v>2.801334918621293</v>
      </c>
      <c r="O145" s="1">
        <f t="shared" ref="O145:O208" si="66">G145*(1000-(1000*0.61365*EXP(17.502*S145/(240.97+S145))/(AX145+AY145)+AU145)/2)/(1000*0.61365*EXP(17.502*S145/(240.97+S145))/(AX145+AY145)-AU145)</f>
        <v>1.2972494670915255E-2</v>
      </c>
      <c r="P145" s="1">
        <f t="shared" ref="P145:P208" si="67">1/((AP145+1)/(M145/1.6)+1/(N145/1.37)) + AP145/((AP145+1)/(M145/1.6) + AP145/(N145/1.37))</f>
        <v>8.1108075861869022E-3</v>
      </c>
      <c r="Q145" s="1">
        <f t="shared" ref="Q145:Q208" si="68">(AL145*AN145)</f>
        <v>-1.3974629495806449E-2</v>
      </c>
      <c r="R145" s="1">
        <f t="shared" ref="R145:R208" si="69">(AZ145+(Q145+2*0.95*0.0000000567*(((AZ145+$B$7)+273)^4-(AZ145+273)^4)-44100*G145)/(1.84*29.3*N145+8*0.95*0.0000000567*(AZ145+273)^3))</f>
        <v>27.712831280541806</v>
      </c>
      <c r="S145" s="1">
        <f t="shared" ref="S145:S208" si="70">($C$7*BA145+$D$7*BB145+$E$7*R145)</f>
        <v>27.7187870967742</v>
      </c>
      <c r="T145" s="1">
        <f t="shared" ref="T145:T208" si="71">0.61365*EXP(17.502*S145/(240.97+S145))</f>
        <v>3.7330711533250893</v>
      </c>
      <c r="U145" s="1">
        <f t="shared" ref="U145:U208" si="72">(V145/W145*100)</f>
        <v>50.16591647587817</v>
      </c>
      <c r="V145" s="1">
        <f t="shared" ref="V145:V208" si="73">AU145*(AX145+AY145)/1000</f>
        <v>1.8792550474135485</v>
      </c>
      <c r="W145" s="1">
        <f t="shared" ref="W145:W208" si="74">0.61365*EXP(17.502*AZ145/(240.97+AZ145))</f>
        <v>3.7460793690815382</v>
      </c>
      <c r="X145" s="1">
        <f t="shared" ref="X145:X208" si="75">(T145-AU145*(AX145+AY145)/1000)</f>
        <v>1.8538161059115408</v>
      </c>
      <c r="Y145" s="1">
        <f t="shared" ref="Y145:Y208" si="76">(-G145*44100)</f>
        <v>-10.648488243057642</v>
      </c>
      <c r="Z145" s="1">
        <f t="shared" ref="Z145:Z208" si="77">2*29.3*N145*0.92*(AZ145-S145)</f>
        <v>8.9947905304286699</v>
      </c>
      <c r="AA145" s="1">
        <f t="shared" ref="AA145:AA208" si="78">2*0.95*0.0000000567*(((AZ145+$B$7)+273)^4-(S145+273)^4)</f>
        <v>0.69814869026483117</v>
      </c>
      <c r="AB145" s="1">
        <f t="shared" ref="AB145:AB208" si="79">Q145+AA145+Y145+Z145</f>
        <v>-0.96952365185994793</v>
      </c>
      <c r="AC145" s="1">
        <v>-1.2297953098259901E-3</v>
      </c>
      <c r="AD145" s="1">
        <v>2.3752452927200501E-2</v>
      </c>
      <c r="AE145" s="1">
        <v>2.6892922023289398</v>
      </c>
      <c r="AF145" s="1">
        <v>0</v>
      </c>
      <c r="AG145" s="1">
        <v>0</v>
      </c>
      <c r="AH145" s="1">
        <f t="shared" ref="AH145:AH208" si="80">IF(AF145*$H$13&gt;=AJ145,1,(AJ145/(AJ145-AF145*$H$13)))</f>
        <v>1</v>
      </c>
      <c r="AI145" s="1">
        <f t="shared" ref="AI145:AI208" si="81">(AH145-1)*100</f>
        <v>0</v>
      </c>
      <c r="AJ145" s="1">
        <f t="shared" ref="AJ145:AJ208" si="82">MAX(0,($B$13+$C$13*BC145)/(1+$D$13*BC145)*AX145/(AZ145+273)*$E$13)</f>
        <v>53938.266035560184</v>
      </c>
      <c r="AK145" s="1">
        <f t="shared" ref="AK145:AK208" si="83">$B$11*BD145+$C$11*BE145</f>
        <v>-7.31273129032258E-2</v>
      </c>
      <c r="AL145" s="1">
        <f t="shared" ref="AL145:AL208" si="84">AK145*AM145</f>
        <v>-3.5832383322580638E-2</v>
      </c>
      <c r="AM145" s="1">
        <f t="shared" ref="AM145:AM208" si="85">($B$11*$D$9+$C$11*$D$9)/($B$11+$C$11)</f>
        <v>0.49</v>
      </c>
      <c r="AN145" s="1">
        <f t="shared" ref="AN145:AN208" si="86">($B$11*$K$9+$C$11*$K$9)/($B$11+$C$11)</f>
        <v>0.39</v>
      </c>
      <c r="AO145" s="1">
        <v>8.19</v>
      </c>
      <c r="AP145">
        <v>0.5</v>
      </c>
      <c r="AQ145" t="s">
        <v>194</v>
      </c>
      <c r="AR145">
        <v>1587133027.5</v>
      </c>
      <c r="AS145">
        <v>412.18248387096799</v>
      </c>
      <c r="AT145">
        <v>410.00180645161299</v>
      </c>
      <c r="AU145">
        <v>18.351758064516101</v>
      </c>
      <c r="AV145">
        <v>18.028216129032302</v>
      </c>
      <c r="AW145">
        <v>600.01012903225796</v>
      </c>
      <c r="AX145">
        <v>102.302258064516</v>
      </c>
      <c r="AY145">
        <v>9.9650287096774204E-2</v>
      </c>
      <c r="AZ145">
        <v>27.7783451612903</v>
      </c>
      <c r="BA145">
        <v>27.7187870967742</v>
      </c>
      <c r="BB145">
        <v>27.991109677419399</v>
      </c>
      <c r="BC145">
        <v>9996.8522580645204</v>
      </c>
      <c r="BD145">
        <v>-7.31273129032258E-2</v>
      </c>
      <c r="BE145">
        <v>0.28488403225806502</v>
      </c>
      <c r="BF145">
        <v>1587133006.5</v>
      </c>
      <c r="BG145" t="s">
        <v>513</v>
      </c>
      <c r="BH145">
        <v>32</v>
      </c>
      <c r="BI145">
        <v>8.0310000000000006</v>
      </c>
      <c r="BJ145">
        <v>0.27900000000000003</v>
      </c>
      <c r="BK145">
        <v>410</v>
      </c>
      <c r="BL145">
        <v>18</v>
      </c>
      <c r="BM145">
        <v>0.41</v>
      </c>
      <c r="BN145">
        <v>0.15</v>
      </c>
      <c r="BO145">
        <v>2.1884561904761899</v>
      </c>
      <c r="BP145">
        <v>-8.5452913054072405E-2</v>
      </c>
      <c r="BQ145">
        <v>3.8493481943755001E-2</v>
      </c>
      <c r="BR145">
        <v>1</v>
      </c>
      <c r="BS145">
        <v>0.30838749999999998</v>
      </c>
      <c r="BT145">
        <v>0.315145524673907</v>
      </c>
      <c r="BU145">
        <v>3.6012412093907702E-2</v>
      </c>
      <c r="BV145">
        <v>0</v>
      </c>
      <c r="BW145">
        <v>1</v>
      </c>
      <c r="BX145">
        <v>2</v>
      </c>
      <c r="BY145" t="s">
        <v>200</v>
      </c>
      <c r="BZ145">
        <v>100</v>
      </c>
      <c r="CA145">
        <v>100</v>
      </c>
      <c r="CB145">
        <v>8.0310000000000006</v>
      </c>
      <c r="CC145">
        <v>0.27900000000000003</v>
      </c>
      <c r="CD145">
        <v>2</v>
      </c>
      <c r="CE145">
        <v>643.64700000000005</v>
      </c>
      <c r="CF145">
        <v>368.38400000000001</v>
      </c>
      <c r="CG145">
        <v>26.999400000000001</v>
      </c>
      <c r="CH145">
        <v>32.0563</v>
      </c>
      <c r="CI145">
        <v>30.000399999999999</v>
      </c>
      <c r="CJ145">
        <v>31.914100000000001</v>
      </c>
      <c r="CK145">
        <v>31.954999999999998</v>
      </c>
      <c r="CL145">
        <v>19.906400000000001</v>
      </c>
      <c r="CM145">
        <v>34.448500000000003</v>
      </c>
      <c r="CN145">
        <v>0</v>
      </c>
      <c r="CO145">
        <v>27</v>
      </c>
      <c r="CP145">
        <v>410</v>
      </c>
      <c r="CQ145">
        <v>18.0304</v>
      </c>
      <c r="CR145">
        <v>98.809700000000007</v>
      </c>
      <c r="CS145">
        <v>105.65600000000001</v>
      </c>
    </row>
    <row r="146" spans="1:97" x14ac:dyDescent="0.25">
      <c r="A146">
        <v>130</v>
      </c>
      <c r="B146">
        <v>1587133040.5</v>
      </c>
      <c r="C146">
        <v>8714.9000000953693</v>
      </c>
      <c r="D146" t="s">
        <v>514</v>
      </c>
      <c r="E146" s="1" t="s">
        <v>515</v>
      </c>
      <c r="F146" s="1">
        <v>1587133032.14516</v>
      </c>
      <c r="G146" s="1">
        <f t="shared" si="58"/>
        <v>2.5233816188162714E-4</v>
      </c>
      <c r="H146" s="1">
        <f t="shared" si="59"/>
        <v>-1.6966152512342942</v>
      </c>
      <c r="I146" s="1">
        <f t="shared" si="60"/>
        <v>412.17180645161301</v>
      </c>
      <c r="J146" s="1">
        <f t="shared" si="61"/>
        <v>597.41085701486747</v>
      </c>
      <c r="K146" s="1">
        <f t="shared" si="62"/>
        <v>61.175901276452613</v>
      </c>
      <c r="L146" s="1">
        <f t="shared" si="63"/>
        <v>42.20710327631943</v>
      </c>
      <c r="M146" s="1">
        <f t="shared" si="64"/>
        <v>1.3585522853472067E-2</v>
      </c>
      <c r="N146" s="1">
        <f t="shared" si="65"/>
        <v>2.8019408569597783</v>
      </c>
      <c r="O146" s="1">
        <f t="shared" si="66"/>
        <v>1.3549034032948418E-2</v>
      </c>
      <c r="P146" s="1">
        <f t="shared" si="67"/>
        <v>8.4714164193747839E-3</v>
      </c>
      <c r="Q146" s="1">
        <f t="shared" si="68"/>
        <v>-1.4955138321290324E-2</v>
      </c>
      <c r="R146" s="1">
        <f t="shared" si="69"/>
        <v>27.707824171245836</v>
      </c>
      <c r="S146" s="1">
        <f t="shared" si="70"/>
        <v>27.716819354838702</v>
      </c>
      <c r="T146" s="1">
        <f t="shared" si="71"/>
        <v>3.7326420477082576</v>
      </c>
      <c r="U146" s="1">
        <f t="shared" si="72"/>
        <v>50.131774345257085</v>
      </c>
      <c r="V146" s="1">
        <f t="shared" si="73"/>
        <v>1.877749319011881</v>
      </c>
      <c r="W146" s="1">
        <f t="shared" si="74"/>
        <v>3.7456270868847334</v>
      </c>
      <c r="X146" s="1">
        <f t="shared" si="75"/>
        <v>1.8548927286963766</v>
      </c>
      <c r="Y146" s="1">
        <f t="shared" si="76"/>
        <v>-11.128112938979758</v>
      </c>
      <c r="Z146" s="1">
        <f t="shared" si="77"/>
        <v>8.9816303108822755</v>
      </c>
      <c r="AA146" s="1">
        <f t="shared" si="78"/>
        <v>0.69696244694380893</v>
      </c>
      <c r="AB146" s="1">
        <f t="shared" si="79"/>
        <v>-1.464475319474964</v>
      </c>
      <c r="AC146" s="1">
        <v>-1.23020911044133E-3</v>
      </c>
      <c r="AD146" s="1">
        <v>2.3760445134975799E-2</v>
      </c>
      <c r="AE146" s="1">
        <v>2.6898604406172</v>
      </c>
      <c r="AF146" s="1">
        <v>0</v>
      </c>
      <c r="AG146" s="1">
        <v>0</v>
      </c>
      <c r="AH146" s="1">
        <f t="shared" si="80"/>
        <v>1</v>
      </c>
      <c r="AI146" s="1">
        <f t="shared" si="81"/>
        <v>0</v>
      </c>
      <c r="AJ146" s="1">
        <f t="shared" si="82"/>
        <v>53956.039920971896</v>
      </c>
      <c r="AK146" s="1">
        <f t="shared" si="83"/>
        <v>-7.8258180645161296E-2</v>
      </c>
      <c r="AL146" s="1">
        <f t="shared" si="84"/>
        <v>-3.8346508516129037E-2</v>
      </c>
      <c r="AM146" s="1">
        <f t="shared" si="85"/>
        <v>0.49</v>
      </c>
      <c r="AN146" s="1">
        <f t="shared" si="86"/>
        <v>0.39</v>
      </c>
      <c r="AO146" s="1">
        <v>8.19</v>
      </c>
      <c r="AP146">
        <v>0.5</v>
      </c>
      <c r="AQ146" t="s">
        <v>194</v>
      </c>
      <c r="AR146">
        <v>1587133032.14516</v>
      </c>
      <c r="AS146">
        <v>412.17180645161301</v>
      </c>
      <c r="AT146">
        <v>409.997935483871</v>
      </c>
      <c r="AU146">
        <v>18.337087096774201</v>
      </c>
      <c r="AV146">
        <v>17.998967741935498</v>
      </c>
      <c r="AW146">
        <v>600.01096774193502</v>
      </c>
      <c r="AX146">
        <v>102.302032258065</v>
      </c>
      <c r="AY146">
        <v>9.9691041935483907E-2</v>
      </c>
      <c r="AZ146">
        <v>27.776277419354798</v>
      </c>
      <c r="BA146">
        <v>27.716819354838702</v>
      </c>
      <c r="BB146">
        <v>27.987280645161299</v>
      </c>
      <c r="BC146">
        <v>10000.238064516099</v>
      </c>
      <c r="BD146">
        <v>-7.8258180645161296E-2</v>
      </c>
      <c r="BE146">
        <v>0.29582354838709701</v>
      </c>
      <c r="BF146">
        <v>1587133006.5</v>
      </c>
      <c r="BG146" t="s">
        <v>513</v>
      </c>
      <c r="BH146">
        <v>32</v>
      </c>
      <c r="BI146">
        <v>8.0310000000000006</v>
      </c>
      <c r="BJ146">
        <v>0.27900000000000003</v>
      </c>
      <c r="BK146">
        <v>410</v>
      </c>
      <c r="BL146">
        <v>18</v>
      </c>
      <c r="BM146">
        <v>0.41</v>
      </c>
      <c r="BN146">
        <v>0.15</v>
      </c>
      <c r="BO146">
        <v>2.1738616666666699</v>
      </c>
      <c r="BP146">
        <v>-4.5549534073410197E-2</v>
      </c>
      <c r="BQ146">
        <v>3.3259170587592903E-2</v>
      </c>
      <c r="BR146">
        <v>1</v>
      </c>
      <c r="BS146">
        <v>0.32208495238095203</v>
      </c>
      <c r="BT146">
        <v>0.188550794911262</v>
      </c>
      <c r="BU146">
        <v>2.9748699012731899E-2</v>
      </c>
      <c r="BV146">
        <v>0</v>
      </c>
      <c r="BW146">
        <v>1</v>
      </c>
      <c r="BX146">
        <v>2</v>
      </c>
      <c r="BY146" t="s">
        <v>200</v>
      </c>
      <c r="BZ146">
        <v>100</v>
      </c>
      <c r="CA146">
        <v>100</v>
      </c>
      <c r="CB146">
        <v>8.0310000000000006</v>
      </c>
      <c r="CC146">
        <v>0.27900000000000003</v>
      </c>
      <c r="CD146">
        <v>2</v>
      </c>
      <c r="CE146">
        <v>643.58399999999995</v>
      </c>
      <c r="CF146">
        <v>368.30900000000003</v>
      </c>
      <c r="CG146">
        <v>26.999400000000001</v>
      </c>
      <c r="CH146">
        <v>32.058399999999999</v>
      </c>
      <c r="CI146">
        <v>30.000299999999999</v>
      </c>
      <c r="CJ146">
        <v>31.917400000000001</v>
      </c>
      <c r="CK146">
        <v>31.958200000000001</v>
      </c>
      <c r="CL146">
        <v>19.907399999999999</v>
      </c>
      <c r="CM146">
        <v>34.448500000000003</v>
      </c>
      <c r="CN146">
        <v>0</v>
      </c>
      <c r="CO146">
        <v>27</v>
      </c>
      <c r="CP146">
        <v>410</v>
      </c>
      <c r="CQ146">
        <v>18.0304</v>
      </c>
      <c r="CR146">
        <v>98.810299999999998</v>
      </c>
      <c r="CS146">
        <v>105.655</v>
      </c>
    </row>
    <row r="147" spans="1:97" x14ac:dyDescent="0.25">
      <c r="A147">
        <v>131</v>
      </c>
      <c r="B147">
        <v>1587133045.5</v>
      </c>
      <c r="C147">
        <v>8719.9000000953693</v>
      </c>
      <c r="D147" t="s">
        <v>516</v>
      </c>
      <c r="E147" s="1" t="s">
        <v>517</v>
      </c>
      <c r="F147" s="1">
        <v>1587133036.9354801</v>
      </c>
      <c r="G147" s="1">
        <f t="shared" si="58"/>
        <v>2.470299064135646E-4</v>
      </c>
      <c r="H147" s="1">
        <f t="shared" si="59"/>
        <v>-1.6961798311588985</v>
      </c>
      <c r="I147" s="1">
        <f t="shared" si="60"/>
        <v>412.17338709677398</v>
      </c>
      <c r="J147" s="1">
        <f t="shared" si="61"/>
        <v>601.6849444046718</v>
      </c>
      <c r="K147" s="1">
        <f t="shared" si="62"/>
        <v>61.61330570960304</v>
      </c>
      <c r="L147" s="1">
        <f t="shared" si="63"/>
        <v>42.20708053395478</v>
      </c>
      <c r="M147" s="1">
        <f t="shared" si="64"/>
        <v>1.3293090534871713E-2</v>
      </c>
      <c r="N147" s="1">
        <f t="shared" si="65"/>
        <v>2.8030804821873403</v>
      </c>
      <c r="O147" s="1">
        <f t="shared" si="66"/>
        <v>1.3258167655527743E-2</v>
      </c>
      <c r="P147" s="1">
        <f t="shared" si="67"/>
        <v>8.2894847633639412E-3</v>
      </c>
      <c r="Q147" s="1">
        <f t="shared" si="68"/>
        <v>-1.6327377488709674E-2</v>
      </c>
      <c r="R147" s="1">
        <f t="shared" si="69"/>
        <v>27.706759621406</v>
      </c>
      <c r="S147" s="1">
        <f t="shared" si="70"/>
        <v>27.713000000000001</v>
      </c>
      <c r="T147" s="1">
        <f t="shared" si="71"/>
        <v>3.7318092835829564</v>
      </c>
      <c r="U147" s="1">
        <f t="shared" si="72"/>
        <v>50.094679354568349</v>
      </c>
      <c r="V147" s="1">
        <f t="shared" si="73"/>
        <v>1.876083857216261</v>
      </c>
      <c r="W147" s="1">
        <f t="shared" si="74"/>
        <v>3.7450760866985622</v>
      </c>
      <c r="X147" s="1">
        <f t="shared" si="75"/>
        <v>1.8557254263666954</v>
      </c>
      <c r="Y147" s="1">
        <f t="shared" si="76"/>
        <v>-10.894018872838199</v>
      </c>
      <c r="Z147" s="1">
        <f t="shared" si="77"/>
        <v>9.1817389606096214</v>
      </c>
      <c r="AA147" s="1">
        <f t="shared" si="78"/>
        <v>0.71217842234513817</v>
      </c>
      <c r="AB147" s="1">
        <f t="shared" si="79"/>
        <v>-1.0164288673721487</v>
      </c>
      <c r="AC147" s="1">
        <v>-1.2309876095577101E-3</v>
      </c>
      <c r="AD147" s="1">
        <v>2.37754811848516E-2</v>
      </c>
      <c r="AE147" s="1">
        <v>2.6909291392808599</v>
      </c>
      <c r="AF147" s="1">
        <v>0</v>
      </c>
      <c r="AG147" s="1">
        <v>0</v>
      </c>
      <c r="AH147" s="1">
        <f t="shared" si="80"/>
        <v>1</v>
      </c>
      <c r="AI147" s="1">
        <f t="shared" si="81"/>
        <v>0</v>
      </c>
      <c r="AJ147" s="1">
        <f t="shared" si="82"/>
        <v>53989.228651260346</v>
      </c>
      <c r="AK147" s="1">
        <f t="shared" si="83"/>
        <v>-8.5438919354838702E-2</v>
      </c>
      <c r="AL147" s="1">
        <f t="shared" si="84"/>
        <v>-4.1865070483870961E-2</v>
      </c>
      <c r="AM147" s="1">
        <f t="shared" si="85"/>
        <v>0.49</v>
      </c>
      <c r="AN147" s="1">
        <f t="shared" si="86"/>
        <v>0.39</v>
      </c>
      <c r="AO147" s="1">
        <v>8.19</v>
      </c>
      <c r="AP147">
        <v>0.5</v>
      </c>
      <c r="AQ147" t="s">
        <v>194</v>
      </c>
      <c r="AR147">
        <v>1587133036.9354801</v>
      </c>
      <c r="AS147">
        <v>412.17338709677398</v>
      </c>
      <c r="AT147">
        <v>409.99716129032299</v>
      </c>
      <c r="AU147">
        <v>18.3209032258065</v>
      </c>
      <c r="AV147">
        <v>17.9898967741936</v>
      </c>
      <c r="AW147">
        <v>600.02109677419401</v>
      </c>
      <c r="AX147">
        <v>102.301612903226</v>
      </c>
      <c r="AY147">
        <v>9.9662519354838705E-2</v>
      </c>
      <c r="AZ147">
        <v>27.773758064516102</v>
      </c>
      <c r="BA147">
        <v>27.713000000000001</v>
      </c>
      <c r="BB147">
        <v>27.984561290322599</v>
      </c>
      <c r="BC147">
        <v>10006.607419354799</v>
      </c>
      <c r="BD147">
        <v>-8.5438919354838702E-2</v>
      </c>
      <c r="BE147">
        <v>0.29582354838709701</v>
      </c>
      <c r="BF147">
        <v>1587133006.5</v>
      </c>
      <c r="BG147" t="s">
        <v>513</v>
      </c>
      <c r="BH147">
        <v>32</v>
      </c>
      <c r="BI147">
        <v>8.0310000000000006</v>
      </c>
      <c r="BJ147">
        <v>0.27900000000000003</v>
      </c>
      <c r="BK147">
        <v>410</v>
      </c>
      <c r="BL147">
        <v>18</v>
      </c>
      <c r="BM147">
        <v>0.41</v>
      </c>
      <c r="BN147">
        <v>0.15</v>
      </c>
      <c r="BO147">
        <v>2.17199571428571</v>
      </c>
      <c r="BP147">
        <v>-7.4654566080683297E-3</v>
      </c>
      <c r="BQ147">
        <v>3.1959235727709701E-2</v>
      </c>
      <c r="BR147">
        <v>1</v>
      </c>
      <c r="BS147">
        <v>0.332418904761905</v>
      </c>
      <c r="BT147">
        <v>-7.4186487318695399E-2</v>
      </c>
      <c r="BU147">
        <v>1.50085703116737E-2</v>
      </c>
      <c r="BV147">
        <v>1</v>
      </c>
      <c r="BW147">
        <v>2</v>
      </c>
      <c r="BX147">
        <v>2</v>
      </c>
      <c r="BY147" t="s">
        <v>228</v>
      </c>
      <c r="BZ147">
        <v>100</v>
      </c>
      <c r="CA147">
        <v>100</v>
      </c>
      <c r="CB147">
        <v>8.0310000000000006</v>
      </c>
      <c r="CC147">
        <v>0.27900000000000003</v>
      </c>
      <c r="CD147">
        <v>2</v>
      </c>
      <c r="CE147">
        <v>644.13599999999997</v>
      </c>
      <c r="CF147">
        <v>368.31200000000001</v>
      </c>
      <c r="CG147">
        <v>26.999300000000002</v>
      </c>
      <c r="CH147">
        <v>32.0608</v>
      </c>
      <c r="CI147">
        <v>30.0001</v>
      </c>
      <c r="CJ147">
        <v>31.920200000000001</v>
      </c>
      <c r="CK147">
        <v>31.960999999999999</v>
      </c>
      <c r="CL147">
        <v>19.906700000000001</v>
      </c>
      <c r="CM147">
        <v>34.448500000000003</v>
      </c>
      <c r="CN147">
        <v>0</v>
      </c>
      <c r="CO147">
        <v>27</v>
      </c>
      <c r="CP147">
        <v>410</v>
      </c>
      <c r="CQ147">
        <v>18.0304</v>
      </c>
      <c r="CR147">
        <v>98.810599999999994</v>
      </c>
      <c r="CS147">
        <v>105.655</v>
      </c>
    </row>
    <row r="148" spans="1:97" x14ac:dyDescent="0.25">
      <c r="A148">
        <v>132</v>
      </c>
      <c r="B148">
        <v>1587133050.5</v>
      </c>
      <c r="C148">
        <v>8724.9000000953693</v>
      </c>
      <c r="D148" t="s">
        <v>518</v>
      </c>
      <c r="E148" s="1" t="s">
        <v>519</v>
      </c>
      <c r="F148" s="1">
        <v>1587133041.87097</v>
      </c>
      <c r="G148" s="1">
        <f t="shared" si="58"/>
        <v>2.3815611991611488E-4</v>
      </c>
      <c r="H148" s="1">
        <f t="shared" si="59"/>
        <v>-1.6948268877841526</v>
      </c>
      <c r="I148" s="1">
        <f t="shared" si="60"/>
        <v>412.17180645161301</v>
      </c>
      <c r="J148" s="1">
        <f t="shared" si="61"/>
        <v>609.05104392495718</v>
      </c>
      <c r="K148" s="1">
        <f t="shared" si="62"/>
        <v>62.367751246826003</v>
      </c>
      <c r="L148" s="1">
        <f t="shared" si="63"/>
        <v>42.207018528477306</v>
      </c>
      <c r="M148" s="1">
        <f t="shared" si="64"/>
        <v>1.2813078637838824E-2</v>
      </c>
      <c r="N148" s="1">
        <f t="shared" si="65"/>
        <v>2.8020176299852722</v>
      </c>
      <c r="O148" s="1">
        <f t="shared" si="66"/>
        <v>1.278061674493337E-2</v>
      </c>
      <c r="P148" s="1">
        <f t="shared" si="67"/>
        <v>7.9907951298799317E-3</v>
      </c>
      <c r="Q148" s="1">
        <f t="shared" si="68"/>
        <v>-1.75820691967742E-2</v>
      </c>
      <c r="R148" s="1">
        <f t="shared" si="69"/>
        <v>27.706690238231221</v>
      </c>
      <c r="S148" s="1">
        <f t="shared" si="70"/>
        <v>27.707793548387102</v>
      </c>
      <c r="T148" s="1">
        <f t="shared" si="71"/>
        <v>3.7306743409139784</v>
      </c>
      <c r="U148" s="1">
        <f t="shared" si="72"/>
        <v>50.065764507530488</v>
      </c>
      <c r="V148" s="1">
        <f t="shared" si="73"/>
        <v>1.874733622740244</v>
      </c>
      <c r="W148" s="1">
        <f t="shared" si="74"/>
        <v>3.7445420861560237</v>
      </c>
      <c r="X148" s="1">
        <f t="shared" si="75"/>
        <v>1.8559407181737344</v>
      </c>
      <c r="Y148" s="1">
        <f t="shared" si="76"/>
        <v>-10.502684888300665</v>
      </c>
      <c r="Z148" s="1">
        <f t="shared" si="77"/>
        <v>9.5958718645838328</v>
      </c>
      <c r="AA148" s="1">
        <f t="shared" si="78"/>
        <v>0.74455442131256655</v>
      </c>
      <c r="AB148" s="1">
        <f t="shared" si="79"/>
        <v>-0.17984067160104011</v>
      </c>
      <c r="AC148" s="1">
        <v>-1.2302615457107501E-3</v>
      </c>
      <c r="AD148" s="1">
        <v>2.37614578777132E-2</v>
      </c>
      <c r="AE148" s="1">
        <v>2.6899324364330499</v>
      </c>
      <c r="AF148" s="1">
        <v>0</v>
      </c>
      <c r="AG148" s="1">
        <v>0</v>
      </c>
      <c r="AH148" s="1">
        <f t="shared" si="80"/>
        <v>1</v>
      </c>
      <c r="AI148" s="1">
        <f t="shared" si="81"/>
        <v>0</v>
      </c>
      <c r="AJ148" s="1">
        <f t="shared" si="82"/>
        <v>53959.131546505669</v>
      </c>
      <c r="AK148" s="1">
        <f t="shared" si="83"/>
        <v>-9.2004548387096804E-2</v>
      </c>
      <c r="AL148" s="1">
        <f t="shared" si="84"/>
        <v>-4.5082228709677437E-2</v>
      </c>
      <c r="AM148" s="1">
        <f t="shared" si="85"/>
        <v>0.49</v>
      </c>
      <c r="AN148" s="1">
        <f t="shared" si="86"/>
        <v>0.39</v>
      </c>
      <c r="AO148" s="1">
        <v>8.19</v>
      </c>
      <c r="AP148">
        <v>0.5</v>
      </c>
      <c r="AQ148" t="s">
        <v>194</v>
      </c>
      <c r="AR148">
        <v>1587133041.87097</v>
      </c>
      <c r="AS148">
        <v>412.17180645161301</v>
      </c>
      <c r="AT148">
        <v>409.992419354839</v>
      </c>
      <c r="AU148">
        <v>18.307674193548401</v>
      </c>
      <c r="AV148">
        <v>17.988551612903201</v>
      </c>
      <c r="AW148">
        <v>600.01693548387095</v>
      </c>
      <c r="AX148">
        <v>102.301838709677</v>
      </c>
      <c r="AY148">
        <v>9.9678977419354803E-2</v>
      </c>
      <c r="AZ148">
        <v>27.7713161290323</v>
      </c>
      <c r="BA148">
        <v>27.707793548387102</v>
      </c>
      <c r="BB148">
        <v>27.980835483871001</v>
      </c>
      <c r="BC148">
        <v>10000.683225806501</v>
      </c>
      <c r="BD148">
        <v>-9.2004548387096804E-2</v>
      </c>
      <c r="BE148">
        <v>0.29582354838709701</v>
      </c>
      <c r="BF148">
        <v>1587133006.5</v>
      </c>
      <c r="BG148" t="s">
        <v>513</v>
      </c>
      <c r="BH148">
        <v>32</v>
      </c>
      <c r="BI148">
        <v>8.0310000000000006</v>
      </c>
      <c r="BJ148">
        <v>0.27900000000000003</v>
      </c>
      <c r="BK148">
        <v>410</v>
      </c>
      <c r="BL148">
        <v>18</v>
      </c>
      <c r="BM148">
        <v>0.41</v>
      </c>
      <c r="BN148">
        <v>0.15</v>
      </c>
      <c r="BO148">
        <v>2.18336166666667</v>
      </c>
      <c r="BP148">
        <v>4.7885941171714401E-2</v>
      </c>
      <c r="BQ148">
        <v>3.4761094626078397E-2</v>
      </c>
      <c r="BR148">
        <v>1</v>
      </c>
      <c r="BS148">
        <v>0.325747880952381</v>
      </c>
      <c r="BT148">
        <v>-0.14621463738757801</v>
      </c>
      <c r="BU148">
        <v>1.48683008591503E-2</v>
      </c>
      <c r="BV148">
        <v>0</v>
      </c>
      <c r="BW148">
        <v>1</v>
      </c>
      <c r="BX148">
        <v>2</v>
      </c>
      <c r="BY148" t="s">
        <v>200</v>
      </c>
      <c r="BZ148">
        <v>100</v>
      </c>
      <c r="CA148">
        <v>100</v>
      </c>
      <c r="CB148">
        <v>8.0310000000000006</v>
      </c>
      <c r="CC148">
        <v>0.27900000000000003</v>
      </c>
      <c r="CD148">
        <v>2</v>
      </c>
      <c r="CE148">
        <v>643.89499999999998</v>
      </c>
      <c r="CF148">
        <v>368.18</v>
      </c>
      <c r="CG148">
        <v>26.999300000000002</v>
      </c>
      <c r="CH148">
        <v>32.063600000000001</v>
      </c>
      <c r="CI148">
        <v>30.0002</v>
      </c>
      <c r="CJ148">
        <v>31.922999999999998</v>
      </c>
      <c r="CK148">
        <v>31.963799999999999</v>
      </c>
      <c r="CL148">
        <v>19.909400000000002</v>
      </c>
      <c r="CM148">
        <v>34.448500000000003</v>
      </c>
      <c r="CN148">
        <v>0</v>
      </c>
      <c r="CO148">
        <v>27</v>
      </c>
      <c r="CP148">
        <v>410</v>
      </c>
      <c r="CQ148">
        <v>18.0304</v>
      </c>
      <c r="CR148">
        <v>98.8108</v>
      </c>
      <c r="CS148">
        <v>105.655</v>
      </c>
    </row>
    <row r="149" spans="1:97" x14ac:dyDescent="0.25">
      <c r="A149">
        <v>133</v>
      </c>
      <c r="B149">
        <v>1587133055.5</v>
      </c>
      <c r="C149">
        <v>8729.9000000953693</v>
      </c>
      <c r="D149" t="s">
        <v>520</v>
      </c>
      <c r="E149" s="1" t="s">
        <v>521</v>
      </c>
      <c r="F149" s="1">
        <v>1587133046.87097</v>
      </c>
      <c r="G149" s="1">
        <f t="shared" si="58"/>
        <v>2.314736798697833E-4</v>
      </c>
      <c r="H149" s="1">
        <f t="shared" si="59"/>
        <v>-1.6969131485157951</v>
      </c>
      <c r="I149" s="1">
        <f t="shared" si="60"/>
        <v>412.17512903225798</v>
      </c>
      <c r="J149" s="1">
        <f t="shared" si="61"/>
        <v>615.41895946558236</v>
      </c>
      <c r="K149" s="1">
        <f t="shared" si="62"/>
        <v>63.020321621830178</v>
      </c>
      <c r="L149" s="1">
        <f t="shared" si="63"/>
        <v>42.207684369504612</v>
      </c>
      <c r="M149" s="1">
        <f t="shared" si="64"/>
        <v>1.2448627242723203E-2</v>
      </c>
      <c r="N149" s="1">
        <f t="shared" si="65"/>
        <v>2.8022703386204491</v>
      </c>
      <c r="O149" s="1">
        <f t="shared" si="66"/>
        <v>1.2417986131385277E-2</v>
      </c>
      <c r="P149" s="1">
        <f t="shared" si="67"/>
        <v>7.7639879774601466E-3</v>
      </c>
      <c r="Q149" s="1">
        <f t="shared" si="68"/>
        <v>-1.3974501273870975E-2</v>
      </c>
      <c r="R149" s="1">
        <f t="shared" si="69"/>
        <v>27.706527876211315</v>
      </c>
      <c r="S149" s="1">
        <f t="shared" si="70"/>
        <v>27.706183870967699</v>
      </c>
      <c r="T149" s="1">
        <f t="shared" si="71"/>
        <v>3.7303235119154783</v>
      </c>
      <c r="U149" s="1">
        <f t="shared" si="72"/>
        <v>50.045477479792147</v>
      </c>
      <c r="V149" s="1">
        <f t="shared" si="73"/>
        <v>1.8737551130990397</v>
      </c>
      <c r="W149" s="1">
        <f t="shared" si="74"/>
        <v>3.7441047772111737</v>
      </c>
      <c r="X149" s="1">
        <f t="shared" si="75"/>
        <v>1.8565683988164385</v>
      </c>
      <c r="Y149" s="1">
        <f t="shared" si="76"/>
        <v>-10.207989282257444</v>
      </c>
      <c r="Z149" s="1">
        <f t="shared" si="77"/>
        <v>9.5377689243983284</v>
      </c>
      <c r="AA149" s="1">
        <f t="shared" si="78"/>
        <v>0.73996608930538843</v>
      </c>
      <c r="AB149" s="1">
        <f t="shared" si="79"/>
        <v>5.5771230172402042E-2</v>
      </c>
      <c r="AC149" s="1">
        <v>-1.2304341533859299E-3</v>
      </c>
      <c r="AD149" s="1">
        <v>2.3764791648501701E-2</v>
      </c>
      <c r="AE149" s="1">
        <v>2.6901694193351502</v>
      </c>
      <c r="AF149" s="1">
        <v>0</v>
      </c>
      <c r="AG149" s="1">
        <v>0</v>
      </c>
      <c r="AH149" s="1">
        <f t="shared" si="80"/>
        <v>1</v>
      </c>
      <c r="AI149" s="1">
        <f t="shared" si="81"/>
        <v>0</v>
      </c>
      <c r="AJ149" s="1">
        <f t="shared" si="82"/>
        <v>53966.767965663887</v>
      </c>
      <c r="AK149" s="1">
        <f t="shared" si="83"/>
        <v>-7.3126641935483905E-2</v>
      </c>
      <c r="AL149" s="1">
        <f t="shared" si="84"/>
        <v>-3.5832054548387116E-2</v>
      </c>
      <c r="AM149" s="1">
        <f t="shared" si="85"/>
        <v>0.49</v>
      </c>
      <c r="AN149" s="1">
        <f t="shared" si="86"/>
        <v>0.39</v>
      </c>
      <c r="AO149" s="1">
        <v>8.19</v>
      </c>
      <c r="AP149">
        <v>0.5</v>
      </c>
      <c r="AQ149" t="s">
        <v>194</v>
      </c>
      <c r="AR149">
        <v>1587133046.87097</v>
      </c>
      <c r="AS149">
        <v>412.17512903225798</v>
      </c>
      <c r="AT149">
        <v>409.98916129032301</v>
      </c>
      <c r="AU149">
        <v>18.297977419354801</v>
      </c>
      <c r="AV149">
        <v>17.987809677419399</v>
      </c>
      <c r="AW149">
        <v>600.02393548387101</v>
      </c>
      <c r="AX149">
        <v>102.30261290322601</v>
      </c>
      <c r="AY149">
        <v>9.9694748387096799E-2</v>
      </c>
      <c r="AZ149">
        <v>27.769316129032301</v>
      </c>
      <c r="BA149">
        <v>27.706183870967699</v>
      </c>
      <c r="BB149">
        <v>27.9807806451613</v>
      </c>
      <c r="BC149">
        <v>10002.010645161299</v>
      </c>
      <c r="BD149">
        <v>-7.3126641935483905E-2</v>
      </c>
      <c r="BE149">
        <v>0.28579564516129002</v>
      </c>
      <c r="BF149">
        <v>1587133006.5</v>
      </c>
      <c r="BG149" t="s">
        <v>513</v>
      </c>
      <c r="BH149">
        <v>32</v>
      </c>
      <c r="BI149">
        <v>8.0310000000000006</v>
      </c>
      <c r="BJ149">
        <v>0.27900000000000003</v>
      </c>
      <c r="BK149">
        <v>410</v>
      </c>
      <c r="BL149">
        <v>18</v>
      </c>
      <c r="BM149">
        <v>0.41</v>
      </c>
      <c r="BN149">
        <v>0.15</v>
      </c>
      <c r="BO149">
        <v>2.1763497619047598</v>
      </c>
      <c r="BP149">
        <v>0.151181427761127</v>
      </c>
      <c r="BQ149">
        <v>3.2001344874127299E-2</v>
      </c>
      <c r="BR149">
        <v>0</v>
      </c>
      <c r="BS149">
        <v>0.31525688095238102</v>
      </c>
      <c r="BT149">
        <v>-0.10927571833725</v>
      </c>
      <c r="BU149">
        <v>1.12480478035342E-2</v>
      </c>
      <c r="BV149">
        <v>0</v>
      </c>
      <c r="BW149">
        <v>0</v>
      </c>
      <c r="BX149">
        <v>2</v>
      </c>
      <c r="BY149" t="s">
        <v>196</v>
      </c>
      <c r="BZ149">
        <v>100</v>
      </c>
      <c r="CA149">
        <v>100</v>
      </c>
      <c r="CB149">
        <v>8.0310000000000006</v>
      </c>
      <c r="CC149">
        <v>0.27900000000000003</v>
      </c>
      <c r="CD149">
        <v>2</v>
      </c>
      <c r="CE149">
        <v>644.19600000000003</v>
      </c>
      <c r="CF149">
        <v>368.21</v>
      </c>
      <c r="CG149">
        <v>26.999300000000002</v>
      </c>
      <c r="CH149">
        <v>32.0655</v>
      </c>
      <c r="CI149">
        <v>30.000299999999999</v>
      </c>
      <c r="CJ149">
        <v>31.925799999999999</v>
      </c>
      <c r="CK149">
        <v>31.9666</v>
      </c>
      <c r="CL149">
        <v>19.908100000000001</v>
      </c>
      <c r="CM149">
        <v>34.448500000000003</v>
      </c>
      <c r="CN149">
        <v>0</v>
      </c>
      <c r="CO149">
        <v>27</v>
      </c>
      <c r="CP149">
        <v>410</v>
      </c>
      <c r="CQ149">
        <v>18.0304</v>
      </c>
      <c r="CR149">
        <v>98.811499999999995</v>
      </c>
      <c r="CS149">
        <v>105.654</v>
      </c>
    </row>
    <row r="150" spans="1:97" x14ac:dyDescent="0.25">
      <c r="A150">
        <v>134</v>
      </c>
      <c r="B150">
        <v>1587133060.5</v>
      </c>
      <c r="C150">
        <v>8734.9000000953693</v>
      </c>
      <c r="D150" t="s">
        <v>522</v>
      </c>
      <c r="E150" s="1" t="s">
        <v>523</v>
      </c>
      <c r="F150" s="1">
        <v>1587133051.87097</v>
      </c>
      <c r="G150" s="1">
        <f t="shared" si="58"/>
        <v>2.2670970741240035E-4</v>
      </c>
      <c r="H150" s="1">
        <f t="shared" si="59"/>
        <v>-1.6883264350530895</v>
      </c>
      <c r="I150" s="1">
        <f t="shared" si="60"/>
        <v>412.16761290322597</v>
      </c>
      <c r="J150" s="1">
        <f t="shared" si="61"/>
        <v>618.87085548249934</v>
      </c>
      <c r="K150" s="1">
        <f t="shared" si="62"/>
        <v>63.374232607256722</v>
      </c>
      <c r="L150" s="1">
        <f t="shared" si="63"/>
        <v>42.207200326054853</v>
      </c>
      <c r="M150" s="1">
        <f t="shared" si="64"/>
        <v>1.2189105067841878E-2</v>
      </c>
      <c r="N150" s="1">
        <f t="shared" si="65"/>
        <v>2.8018618351005258</v>
      </c>
      <c r="O150" s="1">
        <f t="shared" si="66"/>
        <v>1.2159722317793989E-2</v>
      </c>
      <c r="P150" s="1">
        <f t="shared" si="67"/>
        <v>7.6024604195606121E-3</v>
      </c>
      <c r="Q150" s="1">
        <f t="shared" si="68"/>
        <v>-1.4641091362258054E-2</v>
      </c>
      <c r="R150" s="1">
        <f t="shared" si="69"/>
        <v>27.706505885128081</v>
      </c>
      <c r="S150" s="1">
        <f t="shared" si="70"/>
        <v>27.704961290322601</v>
      </c>
      <c r="T150" s="1">
        <f t="shared" si="71"/>
        <v>3.7300570698484106</v>
      </c>
      <c r="U150" s="1">
        <f t="shared" si="72"/>
        <v>50.030609973190984</v>
      </c>
      <c r="V150" s="1">
        <f t="shared" si="73"/>
        <v>1.8730562576139771</v>
      </c>
      <c r="W150" s="1">
        <f t="shared" si="74"/>
        <v>3.7438205502944268</v>
      </c>
      <c r="X150" s="1">
        <f t="shared" si="75"/>
        <v>1.8570008122344335</v>
      </c>
      <c r="Y150" s="1">
        <f t="shared" si="76"/>
        <v>-9.9978980968868552</v>
      </c>
      <c r="Z150" s="1">
        <f t="shared" si="77"/>
        <v>9.524684046096187</v>
      </c>
      <c r="AA150" s="1">
        <f t="shared" si="78"/>
        <v>0.73904936697351575</v>
      </c>
      <c r="AB150" s="1">
        <f t="shared" si="79"/>
        <v>0.25119422482058873</v>
      </c>
      <c r="AC150" s="1">
        <v>-1.23015514071822E-3</v>
      </c>
      <c r="AD150" s="1">
        <v>2.3759402755567201E-2</v>
      </c>
      <c r="AE150" s="1">
        <v>2.68978633576676</v>
      </c>
      <c r="AF150" s="1">
        <v>0</v>
      </c>
      <c r="AG150" s="1">
        <v>0</v>
      </c>
      <c r="AH150" s="1">
        <f t="shared" si="80"/>
        <v>1</v>
      </c>
      <c r="AI150" s="1">
        <f t="shared" si="81"/>
        <v>0</v>
      </c>
      <c r="AJ150" s="1">
        <f t="shared" si="82"/>
        <v>53955.279373377351</v>
      </c>
      <c r="AK150" s="1">
        <f t="shared" si="83"/>
        <v>-7.6614816129032204E-2</v>
      </c>
      <c r="AL150" s="1">
        <f t="shared" si="84"/>
        <v>-3.7541259903225779E-2</v>
      </c>
      <c r="AM150" s="1">
        <f t="shared" si="85"/>
        <v>0.49</v>
      </c>
      <c r="AN150" s="1">
        <f t="shared" si="86"/>
        <v>0.39</v>
      </c>
      <c r="AO150" s="1">
        <v>8.19</v>
      </c>
      <c r="AP150">
        <v>0.5</v>
      </c>
      <c r="AQ150" t="s">
        <v>194</v>
      </c>
      <c r="AR150">
        <v>1587133051.87097</v>
      </c>
      <c r="AS150">
        <v>412.16761290322597</v>
      </c>
      <c r="AT150">
        <v>409.99067741935499</v>
      </c>
      <c r="AU150">
        <v>18.291029032258098</v>
      </c>
      <c r="AV150">
        <v>17.987241935483901</v>
      </c>
      <c r="AW150">
        <v>600.02238709677397</v>
      </c>
      <c r="AX150">
        <v>102.303322580645</v>
      </c>
      <c r="AY150">
        <v>9.9678054838709701E-2</v>
      </c>
      <c r="AZ150">
        <v>27.768016129032301</v>
      </c>
      <c r="BA150">
        <v>27.704961290322601</v>
      </c>
      <c r="BB150">
        <v>27.977848387096799</v>
      </c>
      <c r="BC150">
        <v>9999.6732258064494</v>
      </c>
      <c r="BD150">
        <v>-7.6614816129032204E-2</v>
      </c>
      <c r="BE150">
        <v>0.282605</v>
      </c>
      <c r="BF150">
        <v>1587133006.5</v>
      </c>
      <c r="BG150" t="s">
        <v>513</v>
      </c>
      <c r="BH150">
        <v>32</v>
      </c>
      <c r="BI150">
        <v>8.0310000000000006</v>
      </c>
      <c r="BJ150">
        <v>0.27900000000000003</v>
      </c>
      <c r="BK150">
        <v>410</v>
      </c>
      <c r="BL150">
        <v>18</v>
      </c>
      <c r="BM150">
        <v>0.41</v>
      </c>
      <c r="BN150">
        <v>0.15</v>
      </c>
      <c r="BO150">
        <v>2.17758952380952</v>
      </c>
      <c r="BP150">
        <v>-9.9301969046267105E-2</v>
      </c>
      <c r="BQ150">
        <v>3.1125632979020199E-2</v>
      </c>
      <c r="BR150">
        <v>1</v>
      </c>
      <c r="BS150">
        <v>0.30745533333333303</v>
      </c>
      <c r="BT150">
        <v>-7.6098163844097996E-2</v>
      </c>
      <c r="BU150">
        <v>7.9176782331169902E-3</v>
      </c>
      <c r="BV150">
        <v>1</v>
      </c>
      <c r="BW150">
        <v>2</v>
      </c>
      <c r="BX150">
        <v>2</v>
      </c>
      <c r="BY150" t="s">
        <v>228</v>
      </c>
      <c r="BZ150">
        <v>100</v>
      </c>
      <c r="CA150">
        <v>100</v>
      </c>
      <c r="CB150">
        <v>8.0310000000000006</v>
      </c>
      <c r="CC150">
        <v>0.27900000000000003</v>
      </c>
      <c r="CD150">
        <v>2</v>
      </c>
      <c r="CE150">
        <v>643.45000000000005</v>
      </c>
      <c r="CF150">
        <v>368.21300000000002</v>
      </c>
      <c r="CG150">
        <v>26.999199999999998</v>
      </c>
      <c r="CH150">
        <v>32.066400000000002</v>
      </c>
      <c r="CI150">
        <v>30.0002</v>
      </c>
      <c r="CJ150">
        <v>31.928599999999999</v>
      </c>
      <c r="CK150">
        <v>31.9694</v>
      </c>
      <c r="CL150">
        <v>19.907900000000001</v>
      </c>
      <c r="CM150">
        <v>34.448500000000003</v>
      </c>
      <c r="CN150">
        <v>0</v>
      </c>
      <c r="CO150">
        <v>27</v>
      </c>
      <c r="CP150">
        <v>410</v>
      </c>
      <c r="CQ150">
        <v>18.0304</v>
      </c>
      <c r="CR150">
        <v>98.812100000000001</v>
      </c>
      <c r="CS150">
        <v>105.654</v>
      </c>
    </row>
    <row r="151" spans="1:97" x14ac:dyDescent="0.25">
      <c r="A151">
        <v>135</v>
      </c>
      <c r="B151">
        <v>1587133877.5</v>
      </c>
      <c r="C151">
        <v>9551.9000000953693</v>
      </c>
      <c r="D151" t="s">
        <v>525</v>
      </c>
      <c r="E151" s="1" t="s">
        <v>526</v>
      </c>
      <c r="F151" s="1">
        <v>1587133869.5193501</v>
      </c>
      <c r="G151" s="1">
        <f t="shared" si="58"/>
        <v>3.2488129712110486E-4</v>
      </c>
      <c r="H151" s="1">
        <f t="shared" si="59"/>
        <v>-1.9219768517302358</v>
      </c>
      <c r="I151" s="1">
        <f t="shared" si="60"/>
        <v>412.759677419355</v>
      </c>
      <c r="J151" s="1">
        <f t="shared" si="61"/>
        <v>645.40378079206084</v>
      </c>
      <c r="K151" s="1">
        <f t="shared" si="62"/>
        <v>66.111732088006576</v>
      </c>
      <c r="L151" s="1">
        <f t="shared" si="63"/>
        <v>42.280906964615802</v>
      </c>
      <c r="M151" s="1">
        <f t="shared" si="64"/>
        <v>1.2060770413838601E-2</v>
      </c>
      <c r="N151" s="1">
        <f t="shared" si="65"/>
        <v>2.8050968609173386</v>
      </c>
      <c r="O151" s="1">
        <f t="shared" si="66"/>
        <v>1.203203543080705E-2</v>
      </c>
      <c r="P151" s="1">
        <f t="shared" si="67"/>
        <v>7.5225981141313547E-3</v>
      </c>
      <c r="Q151" s="1">
        <f t="shared" si="68"/>
        <v>1.4431506444193549E-3</v>
      </c>
      <c r="R151" s="1">
        <f t="shared" si="69"/>
        <v>33.935900066528077</v>
      </c>
      <c r="S151" s="1">
        <f t="shared" si="70"/>
        <v>33.995970967741897</v>
      </c>
      <c r="T151" s="1">
        <f t="shared" si="71"/>
        <v>5.3418093902964197</v>
      </c>
      <c r="U151" s="1">
        <f t="shared" si="72"/>
        <v>50.173751605457596</v>
      </c>
      <c r="V151" s="1">
        <f t="shared" si="73"/>
        <v>2.6842916319111736</v>
      </c>
      <c r="W151" s="1">
        <f t="shared" si="74"/>
        <v>5.3499918702893901</v>
      </c>
      <c r="X151" s="1">
        <f t="shared" si="75"/>
        <v>2.6575177583852461</v>
      </c>
      <c r="Y151" s="1">
        <f t="shared" si="76"/>
        <v>-14.327265203040724</v>
      </c>
      <c r="Z151" s="1">
        <f t="shared" si="77"/>
        <v>4.1499995012393587</v>
      </c>
      <c r="AA151" s="1">
        <f t="shared" si="78"/>
        <v>0.34219026381337314</v>
      </c>
      <c r="AB151" s="1">
        <f t="shared" si="79"/>
        <v>-9.8336322873435726</v>
      </c>
      <c r="AC151" s="1">
        <v>-1.23072352985805E-3</v>
      </c>
      <c r="AD151" s="1">
        <v>2.3770380709524499E-2</v>
      </c>
      <c r="AE151" s="1">
        <v>2.6905666703516502</v>
      </c>
      <c r="AF151" s="1">
        <v>0</v>
      </c>
      <c r="AG151" s="1">
        <v>0</v>
      </c>
      <c r="AH151" s="1">
        <f t="shared" si="80"/>
        <v>1</v>
      </c>
      <c r="AI151" s="1">
        <f t="shared" si="81"/>
        <v>0</v>
      </c>
      <c r="AJ151" s="1">
        <f t="shared" si="82"/>
        <v>52879.84003859169</v>
      </c>
      <c r="AK151" s="1">
        <f t="shared" si="83"/>
        <v>7.5518087096774203E-3</v>
      </c>
      <c r="AL151" s="1">
        <f t="shared" si="84"/>
        <v>3.7003862677419358E-3</v>
      </c>
      <c r="AM151" s="1">
        <f t="shared" si="85"/>
        <v>0.49</v>
      </c>
      <c r="AN151" s="1">
        <f t="shared" si="86"/>
        <v>0.39</v>
      </c>
      <c r="AO151" s="1">
        <v>9.2100000000000009</v>
      </c>
      <c r="AP151">
        <v>0.5</v>
      </c>
      <c r="AQ151" t="s">
        <v>194</v>
      </c>
      <c r="AR151">
        <v>1587133869.5193501</v>
      </c>
      <c r="AS151">
        <v>412.759677419355</v>
      </c>
      <c r="AT151">
        <v>410.01567741935497</v>
      </c>
      <c r="AU151">
        <v>26.204909677419401</v>
      </c>
      <c r="AV151">
        <v>25.719354838709702</v>
      </c>
      <c r="AW151">
        <v>600.08619354838697</v>
      </c>
      <c r="AX151">
        <v>102.324161290323</v>
      </c>
      <c r="AY151">
        <v>0.110522322580645</v>
      </c>
      <c r="AZ151">
        <v>34.023412903225797</v>
      </c>
      <c r="BA151">
        <v>33.995970967741897</v>
      </c>
      <c r="BB151">
        <v>34.239412903225798</v>
      </c>
      <c r="BC151">
        <v>10002.256129032299</v>
      </c>
      <c r="BD151">
        <v>7.5518087096774203E-3</v>
      </c>
      <c r="BE151">
        <v>0.28319754838709699</v>
      </c>
      <c r="BF151">
        <v>1587133857.5999999</v>
      </c>
      <c r="BG151" t="s">
        <v>527</v>
      </c>
      <c r="BH151">
        <v>33</v>
      </c>
      <c r="BI151">
        <v>7.8860000000000001</v>
      </c>
      <c r="BJ151">
        <v>0.441</v>
      </c>
      <c r="BK151">
        <v>410</v>
      </c>
      <c r="BL151">
        <v>26</v>
      </c>
      <c r="BM151">
        <v>0.22</v>
      </c>
      <c r="BN151">
        <v>0.16</v>
      </c>
      <c r="BO151">
        <v>2.2055364009523801</v>
      </c>
      <c r="BP151">
        <v>7.2254400160018202</v>
      </c>
      <c r="BQ151">
        <v>0.97890584378198697</v>
      </c>
      <c r="BR151">
        <v>0</v>
      </c>
      <c r="BS151">
        <v>0.37072988645238097</v>
      </c>
      <c r="BT151">
        <v>1.74467982928895</v>
      </c>
      <c r="BU151">
        <v>0.21131623126524501</v>
      </c>
      <c r="BV151">
        <v>0</v>
      </c>
      <c r="BW151">
        <v>0</v>
      </c>
      <c r="BX151">
        <v>2</v>
      </c>
      <c r="BY151" t="s">
        <v>196</v>
      </c>
      <c r="BZ151">
        <v>100</v>
      </c>
      <c r="CA151">
        <v>100</v>
      </c>
      <c r="CB151">
        <v>7.8860000000000001</v>
      </c>
      <c r="CC151">
        <v>0.441</v>
      </c>
      <c r="CD151">
        <v>2</v>
      </c>
      <c r="CE151">
        <v>641.00800000000004</v>
      </c>
      <c r="CF151">
        <v>363.41800000000001</v>
      </c>
      <c r="CG151">
        <v>35.000500000000002</v>
      </c>
      <c r="CH151">
        <v>34.309699999999999</v>
      </c>
      <c r="CI151">
        <v>30.0014</v>
      </c>
      <c r="CJ151">
        <v>33.868000000000002</v>
      </c>
      <c r="CK151">
        <v>33.917900000000003</v>
      </c>
      <c r="CL151">
        <v>20.0016</v>
      </c>
      <c r="CM151">
        <v>12.7973</v>
      </c>
      <c r="CN151">
        <v>94.912499999999994</v>
      </c>
      <c r="CO151">
        <v>35</v>
      </c>
      <c r="CP151">
        <v>410</v>
      </c>
      <c r="CQ151">
        <v>25.614100000000001</v>
      </c>
      <c r="CR151">
        <v>98.537300000000002</v>
      </c>
      <c r="CS151">
        <v>105.29300000000001</v>
      </c>
    </row>
    <row r="152" spans="1:97" x14ac:dyDescent="0.25">
      <c r="A152">
        <v>136</v>
      </c>
      <c r="B152">
        <v>1587133882.5</v>
      </c>
      <c r="C152">
        <v>9556.9000000953693</v>
      </c>
      <c r="D152" t="s">
        <v>528</v>
      </c>
      <c r="E152" s="1" t="s">
        <v>529</v>
      </c>
      <c r="F152" s="1">
        <v>1587133874.17097</v>
      </c>
      <c r="G152" s="1">
        <f t="shared" si="58"/>
        <v>3.3712222064011179E-4</v>
      </c>
      <c r="H152" s="1">
        <f t="shared" si="59"/>
        <v>-1.9352741561364584</v>
      </c>
      <c r="I152" s="1">
        <f t="shared" si="60"/>
        <v>412.756483870968</v>
      </c>
      <c r="J152" s="1">
        <f t="shared" si="61"/>
        <v>638.05772968013775</v>
      </c>
      <c r="K152" s="1">
        <f t="shared" si="62"/>
        <v>65.359350795006449</v>
      </c>
      <c r="L152" s="1">
        <f t="shared" si="63"/>
        <v>42.280650429170421</v>
      </c>
      <c r="M152" s="1">
        <f t="shared" si="64"/>
        <v>1.2512166567166867E-2</v>
      </c>
      <c r="N152" s="1">
        <f t="shared" si="65"/>
        <v>2.8039129517525923</v>
      </c>
      <c r="O152" s="1">
        <f t="shared" si="66"/>
        <v>1.2481230370953635E-2</v>
      </c>
      <c r="P152" s="1">
        <f t="shared" si="67"/>
        <v>7.8035420498710362E-3</v>
      </c>
      <c r="Q152" s="1">
        <f t="shared" si="68"/>
        <v>3.296575789838702E-4</v>
      </c>
      <c r="R152" s="1">
        <f t="shared" si="69"/>
        <v>33.934128035565536</v>
      </c>
      <c r="S152" s="1">
        <f t="shared" si="70"/>
        <v>33.994203225806501</v>
      </c>
      <c r="T152" s="1">
        <f t="shared" si="71"/>
        <v>5.3412826683809698</v>
      </c>
      <c r="U152" s="1">
        <f t="shared" si="72"/>
        <v>50.142423284373237</v>
      </c>
      <c r="V152" s="1">
        <f t="shared" si="73"/>
        <v>2.6828501301704573</v>
      </c>
      <c r="W152" s="1">
        <f t="shared" si="74"/>
        <v>5.3504596595884122</v>
      </c>
      <c r="X152" s="1">
        <f t="shared" si="75"/>
        <v>2.6584325382105125</v>
      </c>
      <c r="Y152" s="1">
        <f t="shared" si="76"/>
        <v>-14.86708993022893</v>
      </c>
      <c r="Z152" s="1">
        <f t="shared" si="77"/>
        <v>4.6524549025057436</v>
      </c>
      <c r="AA152" s="1">
        <f t="shared" si="78"/>
        <v>0.3837820757521857</v>
      </c>
      <c r="AB152" s="1">
        <f t="shared" si="79"/>
        <v>-9.8305232943920178</v>
      </c>
      <c r="AC152" s="1">
        <v>-1.2299159725560099E-3</v>
      </c>
      <c r="AD152" s="1">
        <v>2.3754783425448501E-2</v>
      </c>
      <c r="AE152" s="1">
        <v>2.6894579118519002</v>
      </c>
      <c r="AF152" s="1">
        <v>0</v>
      </c>
      <c r="AG152" s="1">
        <v>0</v>
      </c>
      <c r="AH152" s="1">
        <f t="shared" si="80"/>
        <v>1</v>
      </c>
      <c r="AI152" s="1">
        <f t="shared" si="81"/>
        <v>0</v>
      </c>
      <c r="AJ152" s="1">
        <f t="shared" si="82"/>
        <v>52846.291239756938</v>
      </c>
      <c r="AK152" s="1">
        <f t="shared" si="83"/>
        <v>1.72505274193548E-3</v>
      </c>
      <c r="AL152" s="1">
        <f t="shared" si="84"/>
        <v>8.4527584354838516E-4</v>
      </c>
      <c r="AM152" s="1">
        <f t="shared" si="85"/>
        <v>0.49</v>
      </c>
      <c r="AN152" s="1">
        <f t="shared" si="86"/>
        <v>0.39</v>
      </c>
      <c r="AO152" s="1">
        <v>9.2100000000000009</v>
      </c>
      <c r="AP152">
        <v>0.5</v>
      </c>
      <c r="AQ152" t="s">
        <v>194</v>
      </c>
      <c r="AR152">
        <v>1587133874.17097</v>
      </c>
      <c r="AS152">
        <v>412.756483870968</v>
      </c>
      <c r="AT152">
        <v>409.99945161290299</v>
      </c>
      <c r="AU152">
        <v>26.190793548387099</v>
      </c>
      <c r="AV152">
        <v>25.686867741935501</v>
      </c>
      <c r="AW152">
        <v>600.00419354838698</v>
      </c>
      <c r="AX152">
        <v>102.324258064516</v>
      </c>
      <c r="AY152">
        <v>0.11059658064516099</v>
      </c>
      <c r="AZ152">
        <v>34.0249806451613</v>
      </c>
      <c r="BA152">
        <v>33.994203225806501</v>
      </c>
      <c r="BB152">
        <v>34.241999999999997</v>
      </c>
      <c r="BC152">
        <v>9995.6835483871</v>
      </c>
      <c r="BD152">
        <v>1.72505274193548E-3</v>
      </c>
      <c r="BE152">
        <v>0.28579564516129002</v>
      </c>
      <c r="BF152">
        <v>1587133857.5999999</v>
      </c>
      <c r="BG152" t="s">
        <v>527</v>
      </c>
      <c r="BH152">
        <v>33</v>
      </c>
      <c r="BI152">
        <v>7.8860000000000001</v>
      </c>
      <c r="BJ152">
        <v>0.441</v>
      </c>
      <c r="BK152">
        <v>410</v>
      </c>
      <c r="BL152">
        <v>26</v>
      </c>
      <c r="BM152">
        <v>0.22</v>
      </c>
      <c r="BN152">
        <v>0.16</v>
      </c>
      <c r="BO152">
        <v>2.7410488095238099</v>
      </c>
      <c r="BP152">
        <v>0.39874949678266203</v>
      </c>
      <c r="BQ152">
        <v>0.124278281119858</v>
      </c>
      <c r="BR152">
        <v>0</v>
      </c>
      <c r="BS152">
        <v>0.48459676190476197</v>
      </c>
      <c r="BT152">
        <v>0.30638282970966702</v>
      </c>
      <c r="BU152">
        <v>4.6048313378352197E-2</v>
      </c>
      <c r="BV152">
        <v>0</v>
      </c>
      <c r="BW152">
        <v>0</v>
      </c>
      <c r="BX152">
        <v>2</v>
      </c>
      <c r="BY152" t="s">
        <v>196</v>
      </c>
      <c r="BZ152">
        <v>100</v>
      </c>
      <c r="CA152">
        <v>100</v>
      </c>
      <c r="CB152">
        <v>7.8860000000000001</v>
      </c>
      <c r="CC152">
        <v>0.441</v>
      </c>
      <c r="CD152">
        <v>2</v>
      </c>
      <c r="CE152">
        <v>640.92700000000002</v>
      </c>
      <c r="CF152">
        <v>363.548</v>
      </c>
      <c r="CG152">
        <v>35.000300000000003</v>
      </c>
      <c r="CH152">
        <v>34.325200000000002</v>
      </c>
      <c r="CI152">
        <v>30.0014</v>
      </c>
      <c r="CJ152">
        <v>33.881500000000003</v>
      </c>
      <c r="CK152">
        <v>33.934199999999997</v>
      </c>
      <c r="CL152">
        <v>20.002300000000002</v>
      </c>
      <c r="CM152">
        <v>12.7973</v>
      </c>
      <c r="CN152">
        <v>95.700599999999994</v>
      </c>
      <c r="CO152">
        <v>35</v>
      </c>
      <c r="CP152">
        <v>410</v>
      </c>
      <c r="CQ152">
        <v>25.622399999999999</v>
      </c>
      <c r="CR152">
        <v>98.537000000000006</v>
      </c>
      <c r="CS152">
        <v>105.29</v>
      </c>
    </row>
    <row r="153" spans="1:97" x14ac:dyDescent="0.25">
      <c r="A153">
        <v>137</v>
      </c>
      <c r="B153">
        <v>1587133887.5</v>
      </c>
      <c r="C153">
        <v>9561.9000000953693</v>
      </c>
      <c r="D153" t="s">
        <v>530</v>
      </c>
      <c r="E153" s="1" t="s">
        <v>531</v>
      </c>
      <c r="F153" s="1">
        <v>1587133878.9774201</v>
      </c>
      <c r="G153" s="1">
        <f t="shared" si="58"/>
        <v>3.3395165192014902E-4</v>
      </c>
      <c r="H153" s="1">
        <f t="shared" si="59"/>
        <v>-1.9310916670096292</v>
      </c>
      <c r="I153" s="1">
        <f t="shared" si="60"/>
        <v>412.74538709677398</v>
      </c>
      <c r="J153" s="1">
        <f t="shared" si="61"/>
        <v>639.93746245778243</v>
      </c>
      <c r="K153" s="1">
        <f t="shared" si="62"/>
        <v>65.552414901210923</v>
      </c>
      <c r="L153" s="1">
        <f t="shared" si="63"/>
        <v>42.279845220521977</v>
      </c>
      <c r="M153" s="1">
        <f t="shared" si="64"/>
        <v>1.2387797222358006E-2</v>
      </c>
      <c r="N153" s="1">
        <f t="shared" si="65"/>
        <v>2.8051698952224227</v>
      </c>
      <c r="O153" s="1">
        <f t="shared" si="66"/>
        <v>1.2357485720826006E-2</v>
      </c>
      <c r="P153" s="1">
        <f t="shared" si="67"/>
        <v>7.7261457114736407E-3</v>
      </c>
      <c r="Q153" s="1">
        <f t="shared" si="68"/>
        <v>-3.0570670775806493E-4</v>
      </c>
      <c r="R153" s="1">
        <f t="shared" si="69"/>
        <v>33.937028916693087</v>
      </c>
      <c r="S153" s="1">
        <f t="shared" si="70"/>
        <v>33.993025806451598</v>
      </c>
      <c r="T153" s="1">
        <f t="shared" si="71"/>
        <v>5.340931865887625</v>
      </c>
      <c r="U153" s="1">
        <f t="shared" si="72"/>
        <v>50.1037244579543</v>
      </c>
      <c r="V153" s="1">
        <f t="shared" si="73"/>
        <v>2.6810805233717092</v>
      </c>
      <c r="W153" s="1">
        <f t="shared" si="74"/>
        <v>5.3510603300990125</v>
      </c>
      <c r="X153" s="1">
        <f t="shared" si="75"/>
        <v>2.6598513425159158</v>
      </c>
      <c r="Y153" s="1">
        <f t="shared" si="76"/>
        <v>-14.727267849678572</v>
      </c>
      <c r="Z153" s="1">
        <f t="shared" si="77"/>
        <v>5.1370203973882225</v>
      </c>
      <c r="AA153" s="1">
        <f t="shared" si="78"/>
        <v>0.42356584806170999</v>
      </c>
      <c r="AB153" s="1">
        <f t="shared" si="79"/>
        <v>-9.1669873109363991</v>
      </c>
      <c r="AC153" s="1">
        <v>-1.2307733583400899E-3</v>
      </c>
      <c r="AD153" s="1">
        <v>2.3771343104375502E-2</v>
      </c>
      <c r="AE153" s="1">
        <v>2.6906350676563</v>
      </c>
      <c r="AF153" s="1">
        <v>0</v>
      </c>
      <c r="AG153" s="1">
        <v>0</v>
      </c>
      <c r="AH153" s="1">
        <f t="shared" si="80"/>
        <v>1</v>
      </c>
      <c r="AI153" s="1">
        <f t="shared" si="81"/>
        <v>0</v>
      </c>
      <c r="AJ153" s="1">
        <f t="shared" si="82"/>
        <v>52881.293693065243</v>
      </c>
      <c r="AK153" s="1">
        <f t="shared" si="83"/>
        <v>-1.59972112903226E-3</v>
      </c>
      <c r="AL153" s="1">
        <f t="shared" si="84"/>
        <v>-7.8386335322580742E-4</v>
      </c>
      <c r="AM153" s="1">
        <f t="shared" si="85"/>
        <v>0.49</v>
      </c>
      <c r="AN153" s="1">
        <f t="shared" si="86"/>
        <v>0.39</v>
      </c>
      <c r="AO153" s="1">
        <v>9.2100000000000009</v>
      </c>
      <c r="AP153">
        <v>0.5</v>
      </c>
      <c r="AQ153" t="s">
        <v>194</v>
      </c>
      <c r="AR153">
        <v>1587133878.9774201</v>
      </c>
      <c r="AS153">
        <v>412.74538709677398</v>
      </c>
      <c r="AT153">
        <v>409.99280645161298</v>
      </c>
      <c r="AU153">
        <v>26.173312903225799</v>
      </c>
      <c r="AV153">
        <v>25.674125806451599</v>
      </c>
      <c r="AW153">
        <v>600.01422580645203</v>
      </c>
      <c r="AX153">
        <v>102.324967741935</v>
      </c>
      <c r="AY153">
        <v>0.11069003225806499</v>
      </c>
      <c r="AZ153">
        <v>34.026993548387097</v>
      </c>
      <c r="BA153">
        <v>33.993025806451598</v>
      </c>
      <c r="BB153">
        <v>34.245254838709698</v>
      </c>
      <c r="BC153">
        <v>10002.5822580645</v>
      </c>
      <c r="BD153">
        <v>-1.59972112903226E-3</v>
      </c>
      <c r="BE153">
        <v>0.28579564516129002</v>
      </c>
      <c r="BF153">
        <v>1587133857.5999999</v>
      </c>
      <c r="BG153" t="s">
        <v>527</v>
      </c>
      <c r="BH153">
        <v>33</v>
      </c>
      <c r="BI153">
        <v>7.8860000000000001</v>
      </c>
      <c r="BJ153">
        <v>0.441</v>
      </c>
      <c r="BK153">
        <v>410</v>
      </c>
      <c r="BL153">
        <v>26</v>
      </c>
      <c r="BM153">
        <v>0.22</v>
      </c>
      <c r="BN153">
        <v>0.16</v>
      </c>
      <c r="BO153">
        <v>2.7574476190476198</v>
      </c>
      <c r="BP153">
        <v>4.9158615444957601E-2</v>
      </c>
      <c r="BQ153">
        <v>4.2736545073359097E-2</v>
      </c>
      <c r="BR153">
        <v>1</v>
      </c>
      <c r="BS153">
        <v>0.49709954761904801</v>
      </c>
      <c r="BT153">
        <v>-7.4840313647207404E-2</v>
      </c>
      <c r="BU153">
        <v>1.7654397805271602E-2</v>
      </c>
      <c r="BV153">
        <v>1</v>
      </c>
      <c r="BW153">
        <v>2</v>
      </c>
      <c r="BX153">
        <v>2</v>
      </c>
      <c r="BY153" t="s">
        <v>228</v>
      </c>
      <c r="BZ153">
        <v>100</v>
      </c>
      <c r="CA153">
        <v>100</v>
      </c>
      <c r="CB153">
        <v>7.8860000000000001</v>
      </c>
      <c r="CC153">
        <v>0.441</v>
      </c>
      <c r="CD153">
        <v>2</v>
      </c>
      <c r="CE153">
        <v>641.30399999999997</v>
      </c>
      <c r="CF153">
        <v>363.41500000000002</v>
      </c>
      <c r="CG153">
        <v>35.000399999999999</v>
      </c>
      <c r="CH153">
        <v>34.342799999999997</v>
      </c>
      <c r="CI153">
        <v>30.0014</v>
      </c>
      <c r="CJ153">
        <v>33.898000000000003</v>
      </c>
      <c r="CK153">
        <v>33.951500000000003</v>
      </c>
      <c r="CL153">
        <v>20.001999999999999</v>
      </c>
      <c r="CM153">
        <v>12.7973</v>
      </c>
      <c r="CN153">
        <v>96.100999999999999</v>
      </c>
      <c r="CO153">
        <v>35</v>
      </c>
      <c r="CP153">
        <v>410</v>
      </c>
      <c r="CQ153">
        <v>25.6248</v>
      </c>
      <c r="CR153">
        <v>98.5351</v>
      </c>
      <c r="CS153">
        <v>105.289</v>
      </c>
    </row>
    <row r="154" spans="1:97" x14ac:dyDescent="0.25">
      <c r="A154">
        <v>138</v>
      </c>
      <c r="B154">
        <v>1587133893</v>
      </c>
      <c r="C154">
        <v>9567.4000000953693</v>
      </c>
      <c r="D154" t="s">
        <v>532</v>
      </c>
      <c r="E154" s="1" t="s">
        <v>533</v>
      </c>
      <c r="F154" s="1">
        <v>1587133884.4516101</v>
      </c>
      <c r="G154" s="1">
        <f t="shared" si="58"/>
        <v>3.2075017818448997E-4</v>
      </c>
      <c r="H154" s="1">
        <f t="shared" si="59"/>
        <v>-1.9314734569070595</v>
      </c>
      <c r="I154" s="1">
        <f t="shared" si="60"/>
        <v>412.75029032258101</v>
      </c>
      <c r="J154" s="1">
        <f t="shared" si="61"/>
        <v>650.24355228754587</v>
      </c>
      <c r="K154" s="1">
        <f t="shared" si="62"/>
        <v>66.608505293749801</v>
      </c>
      <c r="L154" s="1">
        <f t="shared" si="63"/>
        <v>42.280588252247362</v>
      </c>
      <c r="M154" s="1">
        <f t="shared" si="64"/>
        <v>1.18878140314304E-2</v>
      </c>
      <c r="N154" s="1">
        <f t="shared" si="65"/>
        <v>2.8034538388974171</v>
      </c>
      <c r="O154" s="1">
        <f t="shared" si="66"/>
        <v>1.1859879931780835E-2</v>
      </c>
      <c r="P154" s="1">
        <f t="shared" si="67"/>
        <v>7.4149292073546758E-3</v>
      </c>
      <c r="Q154" s="1">
        <f t="shared" si="68"/>
        <v>-1.5366891319838704E-3</v>
      </c>
      <c r="R154" s="1">
        <f t="shared" si="69"/>
        <v>33.943706482672063</v>
      </c>
      <c r="S154" s="1">
        <f t="shared" si="70"/>
        <v>33.994925806451597</v>
      </c>
      <c r="T154" s="1">
        <f t="shared" si="71"/>
        <v>5.3414979653119321</v>
      </c>
      <c r="U154" s="1">
        <f t="shared" si="72"/>
        <v>50.06675585938013</v>
      </c>
      <c r="V154" s="1">
        <f t="shared" si="73"/>
        <v>2.6795770909720127</v>
      </c>
      <c r="W154" s="1">
        <f t="shared" si="74"/>
        <v>5.3520086232429369</v>
      </c>
      <c r="X154" s="1">
        <f t="shared" si="75"/>
        <v>2.6619208743399194</v>
      </c>
      <c r="Y154" s="1">
        <f t="shared" si="76"/>
        <v>-14.145082857936007</v>
      </c>
      <c r="Z154" s="1">
        <f t="shared" si="77"/>
        <v>5.3269467469011893</v>
      </c>
      <c r="AA154" s="1">
        <f t="shared" si="78"/>
        <v>0.43950572305554347</v>
      </c>
      <c r="AB154" s="1">
        <f t="shared" si="79"/>
        <v>-8.380167077111258</v>
      </c>
      <c r="AC154" s="1">
        <v>-1.2296028969352201E-3</v>
      </c>
      <c r="AD154" s="1">
        <v>2.3748736635477701E-2</v>
      </c>
      <c r="AE154" s="1">
        <v>2.6890279335745899</v>
      </c>
      <c r="AF154" s="1">
        <v>0</v>
      </c>
      <c r="AG154" s="1">
        <v>0</v>
      </c>
      <c r="AH154" s="1">
        <f t="shared" si="80"/>
        <v>1</v>
      </c>
      <c r="AI154" s="1">
        <f t="shared" si="81"/>
        <v>0</v>
      </c>
      <c r="AJ154" s="1">
        <f t="shared" si="82"/>
        <v>52832.519079111364</v>
      </c>
      <c r="AK154" s="1">
        <f t="shared" si="83"/>
        <v>-8.0412827419354804E-3</v>
      </c>
      <c r="AL154" s="1">
        <f t="shared" si="84"/>
        <v>-3.9402285435483856E-3</v>
      </c>
      <c r="AM154" s="1">
        <f t="shared" si="85"/>
        <v>0.49</v>
      </c>
      <c r="AN154" s="1">
        <f t="shared" si="86"/>
        <v>0.39</v>
      </c>
      <c r="AO154" s="1">
        <v>9.2100000000000009</v>
      </c>
      <c r="AP154">
        <v>0.5</v>
      </c>
      <c r="AQ154" t="s">
        <v>194</v>
      </c>
      <c r="AR154">
        <v>1587133884.4516101</v>
      </c>
      <c r="AS154">
        <v>412.75029032258101</v>
      </c>
      <c r="AT154">
        <v>409.98874193548397</v>
      </c>
      <c r="AU154">
        <v>26.158487096774198</v>
      </c>
      <c r="AV154">
        <v>25.679022580645199</v>
      </c>
      <c r="AW154">
        <v>600.00980645161303</v>
      </c>
      <c r="AX154">
        <v>102.325451612903</v>
      </c>
      <c r="AY154">
        <v>0.110789483870968</v>
      </c>
      <c r="AZ154">
        <v>34.030170967741903</v>
      </c>
      <c r="BA154">
        <v>33.994925806451597</v>
      </c>
      <c r="BB154">
        <v>34.249267741935498</v>
      </c>
      <c r="BC154">
        <v>9993.0225806451599</v>
      </c>
      <c r="BD154">
        <v>-8.0412827419354804E-3</v>
      </c>
      <c r="BE154">
        <v>0.28579564516129002</v>
      </c>
      <c r="BF154">
        <v>1587133857.5999999</v>
      </c>
      <c r="BG154" t="s">
        <v>527</v>
      </c>
      <c r="BH154">
        <v>33</v>
      </c>
      <c r="BI154">
        <v>7.8860000000000001</v>
      </c>
      <c r="BJ154">
        <v>0.441</v>
      </c>
      <c r="BK154">
        <v>410</v>
      </c>
      <c r="BL154">
        <v>26</v>
      </c>
      <c r="BM154">
        <v>0.22</v>
      </c>
      <c r="BN154">
        <v>0.16</v>
      </c>
      <c r="BO154">
        <v>2.7516369047619</v>
      </c>
      <c r="BP154">
        <v>-1.1427665665791399E-2</v>
      </c>
      <c r="BQ154">
        <v>3.9030278813108998E-2</v>
      </c>
      <c r="BR154">
        <v>1</v>
      </c>
      <c r="BS154">
        <v>0.48789302380952398</v>
      </c>
      <c r="BT154">
        <v>-0.24736624279059899</v>
      </c>
      <c r="BU154">
        <v>2.5523542134093798E-2</v>
      </c>
      <c r="BV154">
        <v>0</v>
      </c>
      <c r="BW154">
        <v>1</v>
      </c>
      <c r="BX154">
        <v>2</v>
      </c>
      <c r="BY154" t="s">
        <v>200</v>
      </c>
      <c r="BZ154">
        <v>100</v>
      </c>
      <c r="CA154">
        <v>100</v>
      </c>
      <c r="CB154">
        <v>7.8860000000000001</v>
      </c>
      <c r="CC154">
        <v>0.441</v>
      </c>
      <c r="CD154">
        <v>2</v>
      </c>
      <c r="CE154">
        <v>641.39400000000001</v>
      </c>
      <c r="CF154">
        <v>363.37200000000001</v>
      </c>
      <c r="CG154">
        <v>35.000500000000002</v>
      </c>
      <c r="CH154">
        <v>34.360999999999997</v>
      </c>
      <c r="CI154">
        <v>30.0014</v>
      </c>
      <c r="CJ154">
        <v>33.916600000000003</v>
      </c>
      <c r="CK154">
        <v>33.968299999999999</v>
      </c>
      <c r="CL154">
        <v>20.003900000000002</v>
      </c>
      <c r="CM154">
        <v>12.7973</v>
      </c>
      <c r="CN154">
        <v>96.875</v>
      </c>
      <c r="CO154">
        <v>35</v>
      </c>
      <c r="CP154">
        <v>410</v>
      </c>
      <c r="CQ154">
        <v>25.623799999999999</v>
      </c>
      <c r="CR154">
        <v>98.534999999999997</v>
      </c>
      <c r="CS154">
        <v>105.286</v>
      </c>
    </row>
    <row r="155" spans="1:97" x14ac:dyDescent="0.25">
      <c r="A155">
        <v>139</v>
      </c>
      <c r="B155">
        <v>1587133898</v>
      </c>
      <c r="C155">
        <v>9572.4000000953693</v>
      </c>
      <c r="D155" t="s">
        <v>534</v>
      </c>
      <c r="E155" s="1" t="s">
        <v>535</v>
      </c>
      <c r="F155" s="1">
        <v>1587133889.43871</v>
      </c>
      <c r="G155" s="1">
        <f t="shared" si="58"/>
        <v>3.0816290609481052E-4</v>
      </c>
      <c r="H155" s="1">
        <f t="shared" si="59"/>
        <v>-1.9175648157197063</v>
      </c>
      <c r="I155" s="1">
        <f t="shared" si="60"/>
        <v>412.74348387096802</v>
      </c>
      <c r="J155" s="1">
        <f t="shared" si="61"/>
        <v>659.02494982234509</v>
      </c>
      <c r="K155" s="1">
        <f t="shared" si="62"/>
        <v>67.508431810320687</v>
      </c>
      <c r="L155" s="1">
        <f t="shared" si="63"/>
        <v>42.280137259702705</v>
      </c>
      <c r="M155" s="1">
        <f t="shared" si="64"/>
        <v>1.1406886554910014E-2</v>
      </c>
      <c r="N155" s="1">
        <f t="shared" si="65"/>
        <v>2.804343545841455</v>
      </c>
      <c r="O155" s="1">
        <f t="shared" si="66"/>
        <v>1.1381172413591671E-2</v>
      </c>
      <c r="P155" s="1">
        <f t="shared" si="67"/>
        <v>7.1155381967389977E-3</v>
      </c>
      <c r="Q155" s="1">
        <f t="shared" si="68"/>
        <v>-4.4071054429161262E-3</v>
      </c>
      <c r="R155" s="1">
        <f t="shared" si="69"/>
        <v>33.952938686290523</v>
      </c>
      <c r="S155" s="1">
        <f t="shared" si="70"/>
        <v>34.002996774193598</v>
      </c>
      <c r="T155" s="1">
        <f t="shared" si="71"/>
        <v>5.3439032680962653</v>
      </c>
      <c r="U155" s="1">
        <f t="shared" si="72"/>
        <v>50.037483509489675</v>
      </c>
      <c r="V155" s="1">
        <f t="shared" si="73"/>
        <v>2.678881586700784</v>
      </c>
      <c r="W155" s="1">
        <f t="shared" si="74"/>
        <v>5.353749626902661</v>
      </c>
      <c r="X155" s="1">
        <f t="shared" si="75"/>
        <v>2.6650216813954812</v>
      </c>
      <c r="Y155" s="1">
        <f t="shared" si="76"/>
        <v>-13.589984158781144</v>
      </c>
      <c r="Z155" s="1">
        <f t="shared" si="77"/>
        <v>4.9901717899955704</v>
      </c>
      <c r="AA155" s="1">
        <f t="shared" si="78"/>
        <v>0.41161706374390611</v>
      </c>
      <c r="AB155" s="1">
        <f t="shared" si="79"/>
        <v>-8.1926024104845823</v>
      </c>
      <c r="AC155" s="1">
        <v>-1.23020964664287E-3</v>
      </c>
      <c r="AD155" s="1">
        <v>2.3760455491253499E-2</v>
      </c>
      <c r="AE155" s="1">
        <v>2.68986117685481</v>
      </c>
      <c r="AF155" s="1">
        <v>0</v>
      </c>
      <c r="AG155" s="1">
        <v>0</v>
      </c>
      <c r="AH155" s="1">
        <f t="shared" si="80"/>
        <v>1</v>
      </c>
      <c r="AI155" s="1">
        <f t="shared" si="81"/>
        <v>0</v>
      </c>
      <c r="AJ155" s="1">
        <f t="shared" si="82"/>
        <v>52856.533232232345</v>
      </c>
      <c r="AK155" s="1">
        <f t="shared" si="83"/>
        <v>-2.3061776258064499E-2</v>
      </c>
      <c r="AL155" s="1">
        <f t="shared" si="84"/>
        <v>-1.1300270366451605E-2</v>
      </c>
      <c r="AM155" s="1">
        <f t="shared" si="85"/>
        <v>0.49</v>
      </c>
      <c r="AN155" s="1">
        <f t="shared" si="86"/>
        <v>0.39</v>
      </c>
      <c r="AO155" s="1">
        <v>9.2100000000000009</v>
      </c>
      <c r="AP155">
        <v>0.5</v>
      </c>
      <c r="AQ155" t="s">
        <v>194</v>
      </c>
      <c r="AR155">
        <v>1587133889.43871</v>
      </c>
      <c r="AS155">
        <v>412.74348387096802</v>
      </c>
      <c r="AT155">
        <v>409.99529032258101</v>
      </c>
      <c r="AU155">
        <v>26.151545161290301</v>
      </c>
      <c r="AV155">
        <v>25.6908903225806</v>
      </c>
      <c r="AW155">
        <v>600.00619354838705</v>
      </c>
      <c r="AX155">
        <v>102.325967741935</v>
      </c>
      <c r="AY155">
        <v>0.110869935483871</v>
      </c>
      <c r="AZ155">
        <v>34.036003225806503</v>
      </c>
      <c r="BA155">
        <v>34.002996774193598</v>
      </c>
      <c r="BB155">
        <v>34.253383870967703</v>
      </c>
      <c r="BC155">
        <v>9997.9032258064508</v>
      </c>
      <c r="BD155">
        <v>-2.3061776258064499E-2</v>
      </c>
      <c r="BE155">
        <v>0.28265058064516102</v>
      </c>
      <c r="BF155">
        <v>1587133857.5999999</v>
      </c>
      <c r="BG155" t="s">
        <v>527</v>
      </c>
      <c r="BH155">
        <v>33</v>
      </c>
      <c r="BI155">
        <v>7.8860000000000001</v>
      </c>
      <c r="BJ155">
        <v>0.441</v>
      </c>
      <c r="BK155">
        <v>410</v>
      </c>
      <c r="BL155">
        <v>26</v>
      </c>
      <c r="BM155">
        <v>0.22</v>
      </c>
      <c r="BN155">
        <v>0.16</v>
      </c>
      <c r="BO155">
        <v>2.7633259523809501</v>
      </c>
      <c r="BP155">
        <v>-0.16841372639042099</v>
      </c>
      <c r="BQ155">
        <v>3.3688499101503698E-2</v>
      </c>
      <c r="BR155">
        <v>0</v>
      </c>
      <c r="BS155">
        <v>0.47153202380952403</v>
      </c>
      <c r="BT155">
        <v>-0.22890022593874401</v>
      </c>
      <c r="BU155">
        <v>2.3518449923095399E-2</v>
      </c>
      <c r="BV155">
        <v>0</v>
      </c>
      <c r="BW155">
        <v>0</v>
      </c>
      <c r="BX155">
        <v>2</v>
      </c>
      <c r="BY155" t="s">
        <v>196</v>
      </c>
      <c r="BZ155">
        <v>100</v>
      </c>
      <c r="CA155">
        <v>100</v>
      </c>
      <c r="CB155">
        <v>7.8860000000000001</v>
      </c>
      <c r="CC155">
        <v>0.441</v>
      </c>
      <c r="CD155">
        <v>2</v>
      </c>
      <c r="CE155">
        <v>641.21500000000003</v>
      </c>
      <c r="CF155">
        <v>363.34300000000002</v>
      </c>
      <c r="CG155">
        <v>35.000799999999998</v>
      </c>
      <c r="CH155">
        <v>34.376600000000003</v>
      </c>
      <c r="CI155">
        <v>30.0014</v>
      </c>
      <c r="CJ155">
        <v>33.931899999999999</v>
      </c>
      <c r="CK155">
        <v>33.984999999999999</v>
      </c>
      <c r="CL155">
        <v>20.0015</v>
      </c>
      <c r="CM155">
        <v>13.083500000000001</v>
      </c>
      <c r="CN155">
        <v>97.688500000000005</v>
      </c>
      <c r="CO155">
        <v>35</v>
      </c>
      <c r="CP155">
        <v>410</v>
      </c>
      <c r="CQ155">
        <v>25.619800000000001</v>
      </c>
      <c r="CR155">
        <v>98.533799999999999</v>
      </c>
      <c r="CS155">
        <v>105.283</v>
      </c>
    </row>
    <row r="156" spans="1:97" x14ac:dyDescent="0.25">
      <c r="A156">
        <v>140</v>
      </c>
      <c r="B156">
        <v>1587134188.5999999</v>
      </c>
      <c r="C156">
        <v>9863</v>
      </c>
      <c r="D156" t="s">
        <v>537</v>
      </c>
      <c r="E156" s="1" t="s">
        <v>538</v>
      </c>
      <c r="F156" s="1">
        <v>1587134180.5999999</v>
      </c>
      <c r="G156" s="1">
        <f t="shared" si="58"/>
        <v>5.5137288918749843E-4</v>
      </c>
      <c r="H156" s="1">
        <f t="shared" si="59"/>
        <v>-4.1821820958929665</v>
      </c>
      <c r="I156" s="1">
        <f t="shared" si="60"/>
        <v>415.58403225806398</v>
      </c>
      <c r="J156" s="1">
        <f t="shared" si="61"/>
        <v>723.46522224053354</v>
      </c>
      <c r="K156" s="1">
        <f t="shared" si="62"/>
        <v>74.113142078442564</v>
      </c>
      <c r="L156" s="1">
        <f t="shared" si="63"/>
        <v>42.573212203466042</v>
      </c>
      <c r="M156" s="1">
        <f t="shared" si="64"/>
        <v>2.0170905777807065E-2</v>
      </c>
      <c r="N156" s="1">
        <f t="shared" si="65"/>
        <v>2.802561117365117</v>
      </c>
      <c r="O156" s="1">
        <f t="shared" si="66"/>
        <v>2.0090599002502565E-2</v>
      </c>
      <c r="P156" s="1">
        <f t="shared" si="67"/>
        <v>1.2563812868604727E-2</v>
      </c>
      <c r="Q156" s="1">
        <f t="shared" si="68"/>
        <v>-1.1802336000000002E-2</v>
      </c>
      <c r="R156" s="1">
        <f t="shared" si="69"/>
        <v>34.052443930035537</v>
      </c>
      <c r="S156" s="1">
        <f t="shared" si="70"/>
        <v>34.187680645161301</v>
      </c>
      <c r="T156" s="1">
        <f t="shared" si="71"/>
        <v>5.3992005623104449</v>
      </c>
      <c r="U156" s="1">
        <f t="shared" si="72"/>
        <v>49.949063759997735</v>
      </c>
      <c r="V156" s="1">
        <f t="shared" si="73"/>
        <v>2.6988754468920417</v>
      </c>
      <c r="W156" s="1">
        <f t="shared" si="74"/>
        <v>5.4032553239836023</v>
      </c>
      <c r="X156" s="1">
        <f t="shared" si="75"/>
        <v>2.7003251154184031</v>
      </c>
      <c r="Y156" s="1">
        <f t="shared" si="76"/>
        <v>-24.315544413168681</v>
      </c>
      <c r="Z156" s="1">
        <f t="shared" si="77"/>
        <v>2.036325864446769</v>
      </c>
      <c r="AA156" s="1">
        <f t="shared" si="78"/>
        <v>0.16836172184841303</v>
      </c>
      <c r="AB156" s="1">
        <f t="shared" si="79"/>
        <v>-22.122659162873497</v>
      </c>
      <c r="AC156" s="1">
        <v>-1.2300284533018301E-3</v>
      </c>
      <c r="AD156" s="1">
        <v>2.3756955895613999E-2</v>
      </c>
      <c r="AE156" s="1">
        <v>2.6896123749365599</v>
      </c>
      <c r="AF156" s="1">
        <v>0</v>
      </c>
      <c r="AG156" s="1">
        <v>0</v>
      </c>
      <c r="AH156" s="1">
        <f t="shared" si="80"/>
        <v>1</v>
      </c>
      <c r="AI156" s="1">
        <f t="shared" si="81"/>
        <v>0</v>
      </c>
      <c r="AJ156" s="1">
        <f t="shared" si="82"/>
        <v>52820.629787458325</v>
      </c>
      <c r="AK156" s="1">
        <f t="shared" si="83"/>
        <v>-6.1760000000000002E-2</v>
      </c>
      <c r="AL156" s="1">
        <f t="shared" si="84"/>
        <v>-3.0262400000000002E-2</v>
      </c>
      <c r="AM156" s="1">
        <f t="shared" si="85"/>
        <v>0.49</v>
      </c>
      <c r="AN156" s="1">
        <f t="shared" si="86"/>
        <v>0.39</v>
      </c>
      <c r="AO156" s="1">
        <v>8.4600000000000009</v>
      </c>
      <c r="AP156">
        <v>0.5</v>
      </c>
      <c r="AQ156" t="s">
        <v>194</v>
      </c>
      <c r="AR156">
        <v>1587134180.5999999</v>
      </c>
      <c r="AS156">
        <v>415.58403225806398</v>
      </c>
      <c r="AT156">
        <v>410.01135483871002</v>
      </c>
      <c r="AU156">
        <v>26.3454290322581</v>
      </c>
      <c r="AV156">
        <v>25.588625806451599</v>
      </c>
      <c r="AW156">
        <v>600.11945161290305</v>
      </c>
      <c r="AX156">
        <v>102.324838709677</v>
      </c>
      <c r="AY156">
        <v>0.11704764516129</v>
      </c>
      <c r="AZ156">
        <v>34.2011580645161</v>
      </c>
      <c r="BA156">
        <v>34.187680645161301</v>
      </c>
      <c r="BB156">
        <v>34.423690322580597</v>
      </c>
      <c r="BC156">
        <v>9996.5409677419393</v>
      </c>
      <c r="BD156">
        <v>-6.1760000000000002E-2</v>
      </c>
      <c r="BE156">
        <v>0.282605</v>
      </c>
      <c r="BF156">
        <v>1587134169.0999999</v>
      </c>
      <c r="BG156" t="s">
        <v>539</v>
      </c>
      <c r="BH156">
        <v>34</v>
      </c>
      <c r="BI156">
        <v>7.819</v>
      </c>
      <c r="BJ156">
        <v>0.41399999999999998</v>
      </c>
      <c r="BK156">
        <v>410</v>
      </c>
      <c r="BL156">
        <v>26</v>
      </c>
      <c r="BM156">
        <v>0.26</v>
      </c>
      <c r="BN156">
        <v>0.13</v>
      </c>
      <c r="BO156">
        <v>4.23746954047619</v>
      </c>
      <c r="BP156">
        <v>17.660033221451499</v>
      </c>
      <c r="BQ156">
        <v>2.2171167725737999</v>
      </c>
      <c r="BR156">
        <v>0</v>
      </c>
      <c r="BS156">
        <v>0.57295078331666704</v>
      </c>
      <c r="BT156">
        <v>2.52059963814557</v>
      </c>
      <c r="BU156">
        <v>0.30138470748702501</v>
      </c>
      <c r="BV156">
        <v>0</v>
      </c>
      <c r="BW156">
        <v>0</v>
      </c>
      <c r="BX156">
        <v>2</v>
      </c>
      <c r="BY156" t="s">
        <v>196</v>
      </c>
      <c r="BZ156">
        <v>100</v>
      </c>
      <c r="CA156">
        <v>100</v>
      </c>
      <c r="CB156">
        <v>7.819</v>
      </c>
      <c r="CC156">
        <v>0.41399999999999998</v>
      </c>
      <c r="CD156">
        <v>2</v>
      </c>
      <c r="CE156">
        <v>642.15099999999995</v>
      </c>
      <c r="CF156">
        <v>360.16199999999998</v>
      </c>
      <c r="CG156">
        <v>35.000100000000003</v>
      </c>
      <c r="CH156">
        <v>35.155200000000001</v>
      </c>
      <c r="CI156">
        <v>30.000900000000001</v>
      </c>
      <c r="CJ156">
        <v>34.763399999999997</v>
      </c>
      <c r="CK156">
        <v>34.8108</v>
      </c>
      <c r="CL156">
        <v>20.002199999999998</v>
      </c>
      <c r="CM156">
        <v>17.259899999999998</v>
      </c>
      <c r="CN156">
        <v>100</v>
      </c>
      <c r="CO156">
        <v>35</v>
      </c>
      <c r="CP156">
        <v>410</v>
      </c>
      <c r="CQ156">
        <v>25.5016</v>
      </c>
      <c r="CR156">
        <v>98.4465</v>
      </c>
      <c r="CS156">
        <v>105.166</v>
      </c>
    </row>
    <row r="157" spans="1:97" x14ac:dyDescent="0.25">
      <c r="A157">
        <v>141</v>
      </c>
      <c r="B157">
        <v>1587134193.5999999</v>
      </c>
      <c r="C157">
        <v>9868</v>
      </c>
      <c r="D157" t="s">
        <v>540</v>
      </c>
      <c r="E157" s="1" t="s">
        <v>541</v>
      </c>
      <c r="F157" s="1">
        <v>1587134185.2451601</v>
      </c>
      <c r="G157" s="1">
        <f t="shared" si="58"/>
        <v>5.745344780049849E-4</v>
      </c>
      <c r="H157" s="1">
        <f t="shared" si="59"/>
        <v>-4.2333796447172416</v>
      </c>
      <c r="I157" s="1">
        <f t="shared" si="60"/>
        <v>415.63867741935502</v>
      </c>
      <c r="J157" s="1">
        <f t="shared" si="61"/>
        <v>714.11993541625441</v>
      </c>
      <c r="K157" s="1">
        <f t="shared" si="62"/>
        <v>73.155715221238651</v>
      </c>
      <c r="L157" s="1">
        <f t="shared" si="63"/>
        <v>42.578764731583945</v>
      </c>
      <c r="M157" s="1">
        <f t="shared" si="64"/>
        <v>2.1027953339250793E-2</v>
      </c>
      <c r="N157" s="1">
        <f t="shared" si="65"/>
        <v>2.8032041949890321</v>
      </c>
      <c r="O157" s="1">
        <f t="shared" si="66"/>
        <v>2.0940713090144478E-2</v>
      </c>
      <c r="P157" s="1">
        <f t="shared" si="67"/>
        <v>1.3095753594382382E-2</v>
      </c>
      <c r="Q157" s="1">
        <f t="shared" si="68"/>
        <v>-1.2366772658709677E-2</v>
      </c>
      <c r="R157" s="1">
        <f t="shared" si="69"/>
        <v>34.048439225188382</v>
      </c>
      <c r="S157" s="1">
        <f t="shared" si="70"/>
        <v>34.187606451612901</v>
      </c>
      <c r="T157" s="1">
        <f t="shared" si="71"/>
        <v>5.3991782480653283</v>
      </c>
      <c r="U157" s="1">
        <f t="shared" si="72"/>
        <v>49.957466326682955</v>
      </c>
      <c r="V157" s="1">
        <f t="shared" si="73"/>
        <v>2.699661699732355</v>
      </c>
      <c r="W157" s="1">
        <f t="shared" si="74"/>
        <v>5.403920371138657</v>
      </c>
      <c r="X157" s="1">
        <f t="shared" si="75"/>
        <v>2.6995165483329733</v>
      </c>
      <c r="Y157" s="1">
        <f t="shared" si="76"/>
        <v>-25.336970480019833</v>
      </c>
      <c r="Z157" s="1">
        <f t="shared" si="77"/>
        <v>2.3819461920075096</v>
      </c>
      <c r="AA157" s="1">
        <f t="shared" si="78"/>
        <v>0.19689419598695906</v>
      </c>
      <c r="AB157" s="1">
        <f t="shared" si="79"/>
        <v>-22.770496864684077</v>
      </c>
      <c r="AC157" s="1">
        <v>-1.23046745657459E-3</v>
      </c>
      <c r="AD157" s="1">
        <v>2.37654348713329E-2</v>
      </c>
      <c r="AE157" s="1">
        <v>2.6902151405925299</v>
      </c>
      <c r="AF157" s="1">
        <v>0</v>
      </c>
      <c r="AG157" s="1">
        <v>0</v>
      </c>
      <c r="AH157" s="1">
        <f t="shared" si="80"/>
        <v>1</v>
      </c>
      <c r="AI157" s="1">
        <f t="shared" si="81"/>
        <v>0</v>
      </c>
      <c r="AJ157" s="1">
        <f t="shared" si="82"/>
        <v>52838.331087989201</v>
      </c>
      <c r="AK157" s="1">
        <f t="shared" si="83"/>
        <v>-6.47136193548387E-2</v>
      </c>
      <c r="AL157" s="1">
        <f t="shared" si="84"/>
        <v>-3.1709673483870965E-2</v>
      </c>
      <c r="AM157" s="1">
        <f t="shared" si="85"/>
        <v>0.49</v>
      </c>
      <c r="AN157" s="1">
        <f t="shared" si="86"/>
        <v>0.39</v>
      </c>
      <c r="AO157" s="1">
        <v>8.4600000000000009</v>
      </c>
      <c r="AP157">
        <v>0.5</v>
      </c>
      <c r="AQ157" t="s">
        <v>194</v>
      </c>
      <c r="AR157">
        <v>1587134185.2451601</v>
      </c>
      <c r="AS157">
        <v>415.63867741935502</v>
      </c>
      <c r="AT157">
        <v>410.00638709677401</v>
      </c>
      <c r="AU157">
        <v>26.353132258064502</v>
      </c>
      <c r="AV157">
        <v>25.5643967741936</v>
      </c>
      <c r="AW157">
        <v>600.007322580645</v>
      </c>
      <c r="AX157">
        <v>102.324806451613</v>
      </c>
      <c r="AY157">
        <v>0.116970612903226</v>
      </c>
      <c r="AZ157">
        <v>34.203367741935502</v>
      </c>
      <c r="BA157">
        <v>34.187606451612901</v>
      </c>
      <c r="BB157">
        <v>34.425870967741901</v>
      </c>
      <c r="BC157">
        <v>10000.111935483899</v>
      </c>
      <c r="BD157">
        <v>-6.47136193548387E-2</v>
      </c>
      <c r="BE157">
        <v>0.282605</v>
      </c>
      <c r="BF157">
        <v>1587134169.0999999</v>
      </c>
      <c r="BG157" t="s">
        <v>539</v>
      </c>
      <c r="BH157">
        <v>34</v>
      </c>
      <c r="BI157">
        <v>7.819</v>
      </c>
      <c r="BJ157">
        <v>0.41399999999999998</v>
      </c>
      <c r="BK157">
        <v>410</v>
      </c>
      <c r="BL157">
        <v>26</v>
      </c>
      <c r="BM157">
        <v>0.26</v>
      </c>
      <c r="BN157">
        <v>0.13</v>
      </c>
      <c r="BO157">
        <v>5.4641857142857102</v>
      </c>
      <c r="BP157">
        <v>2.4958181670853601</v>
      </c>
      <c r="BQ157">
        <v>0.58171734867399205</v>
      </c>
      <c r="BR157">
        <v>0</v>
      </c>
      <c r="BS157">
        <v>0.75366228571428595</v>
      </c>
      <c r="BT157">
        <v>0.66802629932744895</v>
      </c>
      <c r="BU157">
        <v>9.3576899091268304E-2</v>
      </c>
      <c r="BV157">
        <v>0</v>
      </c>
      <c r="BW157">
        <v>0</v>
      </c>
      <c r="BX157">
        <v>2</v>
      </c>
      <c r="BY157" t="s">
        <v>196</v>
      </c>
      <c r="BZ157">
        <v>100</v>
      </c>
      <c r="CA157">
        <v>100</v>
      </c>
      <c r="CB157">
        <v>7.819</v>
      </c>
      <c r="CC157">
        <v>0.41399999999999998</v>
      </c>
      <c r="CD157">
        <v>2</v>
      </c>
      <c r="CE157">
        <v>642.32299999999998</v>
      </c>
      <c r="CF157">
        <v>360.20400000000001</v>
      </c>
      <c r="CG157">
        <v>35.000300000000003</v>
      </c>
      <c r="CH157">
        <v>35.165700000000001</v>
      </c>
      <c r="CI157">
        <v>30.000900000000001</v>
      </c>
      <c r="CJ157">
        <v>34.7729</v>
      </c>
      <c r="CK157">
        <v>34.821100000000001</v>
      </c>
      <c r="CL157">
        <v>20.0017</v>
      </c>
      <c r="CM157">
        <v>17.259899999999998</v>
      </c>
      <c r="CN157">
        <v>100</v>
      </c>
      <c r="CO157">
        <v>35</v>
      </c>
      <c r="CP157">
        <v>410</v>
      </c>
      <c r="CQ157">
        <v>25.502199999999998</v>
      </c>
      <c r="CR157">
        <v>98.443799999999996</v>
      </c>
      <c r="CS157">
        <v>105.166</v>
      </c>
    </row>
    <row r="158" spans="1:97" x14ac:dyDescent="0.25">
      <c r="A158">
        <v>142</v>
      </c>
      <c r="B158">
        <v>1587134198.5999999</v>
      </c>
      <c r="C158">
        <v>9873</v>
      </c>
      <c r="D158" t="s">
        <v>542</v>
      </c>
      <c r="E158" s="1" t="s">
        <v>543</v>
      </c>
      <c r="F158" s="1">
        <v>1587134190.03548</v>
      </c>
      <c r="G158" s="1">
        <f t="shared" si="58"/>
        <v>5.8407681951724692E-4</v>
      </c>
      <c r="H158" s="1">
        <f t="shared" si="59"/>
        <v>-4.225751909024579</v>
      </c>
      <c r="I158" s="1">
        <f t="shared" si="60"/>
        <v>415.62741935483899</v>
      </c>
      <c r="J158" s="1">
        <f t="shared" si="61"/>
        <v>708.38710129807282</v>
      </c>
      <c r="K158" s="1">
        <f t="shared" si="62"/>
        <v>72.56821175854229</v>
      </c>
      <c r="L158" s="1">
        <f t="shared" si="63"/>
        <v>42.577481330659111</v>
      </c>
      <c r="M158" s="1">
        <f t="shared" si="64"/>
        <v>2.1377972855005544E-2</v>
      </c>
      <c r="N158" s="1">
        <f t="shared" si="65"/>
        <v>2.8034612148348796</v>
      </c>
      <c r="O158" s="1">
        <f t="shared" si="66"/>
        <v>2.1287819079600145E-2</v>
      </c>
      <c r="P158" s="1">
        <f t="shared" si="67"/>
        <v>1.3312955083149825E-2</v>
      </c>
      <c r="Q158" s="1">
        <f t="shared" si="68"/>
        <v>-1.3056609753870973E-2</v>
      </c>
      <c r="R158" s="1">
        <f t="shared" si="69"/>
        <v>34.047305621623373</v>
      </c>
      <c r="S158" s="1">
        <f t="shared" si="70"/>
        <v>34.185558064516101</v>
      </c>
      <c r="T158" s="1">
        <f t="shared" si="71"/>
        <v>5.3985622125309058</v>
      </c>
      <c r="U158" s="1">
        <f t="shared" si="72"/>
        <v>49.940282804856203</v>
      </c>
      <c r="V158" s="1">
        <f t="shared" si="73"/>
        <v>2.6989479260753821</v>
      </c>
      <c r="W158" s="1">
        <f t="shared" si="74"/>
        <v>5.4043505052256853</v>
      </c>
      <c r="X158" s="1">
        <f t="shared" si="75"/>
        <v>2.6996142864555237</v>
      </c>
      <c r="Y158" s="1">
        <f t="shared" si="76"/>
        <v>-25.75778774071059</v>
      </c>
      <c r="Z158" s="1">
        <f t="shared" si="77"/>
        <v>2.9077424479110925</v>
      </c>
      <c r="AA158" s="1">
        <f t="shared" si="78"/>
        <v>0.24033430903811767</v>
      </c>
      <c r="AB158" s="1">
        <f t="shared" si="79"/>
        <v>-22.622767593515249</v>
      </c>
      <c r="AC158" s="1">
        <v>-1.2306429414630201E-3</v>
      </c>
      <c r="AD158" s="1">
        <v>2.3768824213053701E-2</v>
      </c>
      <c r="AE158" s="1">
        <v>2.69045604634166</v>
      </c>
      <c r="AF158" s="1">
        <v>0</v>
      </c>
      <c r="AG158" s="1">
        <v>0</v>
      </c>
      <c r="AH158" s="1">
        <f t="shared" si="80"/>
        <v>1</v>
      </c>
      <c r="AI158" s="1">
        <f t="shared" si="81"/>
        <v>0</v>
      </c>
      <c r="AJ158" s="1">
        <f t="shared" si="82"/>
        <v>52845.303166161095</v>
      </c>
      <c r="AK158" s="1">
        <f t="shared" si="83"/>
        <v>-6.8323441935483897E-2</v>
      </c>
      <c r="AL158" s="1">
        <f t="shared" si="84"/>
        <v>-3.3478486548387108E-2</v>
      </c>
      <c r="AM158" s="1">
        <f t="shared" si="85"/>
        <v>0.49</v>
      </c>
      <c r="AN158" s="1">
        <f t="shared" si="86"/>
        <v>0.39</v>
      </c>
      <c r="AO158" s="1">
        <v>8.4600000000000009</v>
      </c>
      <c r="AP158">
        <v>0.5</v>
      </c>
      <c r="AQ158" t="s">
        <v>194</v>
      </c>
      <c r="AR158">
        <v>1587134190.03548</v>
      </c>
      <c r="AS158">
        <v>415.62741935483899</v>
      </c>
      <c r="AT158">
        <v>410.01148387096799</v>
      </c>
      <c r="AU158">
        <v>26.346245161290302</v>
      </c>
      <c r="AV158">
        <v>25.5444064516129</v>
      </c>
      <c r="AW158">
        <v>600.00912903225799</v>
      </c>
      <c r="AX158">
        <v>102.32435483870999</v>
      </c>
      <c r="AY158">
        <v>0.117109193548387</v>
      </c>
      <c r="AZ158">
        <v>34.204796774193603</v>
      </c>
      <c r="BA158">
        <v>34.185558064516101</v>
      </c>
      <c r="BB158">
        <v>34.431061290322603</v>
      </c>
      <c r="BC158">
        <v>10001.5822580645</v>
      </c>
      <c r="BD158">
        <v>-6.8323441935483897E-2</v>
      </c>
      <c r="BE158">
        <v>0.282605</v>
      </c>
      <c r="BF158">
        <v>1587134169.0999999</v>
      </c>
      <c r="BG158" t="s">
        <v>539</v>
      </c>
      <c r="BH158">
        <v>34</v>
      </c>
      <c r="BI158">
        <v>7.819</v>
      </c>
      <c r="BJ158">
        <v>0.41399999999999998</v>
      </c>
      <c r="BK158">
        <v>410</v>
      </c>
      <c r="BL158">
        <v>26</v>
      </c>
      <c r="BM158">
        <v>0.26</v>
      </c>
      <c r="BN158">
        <v>0.13</v>
      </c>
      <c r="BO158">
        <v>5.6348395238095197</v>
      </c>
      <c r="BP158">
        <v>-0.163971477189855</v>
      </c>
      <c r="BQ158">
        <v>4.1418690280296801E-2</v>
      </c>
      <c r="BR158">
        <v>0</v>
      </c>
      <c r="BS158">
        <v>0.79208230952380998</v>
      </c>
      <c r="BT158">
        <v>0.205513870837052</v>
      </c>
      <c r="BU158">
        <v>2.64359677932566E-2</v>
      </c>
      <c r="BV158">
        <v>0</v>
      </c>
      <c r="BW158">
        <v>0</v>
      </c>
      <c r="BX158">
        <v>2</v>
      </c>
      <c r="BY158" t="s">
        <v>196</v>
      </c>
      <c r="BZ158">
        <v>100</v>
      </c>
      <c r="CA158">
        <v>100</v>
      </c>
      <c r="CB158">
        <v>7.819</v>
      </c>
      <c r="CC158">
        <v>0.41399999999999998</v>
      </c>
      <c r="CD158">
        <v>2</v>
      </c>
      <c r="CE158">
        <v>643.10299999999995</v>
      </c>
      <c r="CF158">
        <v>360.26799999999997</v>
      </c>
      <c r="CG158">
        <v>35.000300000000003</v>
      </c>
      <c r="CH158">
        <v>35.177799999999998</v>
      </c>
      <c r="CI158">
        <v>30.000900000000001</v>
      </c>
      <c r="CJ158">
        <v>34.784500000000001</v>
      </c>
      <c r="CK158">
        <v>34.832999999999998</v>
      </c>
      <c r="CL158">
        <v>20.002700000000001</v>
      </c>
      <c r="CM158">
        <v>17.259899999999998</v>
      </c>
      <c r="CN158">
        <v>100</v>
      </c>
      <c r="CO158">
        <v>35</v>
      </c>
      <c r="CP158">
        <v>410</v>
      </c>
      <c r="CQ158">
        <v>25.509</v>
      </c>
      <c r="CR158">
        <v>98.443100000000001</v>
      </c>
      <c r="CS158">
        <v>105.164</v>
      </c>
    </row>
    <row r="159" spans="1:97" x14ac:dyDescent="0.25">
      <c r="A159">
        <v>143</v>
      </c>
      <c r="B159">
        <v>1587134203.5999999</v>
      </c>
      <c r="C159">
        <v>9878</v>
      </c>
      <c r="D159" t="s">
        <v>544</v>
      </c>
      <c r="E159" s="1" t="s">
        <v>545</v>
      </c>
      <c r="F159" s="1">
        <v>1587134194.9709699</v>
      </c>
      <c r="G159" s="1">
        <f t="shared" si="58"/>
        <v>5.871295502288212E-4</v>
      </c>
      <c r="H159" s="1">
        <f t="shared" si="59"/>
        <v>-4.2316252179930096</v>
      </c>
      <c r="I159" s="1">
        <f t="shared" si="60"/>
        <v>415.62477419354798</v>
      </c>
      <c r="J159" s="1">
        <f t="shared" si="61"/>
        <v>707.3880980040791</v>
      </c>
      <c r="K159" s="1">
        <f t="shared" si="62"/>
        <v>72.465418620476711</v>
      </c>
      <c r="L159" s="1">
        <f t="shared" si="63"/>
        <v>42.576943739874586</v>
      </c>
      <c r="M159" s="1">
        <f t="shared" si="64"/>
        <v>2.1475831623145827E-2</v>
      </c>
      <c r="N159" s="1">
        <f t="shared" si="65"/>
        <v>2.8035443645449911</v>
      </c>
      <c r="O159" s="1">
        <f t="shared" si="66"/>
        <v>2.1384855173502932E-2</v>
      </c>
      <c r="P159" s="1">
        <f t="shared" si="67"/>
        <v>1.3373676121298993E-2</v>
      </c>
      <c r="Q159" s="1">
        <f t="shared" si="68"/>
        <v>-1.3401394839677422E-2</v>
      </c>
      <c r="R159" s="1">
        <f t="shared" si="69"/>
        <v>34.04731425683152</v>
      </c>
      <c r="S159" s="1">
        <f t="shared" si="70"/>
        <v>34.188370967741903</v>
      </c>
      <c r="T159" s="1">
        <f t="shared" si="71"/>
        <v>5.3994081856525078</v>
      </c>
      <c r="U159" s="1">
        <f t="shared" si="72"/>
        <v>49.920703064867958</v>
      </c>
      <c r="V159" s="1">
        <f t="shared" si="73"/>
        <v>2.6980143452493568</v>
      </c>
      <c r="W159" s="1">
        <f t="shared" si="74"/>
        <v>5.4046000548980713</v>
      </c>
      <c r="X159" s="1">
        <f t="shared" si="75"/>
        <v>2.701393840403151</v>
      </c>
      <c r="Y159" s="1">
        <f t="shared" si="76"/>
        <v>-25.892413165091014</v>
      </c>
      <c r="Z159" s="1">
        <f t="shared" si="77"/>
        <v>2.6079771404752949</v>
      </c>
      <c r="AA159" s="1">
        <f t="shared" si="78"/>
        <v>0.21555517774171884</v>
      </c>
      <c r="AB159" s="1">
        <f t="shared" si="79"/>
        <v>-23.082282241713678</v>
      </c>
      <c r="AC159" s="1">
        <v>-1.23069971680728E-3</v>
      </c>
      <c r="AD159" s="1">
        <v>2.3769920780654302E-2</v>
      </c>
      <c r="AE159" s="1">
        <v>2.6905339825921</v>
      </c>
      <c r="AF159" s="1">
        <v>0</v>
      </c>
      <c r="AG159" s="1">
        <v>0</v>
      </c>
      <c r="AH159" s="1">
        <f t="shared" si="80"/>
        <v>1</v>
      </c>
      <c r="AI159" s="1">
        <f t="shared" si="81"/>
        <v>0</v>
      </c>
      <c r="AJ159" s="1">
        <f t="shared" si="82"/>
        <v>52847.482433177647</v>
      </c>
      <c r="AK159" s="1">
        <f t="shared" si="83"/>
        <v>-7.0127654838709697E-2</v>
      </c>
      <c r="AL159" s="1">
        <f t="shared" si="84"/>
        <v>-3.4362550870967748E-2</v>
      </c>
      <c r="AM159" s="1">
        <f t="shared" si="85"/>
        <v>0.49</v>
      </c>
      <c r="AN159" s="1">
        <f t="shared" si="86"/>
        <v>0.39</v>
      </c>
      <c r="AO159" s="1">
        <v>8.4600000000000009</v>
      </c>
      <c r="AP159">
        <v>0.5</v>
      </c>
      <c r="AQ159" t="s">
        <v>194</v>
      </c>
      <c r="AR159">
        <v>1587134194.9709699</v>
      </c>
      <c r="AS159">
        <v>415.62477419354798</v>
      </c>
      <c r="AT159">
        <v>410.00235483871</v>
      </c>
      <c r="AU159">
        <v>26.337296774193501</v>
      </c>
      <c r="AV159">
        <v>25.5312612903226</v>
      </c>
      <c r="AW159">
        <v>600.01025806451605</v>
      </c>
      <c r="AX159">
        <v>102.323580645161</v>
      </c>
      <c r="AY159">
        <v>0.11724190322580599</v>
      </c>
      <c r="AZ159">
        <v>34.2056258064516</v>
      </c>
      <c r="BA159">
        <v>34.188370967741903</v>
      </c>
      <c r="BB159">
        <v>34.434493548387103</v>
      </c>
      <c r="BC159">
        <v>10002.1193548387</v>
      </c>
      <c r="BD159">
        <v>-7.0127654838709697E-2</v>
      </c>
      <c r="BE159">
        <v>0.282605</v>
      </c>
      <c r="BF159">
        <v>1587134169.0999999</v>
      </c>
      <c r="BG159" t="s">
        <v>539</v>
      </c>
      <c r="BH159">
        <v>34</v>
      </c>
      <c r="BI159">
        <v>7.819</v>
      </c>
      <c r="BJ159">
        <v>0.41399999999999998</v>
      </c>
      <c r="BK159">
        <v>410</v>
      </c>
      <c r="BL159">
        <v>26</v>
      </c>
      <c r="BM159">
        <v>0.26</v>
      </c>
      <c r="BN159">
        <v>0.13</v>
      </c>
      <c r="BO159">
        <v>5.6212035714285697</v>
      </c>
      <c r="BP159">
        <v>0.12726155092776401</v>
      </c>
      <c r="BQ159">
        <v>2.6830226453211498E-2</v>
      </c>
      <c r="BR159">
        <v>0</v>
      </c>
      <c r="BS159">
        <v>0.80032011904761902</v>
      </c>
      <c r="BT159">
        <v>2.4884398347005302E-2</v>
      </c>
      <c r="BU159">
        <v>1.85077557361931E-2</v>
      </c>
      <c r="BV159">
        <v>1</v>
      </c>
      <c r="BW159">
        <v>1</v>
      </c>
      <c r="BX159">
        <v>2</v>
      </c>
      <c r="BY159" t="s">
        <v>200</v>
      </c>
      <c r="BZ159">
        <v>100</v>
      </c>
      <c r="CA159">
        <v>100</v>
      </c>
      <c r="CB159">
        <v>7.819</v>
      </c>
      <c r="CC159">
        <v>0.41399999999999998</v>
      </c>
      <c r="CD159">
        <v>2</v>
      </c>
      <c r="CE159">
        <v>642.29600000000005</v>
      </c>
      <c r="CF159">
        <v>360.089</v>
      </c>
      <c r="CG159">
        <v>35.000100000000003</v>
      </c>
      <c r="CH159">
        <v>35.188299999999998</v>
      </c>
      <c r="CI159">
        <v>30.000699999999998</v>
      </c>
      <c r="CJ159">
        <v>34.7956</v>
      </c>
      <c r="CK159">
        <v>34.8446</v>
      </c>
      <c r="CL159">
        <v>20.002600000000001</v>
      </c>
      <c r="CM159">
        <v>17.259899999999998</v>
      </c>
      <c r="CN159">
        <v>100</v>
      </c>
      <c r="CO159">
        <v>35</v>
      </c>
      <c r="CP159">
        <v>410</v>
      </c>
      <c r="CQ159">
        <v>25.513100000000001</v>
      </c>
      <c r="CR159">
        <v>98.441699999999997</v>
      </c>
      <c r="CS159">
        <v>105.163</v>
      </c>
    </row>
    <row r="160" spans="1:97" x14ac:dyDescent="0.25">
      <c r="A160">
        <v>144</v>
      </c>
      <c r="B160">
        <v>1587134208.5999999</v>
      </c>
      <c r="C160">
        <v>9883</v>
      </c>
      <c r="D160" t="s">
        <v>546</v>
      </c>
      <c r="E160" s="1" t="s">
        <v>547</v>
      </c>
      <c r="F160" s="1">
        <v>1587134199.9709699</v>
      </c>
      <c r="G160" s="1">
        <f t="shared" si="58"/>
        <v>5.781755491007603E-4</v>
      </c>
      <c r="H160" s="1">
        <f t="shared" si="59"/>
        <v>-4.2348189948946269</v>
      </c>
      <c r="I160" s="1">
        <f t="shared" si="60"/>
        <v>415.624387096774</v>
      </c>
      <c r="J160" s="1">
        <f t="shared" si="61"/>
        <v>712.74690222694642</v>
      </c>
      <c r="K160" s="1">
        <f t="shared" si="62"/>
        <v>73.014345387854988</v>
      </c>
      <c r="L160" s="1">
        <f t="shared" si="63"/>
        <v>42.576884524202008</v>
      </c>
      <c r="M160" s="1">
        <f t="shared" si="64"/>
        <v>2.112327448522278E-2</v>
      </c>
      <c r="N160" s="1">
        <f t="shared" si="65"/>
        <v>2.8036069047887566</v>
      </c>
      <c r="O160" s="1">
        <f t="shared" si="66"/>
        <v>2.103525588658749E-2</v>
      </c>
      <c r="P160" s="1">
        <f t="shared" si="67"/>
        <v>1.3154912371030118E-2</v>
      </c>
      <c r="Q160" s="1">
        <f t="shared" si="68"/>
        <v>-1.3472207252903224E-2</v>
      </c>
      <c r="R160" s="1">
        <f t="shared" si="69"/>
        <v>34.052498176318188</v>
      </c>
      <c r="S160" s="1">
        <f t="shared" si="70"/>
        <v>34.195819354838697</v>
      </c>
      <c r="T160" s="1">
        <f t="shared" si="71"/>
        <v>5.4016488248931447</v>
      </c>
      <c r="U160" s="1">
        <f t="shared" si="72"/>
        <v>49.899101838247695</v>
      </c>
      <c r="V160" s="1">
        <f t="shared" si="73"/>
        <v>2.6972626444032826</v>
      </c>
      <c r="W160" s="1">
        <f t="shared" si="74"/>
        <v>5.4054332543834063</v>
      </c>
      <c r="X160" s="1">
        <f t="shared" si="75"/>
        <v>2.7043861804898621</v>
      </c>
      <c r="Y160" s="1">
        <f t="shared" si="76"/>
        <v>-25.49754171534353</v>
      </c>
      <c r="Z160" s="1">
        <f t="shared" si="77"/>
        <v>1.9005649037052561</v>
      </c>
      <c r="AA160" s="1">
        <f t="shared" si="78"/>
        <v>0.15709029676571998</v>
      </c>
      <c r="AB160" s="1">
        <f t="shared" si="79"/>
        <v>-23.453358722125458</v>
      </c>
      <c r="AC160" s="1">
        <v>-1.2307424209227699E-3</v>
      </c>
      <c r="AD160" s="1">
        <v>2.3770745574410501E-2</v>
      </c>
      <c r="AE160" s="1">
        <v>2.6905926014825599</v>
      </c>
      <c r="AF160" s="1">
        <v>0</v>
      </c>
      <c r="AG160" s="1">
        <v>0</v>
      </c>
      <c r="AH160" s="1">
        <f t="shared" si="80"/>
        <v>1</v>
      </c>
      <c r="AI160" s="1">
        <f t="shared" si="81"/>
        <v>0</v>
      </c>
      <c r="AJ160" s="1">
        <f t="shared" si="82"/>
        <v>52848.762273528569</v>
      </c>
      <c r="AK160" s="1">
        <f t="shared" si="83"/>
        <v>-7.0498206451612894E-2</v>
      </c>
      <c r="AL160" s="1">
        <f t="shared" si="84"/>
        <v>-3.4544121161290318E-2</v>
      </c>
      <c r="AM160" s="1">
        <f t="shared" si="85"/>
        <v>0.49</v>
      </c>
      <c r="AN160" s="1">
        <f t="shared" si="86"/>
        <v>0.39</v>
      </c>
      <c r="AO160" s="1">
        <v>8.4600000000000009</v>
      </c>
      <c r="AP160">
        <v>0.5</v>
      </c>
      <c r="AQ160" t="s">
        <v>194</v>
      </c>
      <c r="AR160">
        <v>1587134199.9709699</v>
      </c>
      <c r="AS160">
        <v>415.624387096774</v>
      </c>
      <c r="AT160">
        <v>409.99229032258103</v>
      </c>
      <c r="AU160">
        <v>26.3299709677419</v>
      </c>
      <c r="AV160">
        <v>25.536232258064501</v>
      </c>
      <c r="AW160">
        <v>600.01806451612902</v>
      </c>
      <c r="AX160">
        <v>102.323451612903</v>
      </c>
      <c r="AY160">
        <v>0.11732387096774199</v>
      </c>
      <c r="AZ160">
        <v>34.2083935483871</v>
      </c>
      <c r="BA160">
        <v>34.195819354838697</v>
      </c>
      <c r="BB160">
        <v>34.440335483871003</v>
      </c>
      <c r="BC160">
        <v>10002.479032258099</v>
      </c>
      <c r="BD160">
        <v>-7.0498206451612894E-2</v>
      </c>
      <c r="BE160">
        <v>0.282605</v>
      </c>
      <c r="BF160">
        <v>1587134169.0999999</v>
      </c>
      <c r="BG160" t="s">
        <v>539</v>
      </c>
      <c r="BH160">
        <v>34</v>
      </c>
      <c r="BI160">
        <v>7.819</v>
      </c>
      <c r="BJ160">
        <v>0.41399999999999998</v>
      </c>
      <c r="BK160">
        <v>410</v>
      </c>
      <c r="BL160">
        <v>26</v>
      </c>
      <c r="BM160">
        <v>0.26</v>
      </c>
      <c r="BN160">
        <v>0.13</v>
      </c>
      <c r="BO160">
        <v>5.6245973809523804</v>
      </c>
      <c r="BP160">
        <v>8.2257418361610102E-2</v>
      </c>
      <c r="BQ160">
        <v>2.4309996382002399E-2</v>
      </c>
      <c r="BR160">
        <v>1</v>
      </c>
      <c r="BS160">
        <v>0.80053264285714298</v>
      </c>
      <c r="BT160">
        <v>-0.15600794425082101</v>
      </c>
      <c r="BU160">
        <v>1.5852049988838698E-2</v>
      </c>
      <c r="BV160">
        <v>0</v>
      </c>
      <c r="BW160">
        <v>1</v>
      </c>
      <c r="BX160">
        <v>2</v>
      </c>
      <c r="BY160" t="s">
        <v>200</v>
      </c>
      <c r="BZ160">
        <v>100</v>
      </c>
      <c r="CA160">
        <v>100</v>
      </c>
      <c r="CB160">
        <v>7.819</v>
      </c>
      <c r="CC160">
        <v>0.41399999999999998</v>
      </c>
      <c r="CD160">
        <v>2</v>
      </c>
      <c r="CE160">
        <v>642.94799999999998</v>
      </c>
      <c r="CF160">
        <v>360.08199999999999</v>
      </c>
      <c r="CG160">
        <v>35.000399999999999</v>
      </c>
      <c r="CH160">
        <v>35.1982</v>
      </c>
      <c r="CI160">
        <v>30.000900000000001</v>
      </c>
      <c r="CJ160">
        <v>34.806699999999999</v>
      </c>
      <c r="CK160">
        <v>34.856000000000002</v>
      </c>
      <c r="CL160">
        <v>20.002300000000002</v>
      </c>
      <c r="CM160">
        <v>17.259899999999998</v>
      </c>
      <c r="CN160">
        <v>100</v>
      </c>
      <c r="CO160">
        <v>35</v>
      </c>
      <c r="CP160">
        <v>410</v>
      </c>
      <c r="CQ160">
        <v>25.514099999999999</v>
      </c>
      <c r="CR160">
        <v>98.439700000000002</v>
      </c>
      <c r="CS160">
        <v>105.16200000000001</v>
      </c>
    </row>
    <row r="161" spans="1:97" x14ac:dyDescent="0.25">
      <c r="A161">
        <v>145</v>
      </c>
      <c r="B161">
        <v>1587134213.5999999</v>
      </c>
      <c r="C161">
        <v>9888</v>
      </c>
      <c r="D161" t="s">
        <v>548</v>
      </c>
      <c r="E161" s="1" t="s">
        <v>549</v>
      </c>
      <c r="F161" s="1">
        <v>1587134204.9709699</v>
      </c>
      <c r="G161" s="1">
        <f t="shared" si="58"/>
        <v>5.6993251032454802E-4</v>
      </c>
      <c r="H161" s="1">
        <f t="shared" si="59"/>
        <v>-4.2300512211299157</v>
      </c>
      <c r="I161" s="1">
        <f t="shared" si="60"/>
        <v>415.62829032258099</v>
      </c>
      <c r="J161" s="1">
        <f t="shared" si="61"/>
        <v>717.2961313865685</v>
      </c>
      <c r="K161" s="1">
        <f t="shared" si="62"/>
        <v>73.480621477320156</v>
      </c>
      <c r="L161" s="1">
        <f t="shared" si="63"/>
        <v>42.577428958696288</v>
      </c>
      <c r="M161" s="1">
        <f t="shared" si="64"/>
        <v>2.0796350878837879E-2</v>
      </c>
      <c r="N161" s="1">
        <f t="shared" si="65"/>
        <v>2.8025940201018629</v>
      </c>
      <c r="O161" s="1">
        <f t="shared" si="66"/>
        <v>2.0710999074114111E-2</v>
      </c>
      <c r="P161" s="1">
        <f t="shared" si="67"/>
        <v>1.2952013636961746E-2</v>
      </c>
      <c r="Q161" s="1">
        <f t="shared" si="68"/>
        <v>-1.2076621213548397E-2</v>
      </c>
      <c r="R161" s="1">
        <f t="shared" si="69"/>
        <v>34.059854846768708</v>
      </c>
      <c r="S161" s="1">
        <f t="shared" si="70"/>
        <v>34.205167741935497</v>
      </c>
      <c r="T161" s="1">
        <f t="shared" si="71"/>
        <v>5.4044621701829216</v>
      </c>
      <c r="U161" s="1">
        <f t="shared" si="72"/>
        <v>49.87837578379127</v>
      </c>
      <c r="V161" s="1">
        <f t="shared" si="73"/>
        <v>2.696919869008771</v>
      </c>
      <c r="W161" s="1">
        <f t="shared" si="74"/>
        <v>5.4069921616917922</v>
      </c>
      <c r="X161" s="1">
        <f t="shared" si="75"/>
        <v>2.7075423011741506</v>
      </c>
      <c r="Y161" s="1">
        <f t="shared" si="76"/>
        <v>-25.134023705312568</v>
      </c>
      <c r="Z161" s="1">
        <f t="shared" si="77"/>
        <v>1.2696723682333522</v>
      </c>
      <c r="AA161" s="1">
        <f t="shared" si="78"/>
        <v>0.10498954544431834</v>
      </c>
      <c r="AB161" s="1">
        <f t="shared" si="79"/>
        <v>-23.771438412848447</v>
      </c>
      <c r="AC161" s="1">
        <v>-1.2300509122707801E-3</v>
      </c>
      <c r="AD161" s="1">
        <v>2.3757389671542801E-2</v>
      </c>
      <c r="AE161" s="1">
        <v>2.6896432153532901</v>
      </c>
      <c r="AF161" s="1">
        <v>0</v>
      </c>
      <c r="AG161" s="1">
        <v>0</v>
      </c>
      <c r="AH161" s="1">
        <f t="shared" si="80"/>
        <v>1</v>
      </c>
      <c r="AI161" s="1">
        <f t="shared" si="81"/>
        <v>0</v>
      </c>
      <c r="AJ161" s="1">
        <f t="shared" si="82"/>
        <v>52819.397551885995</v>
      </c>
      <c r="AK161" s="1">
        <f t="shared" si="83"/>
        <v>-6.3195296774193596E-2</v>
      </c>
      <c r="AL161" s="1">
        <f t="shared" si="84"/>
        <v>-3.0965695419354861E-2</v>
      </c>
      <c r="AM161" s="1">
        <f t="shared" si="85"/>
        <v>0.49</v>
      </c>
      <c r="AN161" s="1">
        <f t="shared" si="86"/>
        <v>0.39</v>
      </c>
      <c r="AO161" s="1">
        <v>8.4600000000000009</v>
      </c>
      <c r="AP161">
        <v>0.5</v>
      </c>
      <c r="AQ161" t="s">
        <v>194</v>
      </c>
      <c r="AR161">
        <v>1587134204.9709699</v>
      </c>
      <c r="AS161">
        <v>415.62829032258099</v>
      </c>
      <c r="AT161">
        <v>409.99796774193601</v>
      </c>
      <c r="AU161">
        <v>26.326535483871002</v>
      </c>
      <c r="AV161">
        <v>25.544093548387099</v>
      </c>
      <c r="AW161">
        <v>600.00519354838696</v>
      </c>
      <c r="AX161">
        <v>102.32374193548399</v>
      </c>
      <c r="AY161">
        <v>0.11738141935483901</v>
      </c>
      <c r="AZ161">
        <v>34.213570967741902</v>
      </c>
      <c r="BA161">
        <v>34.205167741935497</v>
      </c>
      <c r="BB161">
        <v>34.444322580645199</v>
      </c>
      <c r="BC161">
        <v>9996.8306451612898</v>
      </c>
      <c r="BD161">
        <v>-6.3195296774193596E-2</v>
      </c>
      <c r="BE161">
        <v>0.282605</v>
      </c>
      <c r="BF161">
        <v>1587134169.0999999</v>
      </c>
      <c r="BG161" t="s">
        <v>539</v>
      </c>
      <c r="BH161">
        <v>34</v>
      </c>
      <c r="BI161">
        <v>7.819</v>
      </c>
      <c r="BJ161">
        <v>0.41399999999999998</v>
      </c>
      <c r="BK161">
        <v>410</v>
      </c>
      <c r="BL161">
        <v>26</v>
      </c>
      <c r="BM161">
        <v>0.26</v>
      </c>
      <c r="BN161">
        <v>0.13</v>
      </c>
      <c r="BO161">
        <v>5.6356197619047599</v>
      </c>
      <c r="BP161">
        <v>-3.5543278502548202E-2</v>
      </c>
      <c r="BQ161">
        <v>1.5832524914915099E-2</v>
      </c>
      <c r="BR161">
        <v>1</v>
      </c>
      <c r="BS161">
        <v>0.78866997619047596</v>
      </c>
      <c r="BT161">
        <v>-0.136839799043834</v>
      </c>
      <c r="BU161">
        <v>1.3935695481282999E-2</v>
      </c>
      <c r="BV161">
        <v>0</v>
      </c>
      <c r="BW161">
        <v>1</v>
      </c>
      <c r="BX161">
        <v>2</v>
      </c>
      <c r="BY161" t="s">
        <v>200</v>
      </c>
      <c r="BZ161">
        <v>100</v>
      </c>
      <c r="CA161">
        <v>100</v>
      </c>
      <c r="CB161">
        <v>7.819</v>
      </c>
      <c r="CC161">
        <v>0.41399999999999998</v>
      </c>
      <c r="CD161">
        <v>2</v>
      </c>
      <c r="CE161">
        <v>643.02599999999995</v>
      </c>
      <c r="CF161">
        <v>360.02499999999998</v>
      </c>
      <c r="CG161">
        <v>35.000599999999999</v>
      </c>
      <c r="CH161">
        <v>35.2087</v>
      </c>
      <c r="CI161">
        <v>30.000800000000002</v>
      </c>
      <c r="CJ161">
        <v>34.818600000000004</v>
      </c>
      <c r="CK161">
        <v>34.867899999999999</v>
      </c>
      <c r="CL161">
        <v>20.001799999999999</v>
      </c>
      <c r="CM161">
        <v>17.259899999999998</v>
      </c>
      <c r="CN161">
        <v>100</v>
      </c>
      <c r="CO161">
        <v>35</v>
      </c>
      <c r="CP161">
        <v>410</v>
      </c>
      <c r="CQ161">
        <v>25.513100000000001</v>
      </c>
      <c r="CR161">
        <v>98.439899999999994</v>
      </c>
      <c r="CS161">
        <v>105.15900000000001</v>
      </c>
    </row>
    <row r="162" spans="1:97" x14ac:dyDescent="0.25">
      <c r="A162">
        <v>146</v>
      </c>
      <c r="B162">
        <v>1587134478.5999999</v>
      </c>
      <c r="C162">
        <v>10153</v>
      </c>
      <c r="D162" t="s">
        <v>551</v>
      </c>
      <c r="E162" s="1" t="s">
        <v>552</v>
      </c>
      <c r="F162" s="1">
        <v>1587134470.5999999</v>
      </c>
      <c r="G162" s="1">
        <f t="shared" si="58"/>
        <v>5.2627018837664329E-4</v>
      </c>
      <c r="H162" s="1">
        <f t="shared" si="59"/>
        <v>-3.9206948293454897</v>
      </c>
      <c r="I162" s="1">
        <f t="shared" si="60"/>
        <v>416.769838709677</v>
      </c>
      <c r="J162" s="1">
        <f t="shared" si="61"/>
        <v>720.79334396437196</v>
      </c>
      <c r="K162" s="1">
        <f t="shared" si="62"/>
        <v>73.828659222045914</v>
      </c>
      <c r="L162" s="1">
        <f t="shared" si="63"/>
        <v>42.688460782518952</v>
      </c>
      <c r="M162" s="1">
        <f t="shared" si="64"/>
        <v>1.9120178216978524E-2</v>
      </c>
      <c r="N162" s="1">
        <f t="shared" si="65"/>
        <v>2.801825955219321</v>
      </c>
      <c r="O162" s="1">
        <f t="shared" si="66"/>
        <v>1.9047985069453256E-2</v>
      </c>
      <c r="P162" s="1">
        <f t="shared" si="67"/>
        <v>1.1911454119620126E-2</v>
      </c>
      <c r="Q162" s="1">
        <f t="shared" si="68"/>
        <v>-7.9826065515677478E-3</v>
      </c>
      <c r="R162" s="1">
        <f t="shared" si="69"/>
        <v>34.196834136735291</v>
      </c>
      <c r="S162" s="1">
        <f t="shared" si="70"/>
        <v>34.312670967741902</v>
      </c>
      <c r="T162" s="1">
        <f t="shared" si="71"/>
        <v>5.4369063541442522</v>
      </c>
      <c r="U162" s="1">
        <f t="shared" si="72"/>
        <v>49.949676115199139</v>
      </c>
      <c r="V162" s="1">
        <f t="shared" si="73"/>
        <v>2.7196653187879818</v>
      </c>
      <c r="W162" s="1">
        <f t="shared" si="74"/>
        <v>5.44481071812279</v>
      </c>
      <c r="X162" s="1">
        <f t="shared" si="75"/>
        <v>2.7172410353562704</v>
      </c>
      <c r="Y162" s="1">
        <f t="shared" si="76"/>
        <v>-23.208515307409968</v>
      </c>
      <c r="Z162" s="1">
        <f t="shared" si="77"/>
        <v>3.9434327967273108</v>
      </c>
      <c r="AA162" s="1">
        <f t="shared" si="78"/>
        <v>0.32654364753118464</v>
      </c>
      <c r="AB162" s="1">
        <f t="shared" si="79"/>
        <v>-18.94652146970304</v>
      </c>
      <c r="AC162" s="1">
        <v>-1.22977074782685E-3</v>
      </c>
      <c r="AD162" s="1">
        <v>2.3751978533028E-2</v>
      </c>
      <c r="AE162" s="1">
        <v>2.6892584692991601</v>
      </c>
      <c r="AF162" s="1">
        <v>0</v>
      </c>
      <c r="AG162" s="1">
        <v>0</v>
      </c>
      <c r="AH162" s="1">
        <f t="shared" si="80"/>
        <v>1</v>
      </c>
      <c r="AI162" s="1">
        <f t="shared" si="81"/>
        <v>0</v>
      </c>
      <c r="AJ162" s="1">
        <f t="shared" si="82"/>
        <v>52786.022604223414</v>
      </c>
      <c r="AK162" s="1">
        <f t="shared" si="83"/>
        <v>-4.1771881483871003E-2</v>
      </c>
      <c r="AL162" s="1">
        <f t="shared" si="84"/>
        <v>-2.046822192709679E-2</v>
      </c>
      <c r="AM162" s="1">
        <f t="shared" si="85"/>
        <v>0.49</v>
      </c>
      <c r="AN162" s="1">
        <f t="shared" si="86"/>
        <v>0.39</v>
      </c>
      <c r="AO162" s="1">
        <v>10.97</v>
      </c>
      <c r="AP162">
        <v>0.5</v>
      </c>
      <c r="AQ162" t="s">
        <v>194</v>
      </c>
      <c r="AR162">
        <v>1587134470.5999999</v>
      </c>
      <c r="AS162">
        <v>416.769838709677</v>
      </c>
      <c r="AT162">
        <v>410.00261290322601</v>
      </c>
      <c r="AU162">
        <v>26.552245161290301</v>
      </c>
      <c r="AV162">
        <v>25.6156096774194</v>
      </c>
      <c r="AW162">
        <v>600.00854838709699</v>
      </c>
      <c r="AX162">
        <v>102.308451612903</v>
      </c>
      <c r="AY162">
        <v>0.118492032258065</v>
      </c>
      <c r="AZ162">
        <v>34.338777419354798</v>
      </c>
      <c r="BA162">
        <v>34.312670967741902</v>
      </c>
      <c r="BB162">
        <v>34.556206451612901</v>
      </c>
      <c r="BC162">
        <v>9996.0474193548398</v>
      </c>
      <c r="BD162">
        <v>-4.1771881483871003E-2</v>
      </c>
      <c r="BE162">
        <v>0.282605</v>
      </c>
      <c r="BF162">
        <v>1587134453.5999999</v>
      </c>
      <c r="BG162" t="s">
        <v>553</v>
      </c>
      <c r="BH162">
        <v>35</v>
      </c>
      <c r="BI162">
        <v>7.7930000000000001</v>
      </c>
      <c r="BJ162">
        <v>0.40100000000000002</v>
      </c>
      <c r="BK162">
        <v>410</v>
      </c>
      <c r="BL162">
        <v>26</v>
      </c>
      <c r="BM162">
        <v>0.31</v>
      </c>
      <c r="BN162">
        <v>7.0000000000000007E-2</v>
      </c>
      <c r="BO162">
        <v>6.65580452380952</v>
      </c>
      <c r="BP162">
        <v>1.72489882505486</v>
      </c>
      <c r="BQ162">
        <v>0.47972544267877298</v>
      </c>
      <c r="BR162">
        <v>0</v>
      </c>
      <c r="BS162">
        <v>0.91418457142857101</v>
      </c>
      <c r="BT162">
        <v>0.31627287902118201</v>
      </c>
      <c r="BU162">
        <v>7.7243449512731197E-2</v>
      </c>
      <c r="BV162">
        <v>0</v>
      </c>
      <c r="BW162">
        <v>0</v>
      </c>
      <c r="BX162">
        <v>2</v>
      </c>
      <c r="BY162" t="s">
        <v>196</v>
      </c>
      <c r="BZ162">
        <v>100</v>
      </c>
      <c r="CA162">
        <v>100</v>
      </c>
      <c r="CB162">
        <v>7.7930000000000001</v>
      </c>
      <c r="CC162">
        <v>0.40100000000000002</v>
      </c>
      <c r="CD162">
        <v>2</v>
      </c>
      <c r="CE162">
        <v>643.36699999999996</v>
      </c>
      <c r="CF162">
        <v>357.07900000000001</v>
      </c>
      <c r="CG162">
        <v>35.000100000000003</v>
      </c>
      <c r="CH162">
        <v>35.731499999999997</v>
      </c>
      <c r="CI162">
        <v>30.000800000000002</v>
      </c>
      <c r="CJ162">
        <v>35.387500000000003</v>
      </c>
      <c r="CK162">
        <v>35.436100000000003</v>
      </c>
      <c r="CL162">
        <v>20.002199999999998</v>
      </c>
      <c r="CM162">
        <v>19.560400000000001</v>
      </c>
      <c r="CN162">
        <v>100</v>
      </c>
      <c r="CO162">
        <v>35</v>
      </c>
      <c r="CP162">
        <v>410</v>
      </c>
      <c r="CQ162">
        <v>25.558800000000002</v>
      </c>
      <c r="CR162">
        <v>98.382199999999997</v>
      </c>
      <c r="CS162">
        <v>105.077</v>
      </c>
    </row>
    <row r="163" spans="1:97" x14ac:dyDescent="0.25">
      <c r="A163">
        <v>147</v>
      </c>
      <c r="B163">
        <v>1587134483.5999999</v>
      </c>
      <c r="C163">
        <v>10158</v>
      </c>
      <c r="D163" t="s">
        <v>554</v>
      </c>
      <c r="E163" s="1" t="s">
        <v>555</v>
      </c>
      <c r="F163" s="1">
        <v>1587134475.2451601</v>
      </c>
      <c r="G163" s="1">
        <f t="shared" si="58"/>
        <v>5.2104592266168125E-4</v>
      </c>
      <c r="H163" s="1">
        <f t="shared" si="59"/>
        <v>-3.9158891447177946</v>
      </c>
      <c r="I163" s="1">
        <f t="shared" si="60"/>
        <v>416.76209677419399</v>
      </c>
      <c r="J163" s="1">
        <f t="shared" si="61"/>
        <v>723.82046232631012</v>
      </c>
      <c r="K163" s="1">
        <f t="shared" si="62"/>
        <v>74.138356657595182</v>
      </c>
      <c r="L163" s="1">
        <f t="shared" si="63"/>
        <v>42.687459916106995</v>
      </c>
      <c r="M163" s="1">
        <f t="shared" si="64"/>
        <v>1.891685914514556E-2</v>
      </c>
      <c r="N163" s="1">
        <f t="shared" si="65"/>
        <v>2.8013800801129993</v>
      </c>
      <c r="O163" s="1">
        <f t="shared" si="66"/>
        <v>1.8846178935453792E-2</v>
      </c>
      <c r="P163" s="1">
        <f t="shared" si="67"/>
        <v>1.1785190064018708E-2</v>
      </c>
      <c r="Q163" s="1">
        <f t="shared" si="68"/>
        <v>-6.249514468558072E-3</v>
      </c>
      <c r="R163" s="1">
        <f t="shared" si="69"/>
        <v>34.198955315366369</v>
      </c>
      <c r="S163" s="1">
        <f t="shared" si="70"/>
        <v>34.317758064516099</v>
      </c>
      <c r="T163" s="1">
        <f t="shared" si="71"/>
        <v>5.4384458134563527</v>
      </c>
      <c r="U163" s="1">
        <f t="shared" si="72"/>
        <v>49.942843229146909</v>
      </c>
      <c r="V163" s="1">
        <f t="shared" si="73"/>
        <v>2.7194026164024403</v>
      </c>
      <c r="W163" s="1">
        <f t="shared" si="74"/>
        <v>5.4450296390322093</v>
      </c>
      <c r="X163" s="1">
        <f t="shared" si="75"/>
        <v>2.7190431970539124</v>
      </c>
      <c r="Y163" s="1">
        <f t="shared" si="76"/>
        <v>-22.978125189380144</v>
      </c>
      <c r="Z163" s="1">
        <f t="shared" si="77"/>
        <v>3.283641094858968</v>
      </c>
      <c r="AA163" s="1">
        <f t="shared" si="78"/>
        <v>0.27195929723023027</v>
      </c>
      <c r="AB163" s="1">
        <f t="shared" si="79"/>
        <v>-19.428774311759504</v>
      </c>
      <c r="AC163" s="1">
        <v>-1.2294664050015601E-3</v>
      </c>
      <c r="AD163" s="1">
        <v>2.3746100409592699E-2</v>
      </c>
      <c r="AE163" s="1">
        <v>2.6888404523174199</v>
      </c>
      <c r="AF163" s="1">
        <v>0</v>
      </c>
      <c r="AG163" s="1">
        <v>0</v>
      </c>
      <c r="AH163" s="1">
        <f t="shared" si="80"/>
        <v>1</v>
      </c>
      <c r="AI163" s="1">
        <f t="shared" si="81"/>
        <v>0</v>
      </c>
      <c r="AJ163" s="1">
        <f t="shared" si="82"/>
        <v>52773.355127419403</v>
      </c>
      <c r="AK163" s="1">
        <f t="shared" si="83"/>
        <v>-3.2702849129032298E-2</v>
      </c>
      <c r="AL163" s="1">
        <f t="shared" si="84"/>
        <v>-1.6024396073225824E-2</v>
      </c>
      <c r="AM163" s="1">
        <f t="shared" si="85"/>
        <v>0.49</v>
      </c>
      <c r="AN163" s="1">
        <f t="shared" si="86"/>
        <v>0.39</v>
      </c>
      <c r="AO163" s="1">
        <v>10.97</v>
      </c>
      <c r="AP163">
        <v>0.5</v>
      </c>
      <c r="AQ163" t="s">
        <v>194</v>
      </c>
      <c r="AR163">
        <v>1587134475.2451601</v>
      </c>
      <c r="AS163">
        <v>416.76209677419399</v>
      </c>
      <c r="AT163">
        <v>409.99967741935501</v>
      </c>
      <c r="AU163">
        <v>26.5498096774194</v>
      </c>
      <c r="AV163">
        <v>25.622470967741901</v>
      </c>
      <c r="AW163">
        <v>600.00929032258102</v>
      </c>
      <c r="AX163">
        <v>102.30787096774201</v>
      </c>
      <c r="AY163">
        <v>0.118573870967742</v>
      </c>
      <c r="AZ163">
        <v>34.339500000000001</v>
      </c>
      <c r="BA163">
        <v>34.317758064516099</v>
      </c>
      <c r="BB163">
        <v>34.558506451612899</v>
      </c>
      <c r="BC163">
        <v>9993.6303225806496</v>
      </c>
      <c r="BD163">
        <v>-3.2702849129032298E-2</v>
      </c>
      <c r="BE163">
        <v>0.282605</v>
      </c>
      <c r="BF163">
        <v>1587134453.5999999</v>
      </c>
      <c r="BG163" t="s">
        <v>553</v>
      </c>
      <c r="BH163">
        <v>35</v>
      </c>
      <c r="BI163">
        <v>7.7930000000000001</v>
      </c>
      <c r="BJ163">
        <v>0.40100000000000002</v>
      </c>
      <c r="BK163">
        <v>410</v>
      </c>
      <c r="BL163">
        <v>26</v>
      </c>
      <c r="BM163">
        <v>0.31</v>
      </c>
      <c r="BN163">
        <v>7.0000000000000007E-2</v>
      </c>
      <c r="BO163">
        <v>6.7731204761904804</v>
      </c>
      <c r="BP163">
        <v>-0.14272969775546501</v>
      </c>
      <c r="BQ163">
        <v>3.4508490325355398E-2</v>
      </c>
      <c r="BR163">
        <v>0</v>
      </c>
      <c r="BS163">
        <v>0.93325633333333302</v>
      </c>
      <c r="BT163">
        <v>-0.116987932906573</v>
      </c>
      <c r="BU163">
        <v>1.1959722720680299E-2</v>
      </c>
      <c r="BV163">
        <v>0</v>
      </c>
      <c r="BW163">
        <v>0</v>
      </c>
      <c r="BX163">
        <v>2</v>
      </c>
      <c r="BY163" t="s">
        <v>196</v>
      </c>
      <c r="BZ163">
        <v>100</v>
      </c>
      <c r="CA163">
        <v>100</v>
      </c>
      <c r="CB163">
        <v>7.7930000000000001</v>
      </c>
      <c r="CC163">
        <v>0.40100000000000002</v>
      </c>
      <c r="CD163">
        <v>2</v>
      </c>
      <c r="CE163">
        <v>643.30600000000004</v>
      </c>
      <c r="CF163">
        <v>357.01400000000001</v>
      </c>
      <c r="CG163">
        <v>35.000100000000003</v>
      </c>
      <c r="CH163">
        <v>35.739800000000002</v>
      </c>
      <c r="CI163">
        <v>30.000699999999998</v>
      </c>
      <c r="CJ163">
        <v>35.397300000000001</v>
      </c>
      <c r="CK163">
        <v>35.444200000000002</v>
      </c>
      <c r="CL163">
        <v>20.0044</v>
      </c>
      <c r="CM163">
        <v>19.560400000000001</v>
      </c>
      <c r="CN163">
        <v>100</v>
      </c>
      <c r="CO163">
        <v>35</v>
      </c>
      <c r="CP163">
        <v>410</v>
      </c>
      <c r="CQ163">
        <v>25.558800000000002</v>
      </c>
      <c r="CR163">
        <v>98.381699999999995</v>
      </c>
      <c r="CS163">
        <v>105.07599999999999</v>
      </c>
    </row>
    <row r="164" spans="1:97" x14ac:dyDescent="0.25">
      <c r="A164">
        <v>148</v>
      </c>
      <c r="B164">
        <v>1587134488.5999999</v>
      </c>
      <c r="C164">
        <v>10163</v>
      </c>
      <c r="D164" t="s">
        <v>556</v>
      </c>
      <c r="E164" s="1" t="s">
        <v>557</v>
      </c>
      <c r="F164" s="1">
        <v>1587134480.03548</v>
      </c>
      <c r="G164" s="1">
        <f t="shared" si="58"/>
        <v>5.1842996751659358E-4</v>
      </c>
      <c r="H164" s="1">
        <f t="shared" si="59"/>
        <v>-3.9098723657201728</v>
      </c>
      <c r="I164" s="1">
        <f t="shared" si="60"/>
        <v>416.75019354838702</v>
      </c>
      <c r="J164" s="1">
        <f t="shared" si="61"/>
        <v>724.91092225308034</v>
      </c>
      <c r="K164" s="1">
        <f t="shared" si="62"/>
        <v>74.249741509513171</v>
      </c>
      <c r="L164" s="1">
        <f t="shared" si="63"/>
        <v>42.686064170246169</v>
      </c>
      <c r="M164" s="1">
        <f t="shared" si="64"/>
        <v>1.8823858806983906E-2</v>
      </c>
      <c r="N164" s="1">
        <f t="shared" si="65"/>
        <v>2.8017816435322649</v>
      </c>
      <c r="O164" s="1">
        <f t="shared" si="66"/>
        <v>1.8753880457460306E-2</v>
      </c>
      <c r="P164" s="1">
        <f t="shared" si="67"/>
        <v>1.1727440784946377E-2</v>
      </c>
      <c r="Q164" s="1">
        <f t="shared" si="68"/>
        <v>-5.0967647657612983E-3</v>
      </c>
      <c r="R164" s="1">
        <f t="shared" si="69"/>
        <v>34.199899222756748</v>
      </c>
      <c r="S164" s="1">
        <f t="shared" si="70"/>
        <v>34.3167774193548</v>
      </c>
      <c r="T164" s="1">
        <f t="shared" si="71"/>
        <v>5.4381490207313741</v>
      </c>
      <c r="U164" s="1">
        <f t="shared" si="72"/>
        <v>49.943131200717886</v>
      </c>
      <c r="V164" s="1">
        <f t="shared" si="73"/>
        <v>2.7194505123275809</v>
      </c>
      <c r="W164" s="1">
        <f t="shared" si="74"/>
        <v>5.445094143974079</v>
      </c>
      <c r="X164" s="1">
        <f t="shared" si="75"/>
        <v>2.7186985084037931</v>
      </c>
      <c r="Y164" s="1">
        <f t="shared" si="76"/>
        <v>-22.862761567481776</v>
      </c>
      <c r="Z164" s="1">
        <f t="shared" si="77"/>
        <v>3.4643968563892611</v>
      </c>
      <c r="AA164" s="1">
        <f t="shared" si="78"/>
        <v>0.28688773856752869</v>
      </c>
      <c r="AB164" s="1">
        <f t="shared" si="79"/>
        <v>-19.116573737290746</v>
      </c>
      <c r="AC164" s="1">
        <v>-1.2297404996803099E-3</v>
      </c>
      <c r="AD164" s="1">
        <v>2.3751394315743201E-2</v>
      </c>
      <c r="AE164" s="1">
        <v>2.68921692638654</v>
      </c>
      <c r="AF164" s="1">
        <v>0</v>
      </c>
      <c r="AG164" s="1">
        <v>0</v>
      </c>
      <c r="AH164" s="1">
        <f t="shared" si="80"/>
        <v>1</v>
      </c>
      <c r="AI164" s="1">
        <f t="shared" si="81"/>
        <v>0</v>
      </c>
      <c r="AJ164" s="1">
        <f t="shared" si="82"/>
        <v>52784.593449238862</v>
      </c>
      <c r="AK164" s="1">
        <f t="shared" si="83"/>
        <v>-2.66706685806452E-2</v>
      </c>
      <c r="AL164" s="1">
        <f t="shared" si="84"/>
        <v>-1.3068627604516148E-2</v>
      </c>
      <c r="AM164" s="1">
        <f t="shared" si="85"/>
        <v>0.49</v>
      </c>
      <c r="AN164" s="1">
        <f t="shared" si="86"/>
        <v>0.39</v>
      </c>
      <c r="AO164" s="1">
        <v>10.97</v>
      </c>
      <c r="AP164">
        <v>0.5</v>
      </c>
      <c r="AQ164" t="s">
        <v>194</v>
      </c>
      <c r="AR164">
        <v>1587134480.03548</v>
      </c>
      <c r="AS164">
        <v>416.75019354838702</v>
      </c>
      <c r="AT164">
        <v>409.996806451613</v>
      </c>
      <c r="AU164">
        <v>26.550387096774202</v>
      </c>
      <c r="AV164">
        <v>25.6277096774194</v>
      </c>
      <c r="AW164">
        <v>600.01251612903195</v>
      </c>
      <c r="AX164">
        <v>102.30735483871</v>
      </c>
      <c r="AY164">
        <v>0.118666387096774</v>
      </c>
      <c r="AZ164">
        <v>34.339712903225802</v>
      </c>
      <c r="BA164">
        <v>34.3167774193548</v>
      </c>
      <c r="BB164">
        <v>34.561241935483899</v>
      </c>
      <c r="BC164">
        <v>9995.9087096774201</v>
      </c>
      <c r="BD164">
        <v>-2.66706685806452E-2</v>
      </c>
      <c r="BE164">
        <v>0.282605</v>
      </c>
      <c r="BF164">
        <v>1587134453.5999999</v>
      </c>
      <c r="BG164" t="s">
        <v>553</v>
      </c>
      <c r="BH164">
        <v>35</v>
      </c>
      <c r="BI164">
        <v>7.7930000000000001</v>
      </c>
      <c r="BJ164">
        <v>0.40100000000000002</v>
      </c>
      <c r="BK164">
        <v>410</v>
      </c>
      <c r="BL164">
        <v>26</v>
      </c>
      <c r="BM164">
        <v>0.31</v>
      </c>
      <c r="BN164">
        <v>7.0000000000000007E-2</v>
      </c>
      <c r="BO164">
        <v>6.7620988095238097</v>
      </c>
      <c r="BP164">
        <v>-1.07109310428676E-2</v>
      </c>
      <c r="BQ164">
        <v>2.9079945405265799E-2</v>
      </c>
      <c r="BR164">
        <v>1</v>
      </c>
      <c r="BS164">
        <v>0.925885738095238</v>
      </c>
      <c r="BT164">
        <v>-7.5802048456366594E-2</v>
      </c>
      <c r="BU164">
        <v>9.0677587929236404E-3</v>
      </c>
      <c r="BV164">
        <v>1</v>
      </c>
      <c r="BW164">
        <v>2</v>
      </c>
      <c r="BX164">
        <v>2</v>
      </c>
      <c r="BY164" t="s">
        <v>228</v>
      </c>
      <c r="BZ164">
        <v>100</v>
      </c>
      <c r="CA164">
        <v>100</v>
      </c>
      <c r="CB164">
        <v>7.7930000000000001</v>
      </c>
      <c r="CC164">
        <v>0.40100000000000002</v>
      </c>
      <c r="CD164">
        <v>2</v>
      </c>
      <c r="CE164">
        <v>643.601</v>
      </c>
      <c r="CF164">
        <v>356.98500000000001</v>
      </c>
      <c r="CG164">
        <v>35.000100000000003</v>
      </c>
      <c r="CH164">
        <v>35.747999999999998</v>
      </c>
      <c r="CI164">
        <v>30.000599999999999</v>
      </c>
      <c r="CJ164">
        <v>35.4054</v>
      </c>
      <c r="CK164">
        <v>35.453899999999997</v>
      </c>
      <c r="CL164">
        <v>20.0017</v>
      </c>
      <c r="CM164">
        <v>19.831800000000001</v>
      </c>
      <c r="CN164">
        <v>100</v>
      </c>
      <c r="CO164">
        <v>35</v>
      </c>
      <c r="CP164">
        <v>410</v>
      </c>
      <c r="CQ164">
        <v>25.558800000000002</v>
      </c>
      <c r="CR164">
        <v>98.381500000000003</v>
      </c>
      <c r="CS164">
        <v>105.075</v>
      </c>
    </row>
    <row r="165" spans="1:97" x14ac:dyDescent="0.25">
      <c r="A165">
        <v>149</v>
      </c>
      <c r="B165">
        <v>1587134493.5999999</v>
      </c>
      <c r="C165">
        <v>10168</v>
      </c>
      <c r="D165" t="s">
        <v>558</v>
      </c>
      <c r="E165" s="1" t="s">
        <v>559</v>
      </c>
      <c r="F165" s="1">
        <v>1587134484.9709699</v>
      </c>
      <c r="G165" s="1">
        <f t="shared" si="58"/>
        <v>5.262595237782629E-4</v>
      </c>
      <c r="H165" s="1">
        <f t="shared" si="59"/>
        <v>-3.9080670346715807</v>
      </c>
      <c r="I165" s="1">
        <f t="shared" si="60"/>
        <v>416.74761290322601</v>
      </c>
      <c r="J165" s="1">
        <f t="shared" si="61"/>
        <v>719.9708539429671</v>
      </c>
      <c r="K165" s="1">
        <f t="shared" si="62"/>
        <v>73.743219442304266</v>
      </c>
      <c r="L165" s="1">
        <f t="shared" si="63"/>
        <v>42.685492755813065</v>
      </c>
      <c r="M165" s="1">
        <f t="shared" si="64"/>
        <v>1.9104934077677816E-2</v>
      </c>
      <c r="N165" s="1">
        <f t="shared" si="65"/>
        <v>2.8025916582619779</v>
      </c>
      <c r="O165" s="1">
        <f t="shared" si="66"/>
        <v>1.9032875378860642E-2</v>
      </c>
      <c r="P165" s="1">
        <f t="shared" si="67"/>
        <v>1.1901998549914467E-2</v>
      </c>
      <c r="Q165" s="1">
        <f t="shared" si="68"/>
        <v>-3.6304434312774236E-3</v>
      </c>
      <c r="R165" s="1">
        <f t="shared" si="69"/>
        <v>34.19793179611964</v>
      </c>
      <c r="S165" s="1">
        <f t="shared" si="70"/>
        <v>34.318619354838702</v>
      </c>
      <c r="T165" s="1">
        <f t="shared" si="71"/>
        <v>5.4387064949988728</v>
      </c>
      <c r="U165" s="1">
        <f t="shared" si="72"/>
        <v>49.942502971454452</v>
      </c>
      <c r="V165" s="1">
        <f t="shared" si="73"/>
        <v>2.7194309481181311</v>
      </c>
      <c r="W165" s="1">
        <f t="shared" si="74"/>
        <v>5.44512346462185</v>
      </c>
      <c r="X165" s="1">
        <f t="shared" si="75"/>
        <v>2.7192755468807417</v>
      </c>
      <c r="Y165" s="1">
        <f t="shared" si="76"/>
        <v>-23.208044998621393</v>
      </c>
      <c r="Z165" s="1">
        <f t="shared" si="77"/>
        <v>3.2017162219553619</v>
      </c>
      <c r="AA165" s="1">
        <f t="shared" si="78"/>
        <v>0.26506095455007711</v>
      </c>
      <c r="AB165" s="1">
        <f t="shared" si="79"/>
        <v>-19.744898265547231</v>
      </c>
      <c r="AC165" s="1">
        <v>-1.23029350822954E-3</v>
      </c>
      <c r="AD165" s="1">
        <v>2.3762075206643401E-2</v>
      </c>
      <c r="AE165" s="1">
        <v>2.6899763212896</v>
      </c>
      <c r="AF165" s="1">
        <v>0</v>
      </c>
      <c r="AG165" s="1">
        <v>0</v>
      </c>
      <c r="AH165" s="1">
        <f t="shared" si="80"/>
        <v>1</v>
      </c>
      <c r="AI165" s="1">
        <f t="shared" si="81"/>
        <v>0</v>
      </c>
      <c r="AJ165" s="1">
        <f t="shared" si="82"/>
        <v>52807.326757119976</v>
      </c>
      <c r="AK165" s="1">
        <f t="shared" si="83"/>
        <v>-1.89976108387097E-2</v>
      </c>
      <c r="AL165" s="1">
        <f t="shared" si="84"/>
        <v>-9.3088293109677527E-3</v>
      </c>
      <c r="AM165" s="1">
        <f t="shared" si="85"/>
        <v>0.49</v>
      </c>
      <c r="AN165" s="1">
        <f t="shared" si="86"/>
        <v>0.39</v>
      </c>
      <c r="AO165" s="1">
        <v>10.97</v>
      </c>
      <c r="AP165">
        <v>0.5</v>
      </c>
      <c r="AQ165" t="s">
        <v>194</v>
      </c>
      <c r="AR165">
        <v>1587134484.9709699</v>
      </c>
      <c r="AS165">
        <v>416.74761290322601</v>
      </c>
      <c r="AT165">
        <v>410.00348387096801</v>
      </c>
      <c r="AU165">
        <v>26.550387096774202</v>
      </c>
      <c r="AV165">
        <v>25.613774193548402</v>
      </c>
      <c r="AW165">
        <v>600.01199999999994</v>
      </c>
      <c r="AX165">
        <v>102.306516129032</v>
      </c>
      <c r="AY165">
        <v>0.11876822580645199</v>
      </c>
      <c r="AZ165">
        <v>34.339809677419403</v>
      </c>
      <c r="BA165">
        <v>34.318619354838702</v>
      </c>
      <c r="BB165">
        <v>34.5615806451613</v>
      </c>
      <c r="BC165">
        <v>10000.485806451599</v>
      </c>
      <c r="BD165">
        <v>-1.89976108387097E-2</v>
      </c>
      <c r="BE165">
        <v>0.282605</v>
      </c>
      <c r="BF165">
        <v>1587134453.5999999</v>
      </c>
      <c r="BG165" t="s">
        <v>553</v>
      </c>
      <c r="BH165">
        <v>35</v>
      </c>
      <c r="BI165">
        <v>7.7930000000000001</v>
      </c>
      <c r="BJ165">
        <v>0.40100000000000002</v>
      </c>
      <c r="BK165">
        <v>410</v>
      </c>
      <c r="BL165">
        <v>26</v>
      </c>
      <c r="BM165">
        <v>0.31</v>
      </c>
      <c r="BN165">
        <v>7.0000000000000007E-2</v>
      </c>
      <c r="BO165">
        <v>6.7403154761904798</v>
      </c>
      <c r="BP165">
        <v>-0.13540144234665</v>
      </c>
      <c r="BQ165">
        <v>3.8721062141225802E-2</v>
      </c>
      <c r="BR165">
        <v>0</v>
      </c>
      <c r="BS165">
        <v>0.93332290476190505</v>
      </c>
      <c r="BT165">
        <v>0.136689811198449</v>
      </c>
      <c r="BU165">
        <v>2.22254296040857E-2</v>
      </c>
      <c r="BV165">
        <v>0</v>
      </c>
      <c r="BW165">
        <v>0</v>
      </c>
      <c r="BX165">
        <v>2</v>
      </c>
      <c r="BY165" t="s">
        <v>196</v>
      </c>
      <c r="BZ165">
        <v>100</v>
      </c>
      <c r="CA165">
        <v>100</v>
      </c>
      <c r="CB165">
        <v>7.7930000000000001</v>
      </c>
      <c r="CC165">
        <v>0.40100000000000002</v>
      </c>
      <c r="CD165">
        <v>2</v>
      </c>
      <c r="CE165">
        <v>642.39400000000001</v>
      </c>
      <c r="CF165">
        <v>356.93400000000003</v>
      </c>
      <c r="CG165">
        <v>35.000100000000003</v>
      </c>
      <c r="CH165">
        <v>35.756300000000003</v>
      </c>
      <c r="CI165">
        <v>30.000699999999998</v>
      </c>
      <c r="CJ165">
        <v>35.414900000000003</v>
      </c>
      <c r="CK165">
        <v>35.4621</v>
      </c>
      <c r="CL165">
        <v>20.001200000000001</v>
      </c>
      <c r="CM165">
        <v>19.831800000000001</v>
      </c>
      <c r="CN165">
        <v>100</v>
      </c>
      <c r="CO165">
        <v>35</v>
      </c>
      <c r="CP165">
        <v>410</v>
      </c>
      <c r="CQ165">
        <v>25.558800000000002</v>
      </c>
      <c r="CR165">
        <v>98.381799999999998</v>
      </c>
      <c r="CS165">
        <v>105.074</v>
      </c>
    </row>
    <row r="166" spans="1:97" x14ac:dyDescent="0.25">
      <c r="A166">
        <v>150</v>
      </c>
      <c r="B166">
        <v>1587134498.5999999</v>
      </c>
      <c r="C166">
        <v>10173</v>
      </c>
      <c r="D166" t="s">
        <v>560</v>
      </c>
      <c r="E166" s="1" t="s">
        <v>561</v>
      </c>
      <c r="F166" s="1">
        <v>1587134489.9709699</v>
      </c>
      <c r="G166" s="1">
        <f t="shared" si="58"/>
        <v>5.3394479164001402E-4</v>
      </c>
      <c r="H166" s="1">
        <f t="shared" si="59"/>
        <v>-3.9051247161547686</v>
      </c>
      <c r="I166" s="1">
        <f t="shared" si="60"/>
        <v>416.74135483870998</v>
      </c>
      <c r="J166" s="1">
        <f t="shared" si="61"/>
        <v>715.14964342548785</v>
      </c>
      <c r="K166" s="1">
        <f t="shared" si="62"/>
        <v>73.249119201289275</v>
      </c>
      <c r="L166" s="1">
        <f t="shared" si="63"/>
        <v>42.684684887028105</v>
      </c>
      <c r="M166" s="1">
        <f t="shared" si="64"/>
        <v>1.9381727067749353E-2</v>
      </c>
      <c r="N166" s="1">
        <f t="shared" si="65"/>
        <v>2.8021580742285646</v>
      </c>
      <c r="O166" s="1">
        <f t="shared" si="66"/>
        <v>1.9307558213012103E-2</v>
      </c>
      <c r="P166" s="1">
        <f t="shared" si="67"/>
        <v>1.207386390506821E-2</v>
      </c>
      <c r="Q166" s="1">
        <f t="shared" si="68"/>
        <v>-3.9759146277290264E-3</v>
      </c>
      <c r="R166" s="1">
        <f t="shared" si="69"/>
        <v>34.196205295879849</v>
      </c>
      <c r="S166" s="1">
        <f t="shared" si="70"/>
        <v>34.318632258064497</v>
      </c>
      <c r="T166" s="1">
        <f t="shared" si="71"/>
        <v>5.4387104004229307</v>
      </c>
      <c r="U166" s="1">
        <f t="shared" si="72"/>
        <v>49.933197497025418</v>
      </c>
      <c r="V166" s="1">
        <f t="shared" si="73"/>
        <v>2.7189798889720311</v>
      </c>
      <c r="W166" s="1">
        <f t="shared" si="74"/>
        <v>5.4452348843352247</v>
      </c>
      <c r="X166" s="1">
        <f t="shared" si="75"/>
        <v>2.7197305114508996</v>
      </c>
      <c r="Y166" s="1">
        <f t="shared" si="76"/>
        <v>-23.54696531132462</v>
      </c>
      <c r="Z166" s="1">
        <f t="shared" si="77"/>
        <v>3.2548263547950462</v>
      </c>
      <c r="AA166" s="1">
        <f t="shared" si="78"/>
        <v>0.26949998546433018</v>
      </c>
      <c r="AB166" s="1">
        <f t="shared" si="79"/>
        <v>-20.026614885692972</v>
      </c>
      <c r="AC166" s="1">
        <v>-1.2299974746727001E-3</v>
      </c>
      <c r="AD166" s="1">
        <v>2.37563575696777E-2</v>
      </c>
      <c r="AE166" s="1">
        <v>2.6895698347890402</v>
      </c>
      <c r="AF166" s="1">
        <v>0</v>
      </c>
      <c r="AG166" s="1">
        <v>0</v>
      </c>
      <c r="AH166" s="1">
        <f t="shared" si="80"/>
        <v>1</v>
      </c>
      <c r="AI166" s="1">
        <f t="shared" si="81"/>
        <v>0</v>
      </c>
      <c r="AJ166" s="1">
        <f t="shared" si="82"/>
        <v>52795.065948630014</v>
      </c>
      <c r="AK166" s="1">
        <f t="shared" si="83"/>
        <v>-2.0805414064516099E-2</v>
      </c>
      <c r="AL166" s="1">
        <f t="shared" si="84"/>
        <v>-1.0194652891612888E-2</v>
      </c>
      <c r="AM166" s="1">
        <f t="shared" si="85"/>
        <v>0.49</v>
      </c>
      <c r="AN166" s="1">
        <f t="shared" si="86"/>
        <v>0.39</v>
      </c>
      <c r="AO166" s="1">
        <v>10.97</v>
      </c>
      <c r="AP166">
        <v>0.5</v>
      </c>
      <c r="AQ166" t="s">
        <v>194</v>
      </c>
      <c r="AR166">
        <v>1587134489.9709699</v>
      </c>
      <c r="AS166">
        <v>416.74135483870998</v>
      </c>
      <c r="AT166">
        <v>410.00841935483902</v>
      </c>
      <c r="AU166">
        <v>26.546087096774201</v>
      </c>
      <c r="AV166">
        <v>25.595787096774199</v>
      </c>
      <c r="AW166">
        <v>600.00883870967698</v>
      </c>
      <c r="AX166">
        <v>102.306032258065</v>
      </c>
      <c r="AY166">
        <v>0.11885164516129</v>
      </c>
      <c r="AZ166">
        <v>34.340177419354802</v>
      </c>
      <c r="BA166">
        <v>34.318632258064497</v>
      </c>
      <c r="BB166">
        <v>34.560116129032302</v>
      </c>
      <c r="BC166">
        <v>9998.1267741935499</v>
      </c>
      <c r="BD166">
        <v>-2.0805414064516099E-2</v>
      </c>
      <c r="BE166">
        <v>0.282605</v>
      </c>
      <c r="BF166">
        <v>1587134453.5999999</v>
      </c>
      <c r="BG166" t="s">
        <v>553</v>
      </c>
      <c r="BH166">
        <v>35</v>
      </c>
      <c r="BI166">
        <v>7.7930000000000001</v>
      </c>
      <c r="BJ166">
        <v>0.40100000000000002</v>
      </c>
      <c r="BK166">
        <v>410</v>
      </c>
      <c r="BL166">
        <v>26</v>
      </c>
      <c r="BM166">
        <v>0.31</v>
      </c>
      <c r="BN166">
        <v>7.0000000000000007E-2</v>
      </c>
      <c r="BO166">
        <v>6.7431819047619097</v>
      </c>
      <c r="BP166">
        <v>-0.229690365448499</v>
      </c>
      <c r="BQ166">
        <v>3.73350724449159E-2</v>
      </c>
      <c r="BR166">
        <v>0</v>
      </c>
      <c r="BS166">
        <v>0.94348895238095198</v>
      </c>
      <c r="BT166">
        <v>0.22390275018231201</v>
      </c>
      <c r="BU166">
        <v>2.6822569581419899E-2</v>
      </c>
      <c r="BV166">
        <v>0</v>
      </c>
      <c r="BW166">
        <v>0</v>
      </c>
      <c r="BX166">
        <v>2</v>
      </c>
      <c r="BY166" t="s">
        <v>196</v>
      </c>
      <c r="BZ166">
        <v>100</v>
      </c>
      <c r="CA166">
        <v>100</v>
      </c>
      <c r="CB166">
        <v>7.7930000000000001</v>
      </c>
      <c r="CC166">
        <v>0.40100000000000002</v>
      </c>
      <c r="CD166">
        <v>2</v>
      </c>
      <c r="CE166">
        <v>643.20600000000002</v>
      </c>
      <c r="CF166">
        <v>356.887</v>
      </c>
      <c r="CG166">
        <v>35.000100000000003</v>
      </c>
      <c r="CH166">
        <v>35.764600000000002</v>
      </c>
      <c r="CI166">
        <v>30.000599999999999</v>
      </c>
      <c r="CJ166">
        <v>35.423299999999998</v>
      </c>
      <c r="CK166">
        <v>35.470999999999997</v>
      </c>
      <c r="CL166">
        <v>20.003699999999998</v>
      </c>
      <c r="CM166">
        <v>19.831800000000001</v>
      </c>
      <c r="CN166">
        <v>100</v>
      </c>
      <c r="CO166">
        <v>35</v>
      </c>
      <c r="CP166">
        <v>410</v>
      </c>
      <c r="CQ166">
        <v>25.565799999999999</v>
      </c>
      <c r="CR166">
        <v>98.379199999999997</v>
      </c>
      <c r="CS166">
        <v>105.07299999999999</v>
      </c>
    </row>
    <row r="167" spans="1:97" x14ac:dyDescent="0.25">
      <c r="A167">
        <v>151</v>
      </c>
      <c r="B167">
        <v>1587134503.5999999</v>
      </c>
      <c r="C167">
        <v>10178</v>
      </c>
      <c r="D167" t="s">
        <v>562</v>
      </c>
      <c r="E167" s="1" t="s">
        <v>563</v>
      </c>
      <c r="F167" s="1">
        <v>1587134494.9709699</v>
      </c>
      <c r="G167" s="1">
        <f t="shared" si="58"/>
        <v>5.3991471847096226E-4</v>
      </c>
      <c r="H167" s="1">
        <f t="shared" si="59"/>
        <v>-3.9028797695301756</v>
      </c>
      <c r="I167" s="1">
        <f t="shared" si="60"/>
        <v>416.72706451612902</v>
      </c>
      <c r="J167" s="1">
        <f t="shared" si="61"/>
        <v>711.56029801929253</v>
      </c>
      <c r="K167" s="1">
        <f t="shared" si="62"/>
        <v>72.881834078214382</v>
      </c>
      <c r="L167" s="1">
        <f t="shared" si="63"/>
        <v>42.683428033448799</v>
      </c>
      <c r="M167" s="1">
        <f t="shared" si="64"/>
        <v>1.959210383870201E-2</v>
      </c>
      <c r="N167" s="1">
        <f t="shared" si="65"/>
        <v>2.8028127509340131</v>
      </c>
      <c r="O167" s="1">
        <f t="shared" si="66"/>
        <v>1.9516337156580067E-2</v>
      </c>
      <c r="P167" s="1">
        <f t="shared" si="67"/>
        <v>1.2204493536658033E-2</v>
      </c>
      <c r="Q167" s="1">
        <f t="shared" si="68"/>
        <v>-6.3130863308709737E-3</v>
      </c>
      <c r="R167" s="1">
        <f t="shared" si="69"/>
        <v>34.19614861581141</v>
      </c>
      <c r="S167" s="1">
        <f t="shared" si="70"/>
        <v>34.319264516129003</v>
      </c>
      <c r="T167" s="1">
        <f t="shared" si="71"/>
        <v>5.4389017691886732</v>
      </c>
      <c r="U167" s="1">
        <f t="shared" si="72"/>
        <v>49.91387790221966</v>
      </c>
      <c r="V167" s="1">
        <f t="shared" si="73"/>
        <v>2.7181601147701282</v>
      </c>
      <c r="W167" s="1">
        <f t="shared" si="74"/>
        <v>5.4457001319251379</v>
      </c>
      <c r="X167" s="1">
        <f t="shared" si="75"/>
        <v>2.720741654418545</v>
      </c>
      <c r="Y167" s="1">
        <f t="shared" si="76"/>
        <v>-23.810239084569435</v>
      </c>
      <c r="Z167" s="1">
        <f t="shared" si="77"/>
        <v>3.3920689429589239</v>
      </c>
      <c r="AA167" s="1">
        <f t="shared" si="78"/>
        <v>0.28080105431894076</v>
      </c>
      <c r="AB167" s="1">
        <f t="shared" si="79"/>
        <v>-20.143682173622441</v>
      </c>
      <c r="AC167" s="1">
        <v>-1.23044447869572E-3</v>
      </c>
      <c r="AD167" s="1">
        <v>2.3764991073099099E-2</v>
      </c>
      <c r="AE167" s="1">
        <v>2.6901835948283899</v>
      </c>
      <c r="AF167" s="1">
        <v>0</v>
      </c>
      <c r="AG167" s="1">
        <v>0</v>
      </c>
      <c r="AH167" s="1">
        <f t="shared" si="80"/>
        <v>1</v>
      </c>
      <c r="AI167" s="1">
        <f t="shared" si="81"/>
        <v>0</v>
      </c>
      <c r="AJ167" s="1">
        <f t="shared" si="82"/>
        <v>52813.214018440296</v>
      </c>
      <c r="AK167" s="1">
        <f t="shared" si="83"/>
        <v>-3.3035511935483902E-2</v>
      </c>
      <c r="AL167" s="1">
        <f t="shared" si="84"/>
        <v>-1.6187400848387112E-2</v>
      </c>
      <c r="AM167" s="1">
        <f t="shared" si="85"/>
        <v>0.49</v>
      </c>
      <c r="AN167" s="1">
        <f t="shared" si="86"/>
        <v>0.39</v>
      </c>
      <c r="AO167" s="1">
        <v>10.97</v>
      </c>
      <c r="AP167">
        <v>0.5</v>
      </c>
      <c r="AQ167" t="s">
        <v>194</v>
      </c>
      <c r="AR167">
        <v>1587134494.9709699</v>
      </c>
      <c r="AS167">
        <v>416.72706451612902</v>
      </c>
      <c r="AT167">
        <v>410.00277419354802</v>
      </c>
      <c r="AU167">
        <v>26.537954838709702</v>
      </c>
      <c r="AV167">
        <v>25.577022580645199</v>
      </c>
      <c r="AW167">
        <v>600.00938709677405</v>
      </c>
      <c r="AX167">
        <v>102.30648387096799</v>
      </c>
      <c r="AY167">
        <v>0.11889635483871</v>
      </c>
      <c r="AZ167">
        <v>34.341712903225798</v>
      </c>
      <c r="BA167">
        <v>34.319264516129003</v>
      </c>
      <c r="BB167">
        <v>34.5569129032258</v>
      </c>
      <c r="BC167">
        <v>10001.7161290323</v>
      </c>
      <c r="BD167">
        <v>-3.3035511935483902E-2</v>
      </c>
      <c r="BE167">
        <v>0.282605</v>
      </c>
      <c r="BF167">
        <v>1587134453.5999999</v>
      </c>
      <c r="BG167" t="s">
        <v>553</v>
      </c>
      <c r="BH167">
        <v>35</v>
      </c>
      <c r="BI167">
        <v>7.7930000000000001</v>
      </c>
      <c r="BJ167">
        <v>0.40100000000000002</v>
      </c>
      <c r="BK167">
        <v>410</v>
      </c>
      <c r="BL167">
        <v>26</v>
      </c>
      <c r="BM167">
        <v>0.31</v>
      </c>
      <c r="BN167">
        <v>7.0000000000000007E-2</v>
      </c>
      <c r="BO167">
        <v>6.73658</v>
      </c>
      <c r="BP167">
        <v>-3.2049461145754202E-2</v>
      </c>
      <c r="BQ167">
        <v>3.3315800341293798E-2</v>
      </c>
      <c r="BR167">
        <v>1</v>
      </c>
      <c r="BS167">
        <v>0.951569</v>
      </c>
      <c r="BT167">
        <v>0.137272396078152</v>
      </c>
      <c r="BU167">
        <v>2.3509672012660202E-2</v>
      </c>
      <c r="BV167">
        <v>0</v>
      </c>
      <c r="BW167">
        <v>1</v>
      </c>
      <c r="BX167">
        <v>2</v>
      </c>
      <c r="BY167" t="s">
        <v>200</v>
      </c>
      <c r="BZ167">
        <v>100</v>
      </c>
      <c r="CA167">
        <v>100</v>
      </c>
      <c r="CB167">
        <v>7.7930000000000001</v>
      </c>
      <c r="CC167">
        <v>0.40100000000000002</v>
      </c>
      <c r="CD167">
        <v>2</v>
      </c>
      <c r="CE167">
        <v>643.08600000000001</v>
      </c>
      <c r="CF167">
        <v>356.85399999999998</v>
      </c>
      <c r="CG167">
        <v>35.000100000000003</v>
      </c>
      <c r="CH167">
        <v>35.772799999999997</v>
      </c>
      <c r="CI167">
        <v>30.000599999999999</v>
      </c>
      <c r="CJ167">
        <v>35.4315</v>
      </c>
      <c r="CK167">
        <v>35.479999999999997</v>
      </c>
      <c r="CL167">
        <v>20.0029</v>
      </c>
      <c r="CM167">
        <v>19.831800000000001</v>
      </c>
      <c r="CN167">
        <v>100</v>
      </c>
      <c r="CO167">
        <v>35</v>
      </c>
      <c r="CP167">
        <v>410</v>
      </c>
      <c r="CQ167">
        <v>25.571300000000001</v>
      </c>
      <c r="CR167">
        <v>98.379800000000003</v>
      </c>
      <c r="CS167">
        <v>105.072</v>
      </c>
    </row>
    <row r="168" spans="1:97" x14ac:dyDescent="0.25">
      <c r="A168">
        <v>152</v>
      </c>
      <c r="B168">
        <v>1587134768.5999999</v>
      </c>
      <c r="C168">
        <v>10443</v>
      </c>
      <c r="D168" t="s">
        <v>565</v>
      </c>
      <c r="E168" s="1" t="s">
        <v>566</v>
      </c>
      <c r="F168" s="1">
        <v>1587134758.85484</v>
      </c>
      <c r="G168" s="1">
        <f t="shared" si="58"/>
        <v>3.9404413600724141E-4</v>
      </c>
      <c r="H168" s="1">
        <f t="shared" si="59"/>
        <v>-2.1858100773963605</v>
      </c>
      <c r="I168" s="1">
        <f t="shared" si="60"/>
        <v>412.75835483870998</v>
      </c>
      <c r="J168" s="1">
        <f t="shared" si="61"/>
        <v>636.7091460758196</v>
      </c>
      <c r="K168" s="1">
        <f t="shared" si="62"/>
        <v>65.229264329864776</v>
      </c>
      <c r="L168" s="1">
        <f t="shared" si="63"/>
        <v>42.28606420698128</v>
      </c>
      <c r="M168" s="1">
        <f t="shared" si="64"/>
        <v>1.4173119538362219E-2</v>
      </c>
      <c r="N168" s="1">
        <f t="shared" si="65"/>
        <v>2.8031612660198295</v>
      </c>
      <c r="O168" s="1">
        <f t="shared" si="66"/>
        <v>1.4133428268353137E-2</v>
      </c>
      <c r="P168" s="1">
        <f t="shared" si="67"/>
        <v>8.8369494438100132E-3</v>
      </c>
      <c r="Q168" s="1">
        <f t="shared" si="68"/>
        <v>-1.3997907941612901E-2</v>
      </c>
      <c r="R168" s="1">
        <f t="shared" si="69"/>
        <v>34.298629583774414</v>
      </c>
      <c r="S168" s="1">
        <f t="shared" si="70"/>
        <v>34.380874193548401</v>
      </c>
      <c r="T168" s="1">
        <f t="shared" si="71"/>
        <v>5.457577587336278</v>
      </c>
      <c r="U168" s="1">
        <f t="shared" si="72"/>
        <v>49.685308087986847</v>
      </c>
      <c r="V168" s="1">
        <f t="shared" si="73"/>
        <v>2.7152412806449373</v>
      </c>
      <c r="W168" s="1">
        <f t="shared" si="74"/>
        <v>5.4648776170141966</v>
      </c>
      <c r="X168" s="1">
        <f t="shared" si="75"/>
        <v>2.7423363066913407</v>
      </c>
      <c r="Y168" s="1">
        <f t="shared" si="76"/>
        <v>-17.377346397919347</v>
      </c>
      <c r="Z168" s="1">
        <f t="shared" si="77"/>
        <v>3.6318516928809159</v>
      </c>
      <c r="AA168" s="1">
        <f t="shared" si="78"/>
        <v>0.30079643604204781</v>
      </c>
      <c r="AB168" s="1">
        <f t="shared" si="79"/>
        <v>-13.458696176937996</v>
      </c>
      <c r="AC168" s="1">
        <v>-1.23104280634527E-3</v>
      </c>
      <c r="AD168" s="1">
        <v>2.3776547263968901E-2</v>
      </c>
      <c r="AE168" s="1">
        <v>2.6910048943106202</v>
      </c>
      <c r="AF168" s="1">
        <v>0</v>
      </c>
      <c r="AG168" s="1">
        <v>0</v>
      </c>
      <c r="AH168" s="1">
        <f t="shared" si="80"/>
        <v>1</v>
      </c>
      <c r="AI168" s="1">
        <f t="shared" si="81"/>
        <v>0</v>
      </c>
      <c r="AJ168" s="1">
        <f t="shared" si="82"/>
        <v>52827.352640562225</v>
      </c>
      <c r="AK168" s="1">
        <f t="shared" si="83"/>
        <v>-7.3249125806451598E-2</v>
      </c>
      <c r="AL168" s="1">
        <f t="shared" si="84"/>
        <v>-3.5892071645161283E-2</v>
      </c>
      <c r="AM168" s="1">
        <f t="shared" si="85"/>
        <v>0.49</v>
      </c>
      <c r="AN168" s="1">
        <f t="shared" si="86"/>
        <v>0.39</v>
      </c>
      <c r="AO168" s="1">
        <v>8.19</v>
      </c>
      <c r="AP168">
        <v>0.5</v>
      </c>
      <c r="AQ168" t="s">
        <v>194</v>
      </c>
      <c r="AR168">
        <v>1587134758.85484</v>
      </c>
      <c r="AS168">
        <v>412.75835483870998</v>
      </c>
      <c r="AT168">
        <v>409.99825806451599</v>
      </c>
      <c r="AU168">
        <v>26.503732258064499</v>
      </c>
      <c r="AV168">
        <v>25.9804064516129</v>
      </c>
      <c r="AW168">
        <v>600.33119354838698</v>
      </c>
      <c r="AX168">
        <v>102.324032258065</v>
      </c>
      <c r="AY168">
        <v>0.123474161290323</v>
      </c>
      <c r="AZ168">
        <v>34.404906451612902</v>
      </c>
      <c r="BA168">
        <v>34.380874193548401</v>
      </c>
      <c r="BB168">
        <v>34.630509677419397</v>
      </c>
      <c r="BC168">
        <v>10004.8635483871</v>
      </c>
      <c r="BD168">
        <v>-7.3249125806451598E-2</v>
      </c>
      <c r="BE168">
        <v>0.282605</v>
      </c>
      <c r="BF168">
        <v>1587134754.5999999</v>
      </c>
      <c r="BG168" t="s">
        <v>567</v>
      </c>
      <c r="BH168">
        <v>36</v>
      </c>
      <c r="BI168">
        <v>7.7789999999999999</v>
      </c>
      <c r="BJ168">
        <v>0.39500000000000002</v>
      </c>
      <c r="BK168">
        <v>410</v>
      </c>
      <c r="BL168">
        <v>26</v>
      </c>
      <c r="BM168">
        <v>0.22</v>
      </c>
      <c r="BN168">
        <v>0.11</v>
      </c>
      <c r="BO168">
        <v>1.7759235718095201</v>
      </c>
      <c r="BP168">
        <v>15.5638972821301</v>
      </c>
      <c r="BQ168">
        <v>1.72831359541055</v>
      </c>
      <c r="BR168">
        <v>0</v>
      </c>
      <c r="BS168">
        <v>0.33741413533333298</v>
      </c>
      <c r="BT168">
        <v>2.94315641084542</v>
      </c>
      <c r="BU168">
        <v>0.325892985466257</v>
      </c>
      <c r="BV168">
        <v>0</v>
      </c>
      <c r="BW168">
        <v>0</v>
      </c>
      <c r="BX168">
        <v>2</v>
      </c>
      <c r="BY168" t="s">
        <v>196</v>
      </c>
      <c r="BZ168">
        <v>100</v>
      </c>
      <c r="CA168">
        <v>100</v>
      </c>
      <c r="CB168">
        <v>7.7789999999999999</v>
      </c>
      <c r="CC168">
        <v>0.39500000000000002</v>
      </c>
      <c r="CD168">
        <v>2</v>
      </c>
      <c r="CE168">
        <v>642.18299999999999</v>
      </c>
      <c r="CF168">
        <v>353.82600000000002</v>
      </c>
      <c r="CG168">
        <v>34.999699999999997</v>
      </c>
      <c r="CH168">
        <v>36.189599999999999</v>
      </c>
      <c r="CI168">
        <v>30.000599999999999</v>
      </c>
      <c r="CJ168">
        <v>35.8932</v>
      </c>
      <c r="CK168">
        <v>35.934600000000003</v>
      </c>
      <c r="CL168">
        <v>20.011900000000001</v>
      </c>
      <c r="CM168">
        <v>19.921099999999999</v>
      </c>
      <c r="CN168">
        <v>100</v>
      </c>
      <c r="CO168">
        <v>35</v>
      </c>
      <c r="CP168">
        <v>410</v>
      </c>
      <c r="CQ168">
        <v>25.945599999999999</v>
      </c>
      <c r="CR168">
        <v>98.329300000000003</v>
      </c>
      <c r="CS168">
        <v>105.003</v>
      </c>
    </row>
    <row r="169" spans="1:97" x14ac:dyDescent="0.25">
      <c r="A169">
        <v>153</v>
      </c>
      <c r="B169">
        <v>1587134773.5999999</v>
      </c>
      <c r="C169">
        <v>10448</v>
      </c>
      <c r="D169" t="s">
        <v>568</v>
      </c>
      <c r="E169" s="1" t="s">
        <v>569</v>
      </c>
      <c r="F169" s="1">
        <v>1587134765.2451601</v>
      </c>
      <c r="G169" s="1">
        <f t="shared" si="58"/>
        <v>4.9157623633221581E-4</v>
      </c>
      <c r="H169" s="1">
        <f t="shared" si="59"/>
        <v>-2.7143063515238888</v>
      </c>
      <c r="I169" s="1">
        <f t="shared" si="60"/>
        <v>413.41916129032302</v>
      </c>
      <c r="J169" s="1">
        <f t="shared" si="61"/>
        <v>634.99666495876545</v>
      </c>
      <c r="K169" s="1">
        <f t="shared" si="62"/>
        <v>65.052315502075416</v>
      </c>
      <c r="L169" s="1">
        <f t="shared" si="63"/>
        <v>42.352779469492006</v>
      </c>
      <c r="M169" s="1">
        <f t="shared" si="64"/>
        <v>1.7792683648614645E-2</v>
      </c>
      <c r="N169" s="1">
        <f t="shared" si="65"/>
        <v>2.8021866210919466</v>
      </c>
      <c r="O169" s="1">
        <f t="shared" si="66"/>
        <v>1.7730157416758655E-2</v>
      </c>
      <c r="P169" s="1">
        <f t="shared" si="67"/>
        <v>1.1086947717447537E-2</v>
      </c>
      <c r="Q169" s="1">
        <f t="shared" si="68"/>
        <v>-1.5331323602903225E-2</v>
      </c>
      <c r="R169" s="1">
        <f t="shared" si="69"/>
        <v>34.26704915515446</v>
      </c>
      <c r="S169" s="1">
        <f t="shared" si="70"/>
        <v>34.376990322580703</v>
      </c>
      <c r="T169" s="1">
        <f t="shared" si="71"/>
        <v>5.4563986203008303</v>
      </c>
      <c r="U169" s="1">
        <f t="shared" si="72"/>
        <v>49.961578553592751</v>
      </c>
      <c r="V169" s="1">
        <f t="shared" si="73"/>
        <v>2.7295427398992498</v>
      </c>
      <c r="W169" s="1">
        <f t="shared" si="74"/>
        <v>5.4632836249785939</v>
      </c>
      <c r="X169" s="1">
        <f t="shared" si="75"/>
        <v>2.7268558804015806</v>
      </c>
      <c r="Y169" s="1">
        <f t="shared" si="76"/>
        <v>-21.678512022250718</v>
      </c>
      <c r="Z169" s="1">
        <f t="shared" si="77"/>
        <v>3.4249367657920509</v>
      </c>
      <c r="AA169" s="1">
        <f t="shared" si="78"/>
        <v>0.28374539335508103</v>
      </c>
      <c r="AB169" s="1">
        <f t="shared" si="79"/>
        <v>-17.985161186706488</v>
      </c>
      <c r="AC169" s="1">
        <v>-1.23037697007055E-3</v>
      </c>
      <c r="AD169" s="1">
        <v>2.3763687201285199E-2</v>
      </c>
      <c r="AE169" s="1">
        <v>2.6900909115955698</v>
      </c>
      <c r="AF169" s="1">
        <v>0</v>
      </c>
      <c r="AG169" s="1">
        <v>0</v>
      </c>
      <c r="AH169" s="1">
        <f t="shared" si="80"/>
        <v>1</v>
      </c>
      <c r="AI169" s="1">
        <f t="shared" si="81"/>
        <v>0</v>
      </c>
      <c r="AJ169" s="1">
        <f t="shared" si="82"/>
        <v>52800.844332226523</v>
      </c>
      <c r="AK169" s="1">
        <f t="shared" si="83"/>
        <v>-8.0226706451612895E-2</v>
      </c>
      <c r="AL169" s="1">
        <f t="shared" si="84"/>
        <v>-3.9311086161290316E-2</v>
      </c>
      <c r="AM169" s="1">
        <f t="shared" si="85"/>
        <v>0.49</v>
      </c>
      <c r="AN169" s="1">
        <f t="shared" si="86"/>
        <v>0.39</v>
      </c>
      <c r="AO169" s="1">
        <v>8.19</v>
      </c>
      <c r="AP169">
        <v>0.5</v>
      </c>
      <c r="AQ169" t="s">
        <v>194</v>
      </c>
      <c r="AR169">
        <v>1587134765.2451601</v>
      </c>
      <c r="AS169">
        <v>413.41916129032302</v>
      </c>
      <c r="AT169">
        <v>409.99303225806398</v>
      </c>
      <c r="AU169">
        <v>26.643948387096799</v>
      </c>
      <c r="AV169">
        <v>25.991109677419399</v>
      </c>
      <c r="AW169">
        <v>600.26167741935501</v>
      </c>
      <c r="AX169">
        <v>102.323774193548</v>
      </c>
      <c r="AY169">
        <v>0.121355193548387</v>
      </c>
      <c r="AZ169">
        <v>34.399661290322598</v>
      </c>
      <c r="BA169">
        <v>34.376990322580703</v>
      </c>
      <c r="BB169">
        <v>34.6247032258064</v>
      </c>
      <c r="BC169">
        <v>9999.4774193548401</v>
      </c>
      <c r="BD169">
        <v>-8.0226706451612895E-2</v>
      </c>
      <c r="BE169">
        <v>0.282605</v>
      </c>
      <c r="BF169">
        <v>1587134754.5999999</v>
      </c>
      <c r="BG169" t="s">
        <v>567</v>
      </c>
      <c r="BH169">
        <v>36</v>
      </c>
      <c r="BI169">
        <v>7.7789999999999999</v>
      </c>
      <c r="BJ169">
        <v>0.39500000000000002</v>
      </c>
      <c r="BK169">
        <v>410</v>
      </c>
      <c r="BL169">
        <v>26</v>
      </c>
      <c r="BM169">
        <v>0.22</v>
      </c>
      <c r="BN169">
        <v>0.11</v>
      </c>
      <c r="BO169">
        <v>2.6408860530952398</v>
      </c>
      <c r="BP169">
        <v>12.5081171228309</v>
      </c>
      <c r="BQ169">
        <v>1.5259177598753899</v>
      </c>
      <c r="BR169">
        <v>0</v>
      </c>
      <c r="BS169">
        <v>0.503676838904762</v>
      </c>
      <c r="BT169">
        <v>2.4177065651299801</v>
      </c>
      <c r="BU169">
        <v>0.29045229442699499</v>
      </c>
      <c r="BV169">
        <v>0</v>
      </c>
      <c r="BW169">
        <v>0</v>
      </c>
      <c r="BX169">
        <v>2</v>
      </c>
      <c r="BY169" t="s">
        <v>196</v>
      </c>
      <c r="BZ169">
        <v>100</v>
      </c>
      <c r="CA169">
        <v>100</v>
      </c>
      <c r="CB169">
        <v>7.7789999999999999</v>
      </c>
      <c r="CC169">
        <v>0.39500000000000002</v>
      </c>
      <c r="CD169">
        <v>2</v>
      </c>
      <c r="CE169">
        <v>643.28</v>
      </c>
      <c r="CF169">
        <v>353.9</v>
      </c>
      <c r="CG169">
        <v>34.999699999999997</v>
      </c>
      <c r="CH169">
        <v>36.196399999999997</v>
      </c>
      <c r="CI169">
        <v>30.000599999999999</v>
      </c>
      <c r="CJ169">
        <v>35.892699999999998</v>
      </c>
      <c r="CK169">
        <v>35.938800000000001</v>
      </c>
      <c r="CL169">
        <v>20.013500000000001</v>
      </c>
      <c r="CM169">
        <v>19.921099999999999</v>
      </c>
      <c r="CN169">
        <v>100</v>
      </c>
      <c r="CO169">
        <v>35</v>
      </c>
      <c r="CP169">
        <v>410</v>
      </c>
      <c r="CQ169">
        <v>25.941700000000001</v>
      </c>
      <c r="CR169">
        <v>98.330399999999997</v>
      </c>
      <c r="CS169">
        <v>105.003</v>
      </c>
    </row>
    <row r="170" spans="1:97" x14ac:dyDescent="0.25">
      <c r="A170">
        <v>154</v>
      </c>
      <c r="B170">
        <v>1587134778.5999999</v>
      </c>
      <c r="C170">
        <v>10453</v>
      </c>
      <c r="D170" t="s">
        <v>570</v>
      </c>
      <c r="E170" s="1" t="s">
        <v>571</v>
      </c>
      <c r="F170" s="1">
        <v>1587134770.03548</v>
      </c>
      <c r="G170" s="1">
        <f t="shared" si="58"/>
        <v>5.3010325525050354E-4</v>
      </c>
      <c r="H170" s="1">
        <f t="shared" si="59"/>
        <v>-2.911796198390777</v>
      </c>
      <c r="I170" s="1">
        <f t="shared" si="60"/>
        <v>413.65058064516103</v>
      </c>
      <c r="J170" s="1">
        <f t="shared" si="61"/>
        <v>633.38457316750407</v>
      </c>
      <c r="K170" s="1">
        <f t="shared" si="62"/>
        <v>64.887113470534871</v>
      </c>
      <c r="L170" s="1">
        <f t="shared" si="63"/>
        <v>42.376453896323376</v>
      </c>
      <c r="M170" s="1">
        <f t="shared" si="64"/>
        <v>1.9244179917883963E-2</v>
      </c>
      <c r="N170" s="1">
        <f t="shared" si="65"/>
        <v>2.8041735720326471</v>
      </c>
      <c r="O170" s="1">
        <f t="shared" si="66"/>
        <v>1.9171110239603651E-2</v>
      </c>
      <c r="P170" s="1">
        <f t="shared" si="67"/>
        <v>1.1988485697878602E-2</v>
      </c>
      <c r="Q170" s="1">
        <f t="shared" si="68"/>
        <v>-1.2014109937741949E-2</v>
      </c>
      <c r="R170" s="1">
        <f t="shared" si="69"/>
        <v>34.252005460968348</v>
      </c>
      <c r="S170" s="1">
        <f t="shared" si="70"/>
        <v>34.372251612903199</v>
      </c>
      <c r="T170" s="1">
        <f t="shared" si="71"/>
        <v>5.4549604629153858</v>
      </c>
      <c r="U170" s="1">
        <f t="shared" si="72"/>
        <v>50.083441341545999</v>
      </c>
      <c r="V170" s="1">
        <f t="shared" si="73"/>
        <v>2.7354744727911875</v>
      </c>
      <c r="W170" s="1">
        <f t="shared" si="74"/>
        <v>5.4618340903064384</v>
      </c>
      <c r="X170" s="1">
        <f t="shared" si="75"/>
        <v>2.7194859901241983</v>
      </c>
      <c r="Y170" s="1">
        <f t="shared" si="76"/>
        <v>-23.377553556547205</v>
      </c>
      <c r="Z170" s="1">
        <f t="shared" si="77"/>
        <v>3.422488561977064</v>
      </c>
      <c r="AA170" s="1">
        <f t="shared" si="78"/>
        <v>0.28332850932160636</v>
      </c>
      <c r="AB170" s="1">
        <f t="shared" si="79"/>
        <v>-19.683750595186275</v>
      </c>
      <c r="AC170" s="1">
        <v>-1.2317346130455301E-3</v>
      </c>
      <c r="AD170" s="1">
        <v>2.3789908923385901E-2</v>
      </c>
      <c r="AE170" s="1">
        <v>2.6919541720282201</v>
      </c>
      <c r="AF170" s="1">
        <v>0</v>
      </c>
      <c r="AG170" s="1">
        <v>0</v>
      </c>
      <c r="AH170" s="1">
        <f t="shared" si="80"/>
        <v>1</v>
      </c>
      <c r="AI170" s="1">
        <f t="shared" si="81"/>
        <v>0</v>
      </c>
      <c r="AJ170" s="1">
        <f t="shared" si="82"/>
        <v>52857.547758961475</v>
      </c>
      <c r="AK170" s="1">
        <f t="shared" si="83"/>
        <v>-6.2868183870967806E-2</v>
      </c>
      <c r="AL170" s="1">
        <f t="shared" si="84"/>
        <v>-3.0805410096774226E-2</v>
      </c>
      <c r="AM170" s="1">
        <f t="shared" si="85"/>
        <v>0.49</v>
      </c>
      <c r="AN170" s="1">
        <f t="shared" si="86"/>
        <v>0.39</v>
      </c>
      <c r="AO170" s="1">
        <v>8.19</v>
      </c>
      <c r="AP170">
        <v>0.5</v>
      </c>
      <c r="AQ170" t="s">
        <v>194</v>
      </c>
      <c r="AR170">
        <v>1587134770.03548</v>
      </c>
      <c r="AS170">
        <v>413.65058064516103</v>
      </c>
      <c r="AT170">
        <v>409.975387096774</v>
      </c>
      <c r="AU170">
        <v>26.7018709677419</v>
      </c>
      <c r="AV170">
        <v>25.997619354838701</v>
      </c>
      <c r="AW170">
        <v>600.01541935483897</v>
      </c>
      <c r="AX170">
        <v>102.324258064516</v>
      </c>
      <c r="AY170">
        <v>0.12079067741935499</v>
      </c>
      <c r="AZ170">
        <v>34.3948903225807</v>
      </c>
      <c r="BA170">
        <v>34.372251612903199</v>
      </c>
      <c r="BB170">
        <v>34.6174161290323</v>
      </c>
      <c r="BC170">
        <v>10010.4638709677</v>
      </c>
      <c r="BD170">
        <v>-6.2868183870967806E-2</v>
      </c>
      <c r="BE170">
        <v>0.282605</v>
      </c>
      <c r="BF170">
        <v>1587134754.5999999</v>
      </c>
      <c r="BG170" t="s">
        <v>567</v>
      </c>
      <c r="BH170">
        <v>36</v>
      </c>
      <c r="BI170">
        <v>7.7789999999999999</v>
      </c>
      <c r="BJ170">
        <v>0.39500000000000002</v>
      </c>
      <c r="BK170">
        <v>410</v>
      </c>
      <c r="BL170">
        <v>26</v>
      </c>
      <c r="BM170">
        <v>0.22</v>
      </c>
      <c r="BN170">
        <v>0.11</v>
      </c>
      <c r="BO170">
        <v>3.48814857142857</v>
      </c>
      <c r="BP170">
        <v>2.7623782189448098</v>
      </c>
      <c r="BQ170">
        <v>0.56307876403103796</v>
      </c>
      <c r="BR170">
        <v>0</v>
      </c>
      <c r="BS170">
        <v>0.66645342857142897</v>
      </c>
      <c r="BT170">
        <v>0.58767513167486596</v>
      </c>
      <c r="BU170">
        <v>0.108238579727762</v>
      </c>
      <c r="BV170">
        <v>0</v>
      </c>
      <c r="BW170">
        <v>0</v>
      </c>
      <c r="BX170">
        <v>2</v>
      </c>
      <c r="BY170" t="s">
        <v>196</v>
      </c>
      <c r="BZ170">
        <v>100</v>
      </c>
      <c r="CA170">
        <v>100</v>
      </c>
      <c r="CB170">
        <v>7.7789999999999999</v>
      </c>
      <c r="CC170">
        <v>0.39500000000000002</v>
      </c>
      <c r="CD170">
        <v>2</v>
      </c>
      <c r="CE170">
        <v>643.54700000000003</v>
      </c>
      <c r="CF170">
        <v>354.06</v>
      </c>
      <c r="CG170">
        <v>34.999600000000001</v>
      </c>
      <c r="CH170">
        <v>36.203899999999997</v>
      </c>
      <c r="CI170">
        <v>30.000499999999999</v>
      </c>
      <c r="CJ170">
        <v>35.8977</v>
      </c>
      <c r="CK170">
        <v>35.943800000000003</v>
      </c>
      <c r="CL170">
        <v>20.0136</v>
      </c>
      <c r="CM170">
        <v>20.196999999999999</v>
      </c>
      <c r="CN170">
        <v>100</v>
      </c>
      <c r="CO170">
        <v>35</v>
      </c>
      <c r="CP170">
        <v>410</v>
      </c>
      <c r="CQ170">
        <v>25.935300000000002</v>
      </c>
      <c r="CR170">
        <v>98.330600000000004</v>
      </c>
      <c r="CS170">
        <v>105.002</v>
      </c>
    </row>
    <row r="171" spans="1:97" x14ac:dyDescent="0.25">
      <c r="A171">
        <v>155</v>
      </c>
      <c r="B171">
        <v>1587134783.5999999</v>
      </c>
      <c r="C171">
        <v>10458</v>
      </c>
      <c r="D171" t="s">
        <v>572</v>
      </c>
      <c r="E171" s="1" t="s">
        <v>573</v>
      </c>
      <c r="F171" s="1">
        <v>1587134774.9709699</v>
      </c>
      <c r="G171" s="1">
        <f t="shared" si="58"/>
        <v>5.3145634830714325E-4</v>
      </c>
      <c r="H171" s="1">
        <f t="shared" si="59"/>
        <v>-2.8957027081235123</v>
      </c>
      <c r="I171" s="1">
        <f t="shared" si="60"/>
        <v>413.62980645161298</v>
      </c>
      <c r="J171" s="1">
        <f t="shared" si="61"/>
        <v>631.30949712189226</v>
      </c>
      <c r="K171" s="1">
        <f t="shared" si="62"/>
        <v>64.674758986562381</v>
      </c>
      <c r="L171" s="1">
        <f t="shared" si="63"/>
        <v>42.374474269553708</v>
      </c>
      <c r="M171" s="1">
        <f t="shared" si="64"/>
        <v>1.9306235761811168E-2</v>
      </c>
      <c r="N171" s="1">
        <f t="shared" si="65"/>
        <v>2.8026222483813936</v>
      </c>
      <c r="O171" s="1">
        <f t="shared" si="66"/>
        <v>1.9232654507567781E-2</v>
      </c>
      <c r="P171" s="1">
        <f t="shared" si="67"/>
        <v>1.2026996578422974E-2</v>
      </c>
      <c r="Q171" s="1">
        <f t="shared" si="68"/>
        <v>-1.4562457410967749E-2</v>
      </c>
      <c r="R171" s="1">
        <f t="shared" si="69"/>
        <v>34.248071114019666</v>
      </c>
      <c r="S171" s="1">
        <f t="shared" si="70"/>
        <v>34.368906451612901</v>
      </c>
      <c r="T171" s="1">
        <f t="shared" si="71"/>
        <v>5.4539454338570019</v>
      </c>
      <c r="U171" s="1">
        <f t="shared" si="72"/>
        <v>50.10695443998663</v>
      </c>
      <c r="V171" s="1">
        <f t="shared" si="73"/>
        <v>2.736228942048978</v>
      </c>
      <c r="W171" s="1">
        <f t="shared" si="74"/>
        <v>5.4607767976123442</v>
      </c>
      <c r="X171" s="1">
        <f t="shared" si="75"/>
        <v>2.7177164918080239</v>
      </c>
      <c r="Y171" s="1">
        <f t="shared" si="76"/>
        <v>-23.437224960345016</v>
      </c>
      <c r="Z171" s="1">
        <f t="shared" si="77"/>
        <v>3.4001242428693987</v>
      </c>
      <c r="AA171" s="1">
        <f t="shared" si="78"/>
        <v>0.28162351753271347</v>
      </c>
      <c r="AB171" s="1">
        <f t="shared" si="79"/>
        <v>-19.770039657353873</v>
      </c>
      <c r="AC171" s="1">
        <v>-1.2306745440155899E-3</v>
      </c>
      <c r="AD171" s="1">
        <v>2.37694345895418E-2</v>
      </c>
      <c r="AE171" s="1">
        <v>2.6904994278748902</v>
      </c>
      <c r="AF171" s="1">
        <v>0</v>
      </c>
      <c r="AG171" s="1">
        <v>0</v>
      </c>
      <c r="AH171" s="1">
        <f t="shared" si="80"/>
        <v>1</v>
      </c>
      <c r="AI171" s="1">
        <f t="shared" si="81"/>
        <v>0</v>
      </c>
      <c r="AJ171" s="1">
        <f t="shared" si="82"/>
        <v>52814.527731711314</v>
      </c>
      <c r="AK171" s="1">
        <f t="shared" si="83"/>
        <v>-7.6203335483870996E-2</v>
      </c>
      <c r="AL171" s="1">
        <f t="shared" si="84"/>
        <v>-3.7339634387096789E-2</v>
      </c>
      <c r="AM171" s="1">
        <f t="shared" si="85"/>
        <v>0.49</v>
      </c>
      <c r="AN171" s="1">
        <f t="shared" si="86"/>
        <v>0.39</v>
      </c>
      <c r="AO171" s="1">
        <v>8.19</v>
      </c>
      <c r="AP171">
        <v>0.5</v>
      </c>
      <c r="AQ171" t="s">
        <v>194</v>
      </c>
      <c r="AR171">
        <v>1587134774.9709699</v>
      </c>
      <c r="AS171">
        <v>413.62980645161298</v>
      </c>
      <c r="AT171">
        <v>409.97732258064502</v>
      </c>
      <c r="AU171">
        <v>26.709141935483899</v>
      </c>
      <c r="AV171">
        <v>26.003096774193601</v>
      </c>
      <c r="AW171">
        <v>600.01438709677404</v>
      </c>
      <c r="AX171">
        <v>102.324612903226</v>
      </c>
      <c r="AY171">
        <v>0.12079506451612899</v>
      </c>
      <c r="AZ171">
        <v>34.391409677419396</v>
      </c>
      <c r="BA171">
        <v>34.368906451612901</v>
      </c>
      <c r="BB171">
        <v>34.611783870967699</v>
      </c>
      <c r="BC171">
        <v>10001.8138709677</v>
      </c>
      <c r="BD171">
        <v>-7.6203335483870996E-2</v>
      </c>
      <c r="BE171">
        <v>0.282605</v>
      </c>
      <c r="BF171">
        <v>1587134754.5999999</v>
      </c>
      <c r="BG171" t="s">
        <v>567</v>
      </c>
      <c r="BH171">
        <v>36</v>
      </c>
      <c r="BI171">
        <v>7.7789999999999999</v>
      </c>
      <c r="BJ171">
        <v>0.39500000000000002</v>
      </c>
      <c r="BK171">
        <v>410</v>
      </c>
      <c r="BL171">
        <v>26</v>
      </c>
      <c r="BM171">
        <v>0.22</v>
      </c>
      <c r="BN171">
        <v>0.11</v>
      </c>
      <c r="BO171">
        <v>3.6663890476190502</v>
      </c>
      <c r="BP171">
        <v>-0.22345164897500699</v>
      </c>
      <c r="BQ171">
        <v>3.4623748236580501E-2</v>
      </c>
      <c r="BR171">
        <v>0</v>
      </c>
      <c r="BS171">
        <v>0.70546666666666702</v>
      </c>
      <c r="BT171">
        <v>2.09724527996152E-2</v>
      </c>
      <c r="BU171">
        <v>2.73503394831083E-3</v>
      </c>
      <c r="BV171">
        <v>1</v>
      </c>
      <c r="BW171">
        <v>1</v>
      </c>
      <c r="BX171">
        <v>2</v>
      </c>
      <c r="BY171" t="s">
        <v>200</v>
      </c>
      <c r="BZ171">
        <v>100</v>
      </c>
      <c r="CA171">
        <v>100</v>
      </c>
      <c r="CB171">
        <v>7.7789999999999999</v>
      </c>
      <c r="CC171">
        <v>0.39500000000000002</v>
      </c>
      <c r="CD171">
        <v>2</v>
      </c>
      <c r="CE171">
        <v>643.28800000000001</v>
      </c>
      <c r="CF171">
        <v>354.21499999999997</v>
      </c>
      <c r="CG171">
        <v>34.999600000000001</v>
      </c>
      <c r="CH171">
        <v>36.210700000000003</v>
      </c>
      <c r="CI171">
        <v>30.000499999999999</v>
      </c>
      <c r="CJ171">
        <v>35.903500000000001</v>
      </c>
      <c r="CK171">
        <v>35.950400000000002</v>
      </c>
      <c r="CL171">
        <v>20.013400000000001</v>
      </c>
      <c r="CM171">
        <v>20.196999999999999</v>
      </c>
      <c r="CN171">
        <v>100</v>
      </c>
      <c r="CO171">
        <v>35</v>
      </c>
      <c r="CP171">
        <v>410</v>
      </c>
      <c r="CQ171">
        <v>25.926400000000001</v>
      </c>
      <c r="CR171">
        <v>98.329499999999996</v>
      </c>
      <c r="CS171">
        <v>105</v>
      </c>
    </row>
    <row r="172" spans="1:97" x14ac:dyDescent="0.25">
      <c r="A172">
        <v>156</v>
      </c>
      <c r="B172">
        <v>1587134788.5999999</v>
      </c>
      <c r="C172">
        <v>10463</v>
      </c>
      <c r="D172" t="s">
        <v>574</v>
      </c>
      <c r="E172" s="1" t="s">
        <v>575</v>
      </c>
      <c r="F172" s="1">
        <v>1587134779.9709699</v>
      </c>
      <c r="G172" s="1">
        <f t="shared" si="58"/>
        <v>5.3425068114319545E-4</v>
      </c>
      <c r="H172" s="1">
        <f t="shared" si="59"/>
        <v>-2.8813734571982934</v>
      </c>
      <c r="I172" s="1">
        <f t="shared" si="60"/>
        <v>413.61700000000002</v>
      </c>
      <c r="J172" s="1">
        <f t="shared" si="61"/>
        <v>628.82898493326422</v>
      </c>
      <c r="K172" s="1">
        <f t="shared" si="62"/>
        <v>64.420897512268965</v>
      </c>
      <c r="L172" s="1">
        <f t="shared" si="63"/>
        <v>42.373330436032582</v>
      </c>
      <c r="M172" s="1">
        <f t="shared" si="64"/>
        <v>1.9415165430063254E-2</v>
      </c>
      <c r="N172" s="1">
        <f t="shared" si="65"/>
        <v>2.8025702187268005</v>
      </c>
      <c r="O172" s="1">
        <f t="shared" si="66"/>
        <v>1.9340751864626474E-2</v>
      </c>
      <c r="P172" s="1">
        <f t="shared" si="67"/>
        <v>1.2094631808041018E-2</v>
      </c>
      <c r="Q172" s="1">
        <f t="shared" si="68"/>
        <v>-1.6914851560645174E-2</v>
      </c>
      <c r="R172" s="1">
        <f t="shared" si="69"/>
        <v>34.247730155073128</v>
      </c>
      <c r="S172" s="1">
        <f t="shared" si="70"/>
        <v>34.3682709677419</v>
      </c>
      <c r="T172" s="1">
        <f t="shared" si="71"/>
        <v>5.4537526262620775</v>
      </c>
      <c r="U172" s="1">
        <f t="shared" si="72"/>
        <v>50.120118201264553</v>
      </c>
      <c r="V172" s="1">
        <f t="shared" si="73"/>
        <v>2.7370130995482915</v>
      </c>
      <c r="W172" s="1">
        <f t="shared" si="74"/>
        <v>5.4609071123045272</v>
      </c>
      <c r="X172" s="1">
        <f t="shared" si="75"/>
        <v>2.7167395267137859</v>
      </c>
      <c r="Y172" s="1">
        <f t="shared" si="76"/>
        <v>-23.560455038414919</v>
      </c>
      <c r="Z172" s="1">
        <f t="shared" si="77"/>
        <v>3.560901168090989</v>
      </c>
      <c r="AA172" s="1">
        <f t="shared" si="78"/>
        <v>0.29494543383604466</v>
      </c>
      <c r="AB172" s="1">
        <f t="shared" si="79"/>
        <v>-19.72152328804853</v>
      </c>
      <c r="AC172" s="1">
        <v>-1.2306390005244799E-3</v>
      </c>
      <c r="AD172" s="1">
        <v>2.3768748097169799E-2</v>
      </c>
      <c r="AE172" s="1">
        <v>2.6904506364740599</v>
      </c>
      <c r="AF172" s="1">
        <v>0</v>
      </c>
      <c r="AG172" s="1">
        <v>0</v>
      </c>
      <c r="AH172" s="1">
        <f t="shared" si="80"/>
        <v>1</v>
      </c>
      <c r="AI172" s="1">
        <f t="shared" si="81"/>
        <v>0</v>
      </c>
      <c r="AJ172" s="1">
        <f t="shared" si="82"/>
        <v>52812.998564874921</v>
      </c>
      <c r="AK172" s="1">
        <f t="shared" si="83"/>
        <v>-8.8513090322580701E-2</v>
      </c>
      <c r="AL172" s="1">
        <f t="shared" si="84"/>
        <v>-4.3371414258064546E-2</v>
      </c>
      <c r="AM172" s="1">
        <f t="shared" si="85"/>
        <v>0.49</v>
      </c>
      <c r="AN172" s="1">
        <f t="shared" si="86"/>
        <v>0.39</v>
      </c>
      <c r="AO172" s="1">
        <v>8.19</v>
      </c>
      <c r="AP172">
        <v>0.5</v>
      </c>
      <c r="AQ172" t="s">
        <v>194</v>
      </c>
      <c r="AR172">
        <v>1587134779.9709699</v>
      </c>
      <c r="AS172">
        <v>413.61700000000002</v>
      </c>
      <c r="AT172">
        <v>409.98564516128999</v>
      </c>
      <c r="AU172">
        <v>26.7166903225807</v>
      </c>
      <c r="AV172">
        <v>26.006938709677399</v>
      </c>
      <c r="AW172">
        <v>600.01467741935505</v>
      </c>
      <c r="AX172">
        <v>102.324967741935</v>
      </c>
      <c r="AY172">
        <v>0.12084670967741901</v>
      </c>
      <c r="AZ172">
        <v>34.391838709677401</v>
      </c>
      <c r="BA172">
        <v>34.3682709677419</v>
      </c>
      <c r="BB172">
        <v>34.6116064516129</v>
      </c>
      <c r="BC172">
        <v>10001.490322580599</v>
      </c>
      <c r="BD172">
        <v>-8.8513090322580701E-2</v>
      </c>
      <c r="BE172">
        <v>0.282605</v>
      </c>
      <c r="BF172">
        <v>1587134754.5999999</v>
      </c>
      <c r="BG172" t="s">
        <v>567</v>
      </c>
      <c r="BH172">
        <v>36</v>
      </c>
      <c r="BI172">
        <v>7.7789999999999999</v>
      </c>
      <c r="BJ172">
        <v>0.39500000000000002</v>
      </c>
      <c r="BK172">
        <v>410</v>
      </c>
      <c r="BL172">
        <v>26</v>
      </c>
      <c r="BM172">
        <v>0.22</v>
      </c>
      <c r="BN172">
        <v>0.11</v>
      </c>
      <c r="BO172">
        <v>3.63498619047619</v>
      </c>
      <c r="BP172">
        <v>-0.232791637630653</v>
      </c>
      <c r="BQ172">
        <v>3.6822258728498397E-2</v>
      </c>
      <c r="BR172">
        <v>0</v>
      </c>
      <c r="BS172">
        <v>0.70859057142857096</v>
      </c>
      <c r="BT172">
        <v>4.7311932582449201E-2</v>
      </c>
      <c r="BU172">
        <v>5.2379286852308896E-3</v>
      </c>
      <c r="BV172">
        <v>1</v>
      </c>
      <c r="BW172">
        <v>1</v>
      </c>
      <c r="BX172">
        <v>2</v>
      </c>
      <c r="BY172" t="s">
        <v>200</v>
      </c>
      <c r="BZ172">
        <v>100</v>
      </c>
      <c r="CA172">
        <v>100</v>
      </c>
      <c r="CB172">
        <v>7.7789999999999999</v>
      </c>
      <c r="CC172">
        <v>0.39500000000000002</v>
      </c>
      <c r="CD172">
        <v>2</v>
      </c>
      <c r="CE172">
        <v>643.57600000000002</v>
      </c>
      <c r="CF172">
        <v>353.91899999999998</v>
      </c>
      <c r="CG172">
        <v>34.999600000000001</v>
      </c>
      <c r="CH172">
        <v>36.217399999999998</v>
      </c>
      <c r="CI172">
        <v>30.000699999999998</v>
      </c>
      <c r="CJ172">
        <v>35.911000000000001</v>
      </c>
      <c r="CK172">
        <v>35.957900000000002</v>
      </c>
      <c r="CL172">
        <v>20.013999999999999</v>
      </c>
      <c r="CM172">
        <v>20.4785</v>
      </c>
      <c r="CN172">
        <v>100</v>
      </c>
      <c r="CO172">
        <v>35</v>
      </c>
      <c r="CP172">
        <v>410</v>
      </c>
      <c r="CQ172">
        <v>25.915800000000001</v>
      </c>
      <c r="CR172">
        <v>98.327699999999993</v>
      </c>
      <c r="CS172">
        <v>104.999</v>
      </c>
    </row>
    <row r="173" spans="1:97" x14ac:dyDescent="0.25">
      <c r="A173">
        <v>157</v>
      </c>
      <c r="B173">
        <v>1587134793.5999999</v>
      </c>
      <c r="C173">
        <v>10468</v>
      </c>
      <c r="D173" t="s">
        <v>576</v>
      </c>
      <c r="E173" s="1" t="s">
        <v>577</v>
      </c>
      <c r="F173" s="1">
        <v>1587134784.9709699</v>
      </c>
      <c r="G173" s="1">
        <f t="shared" si="58"/>
        <v>5.3809787587932412E-4</v>
      </c>
      <c r="H173" s="1">
        <f t="shared" si="59"/>
        <v>-2.8732718971500479</v>
      </c>
      <c r="I173" s="1">
        <f t="shared" si="60"/>
        <v>413.61474193548401</v>
      </c>
      <c r="J173" s="1">
        <f t="shared" si="61"/>
        <v>626.55188998926542</v>
      </c>
      <c r="K173" s="1">
        <f t="shared" si="62"/>
        <v>64.188062507422103</v>
      </c>
      <c r="L173" s="1">
        <f t="shared" si="63"/>
        <v>42.373392106120647</v>
      </c>
      <c r="M173" s="1">
        <f t="shared" si="64"/>
        <v>1.9551503916648581E-2</v>
      </c>
      <c r="N173" s="1">
        <f t="shared" si="65"/>
        <v>2.8007505620363364</v>
      </c>
      <c r="O173" s="1">
        <f t="shared" si="66"/>
        <v>1.9475994948043897E-2</v>
      </c>
      <c r="P173" s="1">
        <f t="shared" si="67"/>
        <v>1.2179256617522652E-2</v>
      </c>
      <c r="Q173" s="1">
        <f t="shared" si="68"/>
        <v>-1.7855883441290323E-2</v>
      </c>
      <c r="R173" s="1">
        <f t="shared" si="69"/>
        <v>34.249494183007762</v>
      </c>
      <c r="S173" s="1">
        <f t="shared" si="70"/>
        <v>34.372512903225797</v>
      </c>
      <c r="T173" s="1">
        <f t="shared" si="71"/>
        <v>5.4550397536815911</v>
      </c>
      <c r="U173" s="1">
        <f t="shared" si="72"/>
        <v>50.125474350463293</v>
      </c>
      <c r="V173" s="1">
        <f t="shared" si="73"/>
        <v>2.7377461767129811</v>
      </c>
      <c r="W173" s="1">
        <f t="shared" si="74"/>
        <v>5.4617860722303107</v>
      </c>
      <c r="X173" s="1">
        <f t="shared" si="75"/>
        <v>2.71729357696861</v>
      </c>
      <c r="Y173" s="1">
        <f t="shared" si="76"/>
        <v>-23.730116326278193</v>
      </c>
      <c r="Z173" s="1">
        <f t="shared" si="77"/>
        <v>3.3549906932309583</v>
      </c>
      <c r="AA173" s="1">
        <f t="shared" si="78"/>
        <v>0.27808032988991216</v>
      </c>
      <c r="AB173" s="1">
        <f t="shared" si="79"/>
        <v>-20.114901186598612</v>
      </c>
      <c r="AC173" s="1">
        <v>-1.2293963310902099E-3</v>
      </c>
      <c r="AD173" s="1">
        <v>2.3744746991452601E-2</v>
      </c>
      <c r="AE173" s="1">
        <v>2.6887441954201798</v>
      </c>
      <c r="AF173" s="1">
        <v>0</v>
      </c>
      <c r="AG173" s="1">
        <v>0</v>
      </c>
      <c r="AH173" s="1">
        <f t="shared" si="80"/>
        <v>1</v>
      </c>
      <c r="AI173" s="1">
        <f t="shared" si="81"/>
        <v>0</v>
      </c>
      <c r="AJ173" s="1">
        <f t="shared" si="82"/>
        <v>52761.360238123823</v>
      </c>
      <c r="AK173" s="1">
        <f t="shared" si="83"/>
        <v>-9.34373806451613E-2</v>
      </c>
      <c r="AL173" s="1">
        <f t="shared" si="84"/>
        <v>-4.5784316516129034E-2</v>
      </c>
      <c r="AM173" s="1">
        <f t="shared" si="85"/>
        <v>0.49</v>
      </c>
      <c r="AN173" s="1">
        <f t="shared" si="86"/>
        <v>0.39</v>
      </c>
      <c r="AO173" s="1">
        <v>8.19</v>
      </c>
      <c r="AP173">
        <v>0.5</v>
      </c>
      <c r="AQ173" t="s">
        <v>194</v>
      </c>
      <c r="AR173">
        <v>1587134784.9709699</v>
      </c>
      <c r="AS173">
        <v>413.61474193548401</v>
      </c>
      <c r="AT173">
        <v>409.99661290322598</v>
      </c>
      <c r="AU173">
        <v>26.7236612903226</v>
      </c>
      <c r="AV173">
        <v>26.008803225806499</v>
      </c>
      <c r="AW173">
        <v>600.01419354838697</v>
      </c>
      <c r="AX173">
        <v>102.325612903226</v>
      </c>
      <c r="AY173">
        <v>0.12090993548387099</v>
      </c>
      <c r="AZ173">
        <v>34.394732258064501</v>
      </c>
      <c r="BA173">
        <v>34.372512903225797</v>
      </c>
      <c r="BB173">
        <v>34.612806451612897</v>
      </c>
      <c r="BC173">
        <v>9991.3280645161303</v>
      </c>
      <c r="BD173">
        <v>-9.34373806451613E-2</v>
      </c>
      <c r="BE173">
        <v>0.282605</v>
      </c>
      <c r="BF173">
        <v>1587134754.5999999</v>
      </c>
      <c r="BG173" t="s">
        <v>567</v>
      </c>
      <c r="BH173">
        <v>36</v>
      </c>
      <c r="BI173">
        <v>7.7789999999999999</v>
      </c>
      <c r="BJ173">
        <v>0.39500000000000002</v>
      </c>
      <c r="BK173">
        <v>410</v>
      </c>
      <c r="BL173">
        <v>26</v>
      </c>
      <c r="BM173">
        <v>0.22</v>
      </c>
      <c r="BN173">
        <v>0.11</v>
      </c>
      <c r="BO173">
        <v>3.6276076190476201</v>
      </c>
      <c r="BP173">
        <v>-0.22616552953567401</v>
      </c>
      <c r="BQ173">
        <v>3.6631723943775403E-2</v>
      </c>
      <c r="BR173">
        <v>0</v>
      </c>
      <c r="BS173">
        <v>0.71269428571428595</v>
      </c>
      <c r="BT173">
        <v>6.6771905031991999E-2</v>
      </c>
      <c r="BU173">
        <v>7.0953561449111999E-3</v>
      </c>
      <c r="BV173">
        <v>1</v>
      </c>
      <c r="BW173">
        <v>1</v>
      </c>
      <c r="BX173">
        <v>2</v>
      </c>
      <c r="BY173" t="s">
        <v>200</v>
      </c>
      <c r="BZ173">
        <v>100</v>
      </c>
      <c r="CA173">
        <v>100</v>
      </c>
      <c r="CB173">
        <v>7.7789999999999999</v>
      </c>
      <c r="CC173">
        <v>0.39500000000000002</v>
      </c>
      <c r="CD173">
        <v>2</v>
      </c>
      <c r="CE173">
        <v>643.54100000000005</v>
      </c>
      <c r="CF173">
        <v>354.12700000000001</v>
      </c>
      <c r="CG173">
        <v>34.999600000000001</v>
      </c>
      <c r="CH173">
        <v>36.223300000000002</v>
      </c>
      <c r="CI173">
        <v>30.000499999999999</v>
      </c>
      <c r="CJ173">
        <v>35.9176</v>
      </c>
      <c r="CK173">
        <v>35.964500000000001</v>
      </c>
      <c r="CL173">
        <v>20.013300000000001</v>
      </c>
      <c r="CM173">
        <v>20.4785</v>
      </c>
      <c r="CN173">
        <v>100</v>
      </c>
      <c r="CO173">
        <v>35</v>
      </c>
      <c r="CP173">
        <v>410</v>
      </c>
      <c r="CQ173">
        <v>25.906600000000001</v>
      </c>
      <c r="CR173">
        <v>98.327299999999994</v>
      </c>
      <c r="CS173">
        <v>104.998</v>
      </c>
    </row>
    <row r="174" spans="1:97" x14ac:dyDescent="0.25">
      <c r="A174">
        <v>158</v>
      </c>
      <c r="B174">
        <v>1587135107.5999999</v>
      </c>
      <c r="C174">
        <v>10782</v>
      </c>
      <c r="D174" t="s">
        <v>579</v>
      </c>
      <c r="E174" s="1" t="s">
        <v>580</v>
      </c>
      <c r="F174" s="1">
        <v>1587135099.61935</v>
      </c>
      <c r="G174" s="1">
        <f t="shared" si="58"/>
        <v>5.1917601960473883E-4</v>
      </c>
      <c r="H174" s="1">
        <f t="shared" si="59"/>
        <v>-3.7459587256999489</v>
      </c>
      <c r="I174" s="1">
        <f t="shared" si="60"/>
        <v>415.30761290322602</v>
      </c>
      <c r="J174" s="1">
        <f t="shared" si="61"/>
        <v>711.8268012028293</v>
      </c>
      <c r="K174" s="1">
        <f t="shared" si="62"/>
        <v>72.924600785179294</v>
      </c>
      <c r="L174" s="1">
        <f t="shared" si="63"/>
        <v>42.547065975651208</v>
      </c>
      <c r="M174" s="1">
        <f t="shared" si="64"/>
        <v>1.8693214964035903E-2</v>
      </c>
      <c r="N174" s="1">
        <f t="shared" si="65"/>
        <v>2.8056351130086394</v>
      </c>
      <c r="O174" s="1">
        <f t="shared" si="66"/>
        <v>1.8624297076960401E-2</v>
      </c>
      <c r="P174" s="1">
        <f t="shared" si="67"/>
        <v>1.1646356399954498E-2</v>
      </c>
      <c r="Q174" s="1">
        <f t="shared" si="68"/>
        <v>-1.5582139270645154E-2</v>
      </c>
      <c r="R174" s="1">
        <f t="shared" si="69"/>
        <v>34.295131280192656</v>
      </c>
      <c r="S174" s="1">
        <f t="shared" si="70"/>
        <v>34.427574193548402</v>
      </c>
      <c r="T174" s="1">
        <f t="shared" si="71"/>
        <v>5.4717709403066248</v>
      </c>
      <c r="U174" s="1">
        <f t="shared" si="72"/>
        <v>49.876309166233476</v>
      </c>
      <c r="V174" s="1">
        <f t="shared" si="73"/>
        <v>2.7302479496760776</v>
      </c>
      <c r="W174" s="1">
        <f t="shared" si="74"/>
        <v>5.4740376650092424</v>
      </c>
      <c r="X174" s="1">
        <f t="shared" si="75"/>
        <v>2.7415229906305472</v>
      </c>
      <c r="Y174" s="1">
        <f t="shared" si="76"/>
        <v>-22.895662464568982</v>
      </c>
      <c r="Z174" s="1">
        <f t="shared" si="77"/>
        <v>1.1266236680386057</v>
      </c>
      <c r="AA174" s="1">
        <f t="shared" si="78"/>
        <v>9.326165714564065E-2</v>
      </c>
      <c r="AB174" s="1">
        <f t="shared" si="79"/>
        <v>-21.691359278655383</v>
      </c>
      <c r="AC174" s="1">
        <v>-1.2312427873002001E-3</v>
      </c>
      <c r="AD174" s="1">
        <v>2.3780409726429402E-2</v>
      </c>
      <c r="AE174" s="1">
        <v>2.6912793396483501</v>
      </c>
      <c r="AF174" s="1">
        <v>0</v>
      </c>
      <c r="AG174" s="1">
        <v>0</v>
      </c>
      <c r="AH174" s="1">
        <f t="shared" si="80"/>
        <v>1</v>
      </c>
      <c r="AI174" s="1">
        <f t="shared" si="81"/>
        <v>0</v>
      </c>
      <c r="AJ174" s="1">
        <f t="shared" si="82"/>
        <v>52830.414863918741</v>
      </c>
      <c r="AK174" s="1">
        <f t="shared" si="83"/>
        <v>-8.1539190322580599E-2</v>
      </c>
      <c r="AL174" s="1">
        <f t="shared" si="84"/>
        <v>-3.9954203258064494E-2</v>
      </c>
      <c r="AM174" s="1">
        <f t="shared" si="85"/>
        <v>0.49</v>
      </c>
      <c r="AN174" s="1">
        <f t="shared" si="86"/>
        <v>0.39</v>
      </c>
      <c r="AO174" s="1">
        <v>9.0399999999999991</v>
      </c>
      <c r="AP174">
        <v>0.5</v>
      </c>
      <c r="AQ174" t="s">
        <v>194</v>
      </c>
      <c r="AR174">
        <v>1587135099.61935</v>
      </c>
      <c r="AS174">
        <v>415.30761290322602</v>
      </c>
      <c r="AT174">
        <v>409.98870967741902</v>
      </c>
      <c r="AU174">
        <v>26.650316129032301</v>
      </c>
      <c r="AV174">
        <v>25.8889580645161</v>
      </c>
      <c r="AW174">
        <v>600.01622580645198</v>
      </c>
      <c r="AX174">
        <v>102.32441935483899</v>
      </c>
      <c r="AY174">
        <v>0.12269370967741899</v>
      </c>
      <c r="AZ174">
        <v>34.435022580645203</v>
      </c>
      <c r="BA174">
        <v>34.427574193548402</v>
      </c>
      <c r="BB174">
        <v>34.657922580645199</v>
      </c>
      <c r="BC174">
        <v>10006.450967741899</v>
      </c>
      <c r="BD174">
        <v>-8.1539190322580599E-2</v>
      </c>
      <c r="BE174">
        <v>0.282605</v>
      </c>
      <c r="BF174">
        <v>1587135071.5999999</v>
      </c>
      <c r="BG174" t="s">
        <v>581</v>
      </c>
      <c r="BH174">
        <v>37</v>
      </c>
      <c r="BI174">
        <v>7.7489999999999997</v>
      </c>
      <c r="BJ174">
        <v>0.38400000000000001</v>
      </c>
      <c r="BK174">
        <v>410</v>
      </c>
      <c r="BL174">
        <v>26</v>
      </c>
      <c r="BM174">
        <v>0.28999999999999998</v>
      </c>
      <c r="BN174">
        <v>0.09</v>
      </c>
      <c r="BO174">
        <v>5.3328580952380999</v>
      </c>
      <c r="BP174">
        <v>-0.21369071762936101</v>
      </c>
      <c r="BQ174">
        <v>4.2559256071085898E-2</v>
      </c>
      <c r="BR174">
        <v>0</v>
      </c>
      <c r="BS174">
        <v>0.76980426190476203</v>
      </c>
      <c r="BT174">
        <v>-0.16920864956860601</v>
      </c>
      <c r="BU174">
        <v>1.7278258719668101E-2</v>
      </c>
      <c r="BV174">
        <v>0</v>
      </c>
      <c r="BW174">
        <v>0</v>
      </c>
      <c r="BX174">
        <v>2</v>
      </c>
      <c r="BY174" t="s">
        <v>196</v>
      </c>
      <c r="BZ174">
        <v>100</v>
      </c>
      <c r="CA174">
        <v>100</v>
      </c>
      <c r="CB174">
        <v>7.7489999999999997</v>
      </c>
      <c r="CC174">
        <v>0.38400000000000001</v>
      </c>
      <c r="CD174">
        <v>2</v>
      </c>
      <c r="CE174">
        <v>644.25199999999995</v>
      </c>
      <c r="CF174">
        <v>350.77</v>
      </c>
      <c r="CG174">
        <v>35</v>
      </c>
      <c r="CH174">
        <v>36.568199999999997</v>
      </c>
      <c r="CI174">
        <v>30.000299999999999</v>
      </c>
      <c r="CJ174">
        <v>36.299700000000001</v>
      </c>
      <c r="CK174">
        <v>36.346400000000003</v>
      </c>
      <c r="CL174">
        <v>20.0212</v>
      </c>
      <c r="CM174">
        <v>22.331600000000002</v>
      </c>
      <c r="CN174">
        <v>100</v>
      </c>
      <c r="CO174">
        <v>35</v>
      </c>
      <c r="CP174">
        <v>410</v>
      </c>
      <c r="CQ174">
        <v>25.930900000000001</v>
      </c>
      <c r="CR174">
        <v>98.287300000000002</v>
      </c>
      <c r="CS174">
        <v>104.941</v>
      </c>
    </row>
    <row r="175" spans="1:97" x14ac:dyDescent="0.25">
      <c r="A175">
        <v>159</v>
      </c>
      <c r="B175">
        <v>1587135112.5999999</v>
      </c>
      <c r="C175">
        <v>10787</v>
      </c>
      <c r="D175" t="s">
        <v>582</v>
      </c>
      <c r="E175" s="1" t="s">
        <v>583</v>
      </c>
      <c r="F175" s="1">
        <v>1587135104.2612901</v>
      </c>
      <c r="G175" s="1">
        <f t="shared" si="58"/>
        <v>5.1256948530812143E-4</v>
      </c>
      <c r="H175" s="1">
        <f t="shared" si="59"/>
        <v>-3.7437529311815974</v>
      </c>
      <c r="I175" s="1">
        <f t="shared" si="60"/>
        <v>415.30432258064502</v>
      </c>
      <c r="J175" s="1">
        <f t="shared" si="61"/>
        <v>715.8822848122129</v>
      </c>
      <c r="K175" s="1">
        <f t="shared" si="62"/>
        <v>73.340323469980746</v>
      </c>
      <c r="L175" s="1">
        <f t="shared" si="63"/>
        <v>42.546873980176073</v>
      </c>
      <c r="M175" s="1">
        <f t="shared" si="64"/>
        <v>1.8442589732339282E-2</v>
      </c>
      <c r="N175" s="1">
        <f t="shared" si="65"/>
        <v>2.8048027391578207</v>
      </c>
      <c r="O175" s="1">
        <f t="shared" si="66"/>
        <v>1.8375484049598365E-2</v>
      </c>
      <c r="P175" s="1">
        <f t="shared" si="67"/>
        <v>1.1490686266451314E-2</v>
      </c>
      <c r="Q175" s="1">
        <f t="shared" si="68"/>
        <v>-1.4954929344193549E-2</v>
      </c>
      <c r="R175" s="1">
        <f t="shared" si="69"/>
        <v>34.30036039958803</v>
      </c>
      <c r="S175" s="1">
        <f t="shared" si="70"/>
        <v>34.431074193548397</v>
      </c>
      <c r="T175" s="1">
        <f t="shared" si="71"/>
        <v>5.4728359734723728</v>
      </c>
      <c r="U175" s="1">
        <f t="shared" si="72"/>
        <v>49.853810825990017</v>
      </c>
      <c r="V175" s="1">
        <f t="shared" si="73"/>
        <v>2.7295450849912868</v>
      </c>
      <c r="W175" s="1">
        <f t="shared" si="74"/>
        <v>5.475098171569079</v>
      </c>
      <c r="X175" s="1">
        <f t="shared" si="75"/>
        <v>2.743290888481086</v>
      </c>
      <c r="Y175" s="1">
        <f t="shared" si="76"/>
        <v>-22.604314302088156</v>
      </c>
      <c r="Z175" s="1">
        <f t="shared" si="77"/>
        <v>1.1238505104178915</v>
      </c>
      <c r="AA175" s="1">
        <f t="shared" si="78"/>
        <v>9.3062875732838557E-2</v>
      </c>
      <c r="AB175" s="1">
        <f t="shared" si="79"/>
        <v>-21.402355845281619</v>
      </c>
      <c r="AC175" s="1">
        <v>-1.23067475922581E-3</v>
      </c>
      <c r="AD175" s="1">
        <v>2.3769438746144799E-2</v>
      </c>
      <c r="AE175" s="1">
        <v>2.6904997232962198</v>
      </c>
      <c r="AF175" s="1">
        <v>0</v>
      </c>
      <c r="AG175" s="1">
        <v>0</v>
      </c>
      <c r="AH175" s="1">
        <f t="shared" si="80"/>
        <v>1</v>
      </c>
      <c r="AI175" s="1">
        <f t="shared" si="81"/>
        <v>0</v>
      </c>
      <c r="AJ175" s="1">
        <f t="shared" si="82"/>
        <v>52806.4506524631</v>
      </c>
      <c r="AK175" s="1">
        <f t="shared" si="83"/>
        <v>-7.8257087096774203E-2</v>
      </c>
      <c r="AL175" s="1">
        <f t="shared" si="84"/>
        <v>-3.8345972677419356E-2</v>
      </c>
      <c r="AM175" s="1">
        <f t="shared" si="85"/>
        <v>0.49</v>
      </c>
      <c r="AN175" s="1">
        <f t="shared" si="86"/>
        <v>0.39</v>
      </c>
      <c r="AO175" s="1">
        <v>9.0399999999999991</v>
      </c>
      <c r="AP175">
        <v>0.5</v>
      </c>
      <c r="AQ175" t="s">
        <v>194</v>
      </c>
      <c r="AR175">
        <v>1587135104.2612901</v>
      </c>
      <c r="AS175">
        <v>415.30432258064502</v>
      </c>
      <c r="AT175">
        <v>409.98461290322598</v>
      </c>
      <c r="AU175">
        <v>26.643364516129001</v>
      </c>
      <c r="AV175">
        <v>25.891690322580601</v>
      </c>
      <c r="AW175">
        <v>600.01696774193601</v>
      </c>
      <c r="AX175">
        <v>102.324838709677</v>
      </c>
      <c r="AY175">
        <v>0.12262370967741899</v>
      </c>
      <c r="AZ175">
        <v>34.438506451612902</v>
      </c>
      <c r="BA175">
        <v>34.431074193548397</v>
      </c>
      <c r="BB175">
        <v>34.661022580645202</v>
      </c>
      <c r="BC175">
        <v>10001.793548387101</v>
      </c>
      <c r="BD175">
        <v>-7.8257087096774203E-2</v>
      </c>
      <c r="BE175">
        <v>0.282605</v>
      </c>
      <c r="BF175">
        <v>1587135071.5999999</v>
      </c>
      <c r="BG175" t="s">
        <v>581</v>
      </c>
      <c r="BH175">
        <v>37</v>
      </c>
      <c r="BI175">
        <v>7.7489999999999997</v>
      </c>
      <c r="BJ175">
        <v>0.38400000000000001</v>
      </c>
      <c r="BK175">
        <v>410</v>
      </c>
      <c r="BL175">
        <v>26</v>
      </c>
      <c r="BM175">
        <v>0.28999999999999998</v>
      </c>
      <c r="BN175">
        <v>0.09</v>
      </c>
      <c r="BO175">
        <v>5.3166833333333301</v>
      </c>
      <c r="BP175">
        <v>-3.9281862560350003E-2</v>
      </c>
      <c r="BQ175">
        <v>3.4342076556641503E-2</v>
      </c>
      <c r="BR175">
        <v>1</v>
      </c>
      <c r="BS175">
        <v>0.75744833333333295</v>
      </c>
      <c r="BT175">
        <v>-0.127034819306621</v>
      </c>
      <c r="BU175">
        <v>1.30509590427872E-2</v>
      </c>
      <c r="BV175">
        <v>0</v>
      </c>
      <c r="BW175">
        <v>1</v>
      </c>
      <c r="BX175">
        <v>2</v>
      </c>
      <c r="BY175" t="s">
        <v>200</v>
      </c>
      <c r="BZ175">
        <v>100</v>
      </c>
      <c r="CA175">
        <v>100</v>
      </c>
      <c r="CB175">
        <v>7.7489999999999997</v>
      </c>
      <c r="CC175">
        <v>0.38400000000000001</v>
      </c>
      <c r="CD175">
        <v>2</v>
      </c>
      <c r="CE175">
        <v>643.70799999999997</v>
      </c>
      <c r="CF175">
        <v>350.82299999999998</v>
      </c>
      <c r="CG175">
        <v>35.000100000000003</v>
      </c>
      <c r="CH175">
        <v>36.572600000000001</v>
      </c>
      <c r="CI175">
        <v>30.000299999999999</v>
      </c>
      <c r="CJ175">
        <v>36.3048</v>
      </c>
      <c r="CK175">
        <v>36.351500000000001</v>
      </c>
      <c r="CL175">
        <v>20.022300000000001</v>
      </c>
      <c r="CM175">
        <v>22.331600000000002</v>
      </c>
      <c r="CN175">
        <v>100</v>
      </c>
      <c r="CO175">
        <v>35</v>
      </c>
      <c r="CP175">
        <v>410</v>
      </c>
      <c r="CQ175">
        <v>25.938800000000001</v>
      </c>
      <c r="CR175">
        <v>98.287499999999994</v>
      </c>
      <c r="CS175">
        <v>104.941</v>
      </c>
    </row>
    <row r="176" spans="1:97" x14ac:dyDescent="0.25">
      <c r="A176">
        <v>160</v>
      </c>
      <c r="B176">
        <v>1587135117.5999999</v>
      </c>
      <c r="C176">
        <v>10792</v>
      </c>
      <c r="D176" t="s">
        <v>584</v>
      </c>
      <c r="E176" s="1" t="s">
        <v>585</v>
      </c>
      <c r="F176" s="1">
        <v>1587135109.0451601</v>
      </c>
      <c r="G176" s="1">
        <f t="shared" si="58"/>
        <v>5.0752133488527558E-4</v>
      </c>
      <c r="H176" s="1">
        <f t="shared" si="59"/>
        <v>-3.7382861743195313</v>
      </c>
      <c r="I176" s="1">
        <f t="shared" si="60"/>
        <v>415.29790322580601</v>
      </c>
      <c r="J176" s="1">
        <f t="shared" si="61"/>
        <v>718.73238976637481</v>
      </c>
      <c r="K176" s="1">
        <f t="shared" si="62"/>
        <v>73.632606790338983</v>
      </c>
      <c r="L176" s="1">
        <f t="shared" si="63"/>
        <v>42.546388119530739</v>
      </c>
      <c r="M176" s="1">
        <f t="shared" si="64"/>
        <v>1.8250721386574117E-2</v>
      </c>
      <c r="N176" s="1">
        <f t="shared" si="65"/>
        <v>2.8061912143799419</v>
      </c>
      <c r="O176" s="1">
        <f t="shared" si="66"/>
        <v>1.8185034420118942E-2</v>
      </c>
      <c r="P176" s="1">
        <f t="shared" si="67"/>
        <v>1.1371528429773048E-2</v>
      </c>
      <c r="Q176" s="1">
        <f t="shared" si="68"/>
        <v>-1.3856923053580649E-2</v>
      </c>
      <c r="R176" s="1">
        <f t="shared" si="69"/>
        <v>34.303760439625108</v>
      </c>
      <c r="S176" s="1">
        <f t="shared" si="70"/>
        <v>34.4344258064516</v>
      </c>
      <c r="T176" s="1">
        <f t="shared" si="71"/>
        <v>5.4738560220803514</v>
      </c>
      <c r="U176" s="1">
        <f t="shared" si="72"/>
        <v>49.840817626536676</v>
      </c>
      <c r="V176" s="1">
        <f t="shared" si="73"/>
        <v>2.7291327648280488</v>
      </c>
      <c r="W176" s="1">
        <f t="shared" si="74"/>
        <v>5.4756982224444499</v>
      </c>
      <c r="X176" s="1">
        <f t="shared" si="75"/>
        <v>2.7447232572523026</v>
      </c>
      <c r="Y176" s="1">
        <f t="shared" si="76"/>
        <v>-22.381690868440653</v>
      </c>
      <c r="Z176" s="1">
        <f t="shared" si="77"/>
        <v>0.91553266543585465</v>
      </c>
      <c r="AA176" s="1">
        <f t="shared" si="78"/>
        <v>7.5777121867391675E-2</v>
      </c>
      <c r="AB176" s="1">
        <f t="shared" si="79"/>
        <v>-21.404238004190987</v>
      </c>
      <c r="AC176" s="1">
        <v>-1.2316223742371299E-3</v>
      </c>
      <c r="AD176" s="1">
        <v>2.3787741126036401E-2</v>
      </c>
      <c r="AE176" s="1">
        <v>2.6918001856190301</v>
      </c>
      <c r="AF176" s="1">
        <v>0</v>
      </c>
      <c r="AG176" s="1">
        <v>0</v>
      </c>
      <c r="AH176" s="1">
        <f t="shared" si="80"/>
        <v>1</v>
      </c>
      <c r="AI176" s="1">
        <f t="shared" si="81"/>
        <v>0</v>
      </c>
      <c r="AJ176" s="1">
        <f t="shared" si="82"/>
        <v>52845.113484053669</v>
      </c>
      <c r="AK176" s="1">
        <f t="shared" si="83"/>
        <v>-7.2511371290322604E-2</v>
      </c>
      <c r="AL176" s="1">
        <f t="shared" si="84"/>
        <v>-3.5530571932258073E-2</v>
      </c>
      <c r="AM176" s="1">
        <f t="shared" si="85"/>
        <v>0.49</v>
      </c>
      <c r="AN176" s="1">
        <f t="shared" si="86"/>
        <v>0.39</v>
      </c>
      <c r="AO176" s="1">
        <v>9.0399999999999991</v>
      </c>
      <c r="AP176">
        <v>0.5</v>
      </c>
      <c r="AQ176" t="s">
        <v>194</v>
      </c>
      <c r="AR176">
        <v>1587135109.0451601</v>
      </c>
      <c r="AS176">
        <v>415.29790322580601</v>
      </c>
      <c r="AT176">
        <v>409.98329032258101</v>
      </c>
      <c r="AU176">
        <v>26.639232258064499</v>
      </c>
      <c r="AV176">
        <v>25.894961290322598</v>
      </c>
      <c r="AW176">
        <v>600.01967741935505</v>
      </c>
      <c r="AX176">
        <v>102.32525806451601</v>
      </c>
      <c r="AY176">
        <v>0.122618</v>
      </c>
      <c r="AZ176">
        <v>34.440477419354799</v>
      </c>
      <c r="BA176">
        <v>34.4344258064516</v>
      </c>
      <c r="BB176">
        <v>34.662764516129002</v>
      </c>
      <c r="BC176">
        <v>10009.4538709677</v>
      </c>
      <c r="BD176">
        <v>-7.2511371290322604E-2</v>
      </c>
      <c r="BE176">
        <v>0.282605</v>
      </c>
      <c r="BF176">
        <v>1587135071.5999999</v>
      </c>
      <c r="BG176" t="s">
        <v>581</v>
      </c>
      <c r="BH176">
        <v>37</v>
      </c>
      <c r="BI176">
        <v>7.7489999999999997</v>
      </c>
      <c r="BJ176">
        <v>0.38400000000000001</v>
      </c>
      <c r="BK176">
        <v>410</v>
      </c>
      <c r="BL176">
        <v>26</v>
      </c>
      <c r="BM176">
        <v>0.28999999999999998</v>
      </c>
      <c r="BN176">
        <v>0.09</v>
      </c>
      <c r="BO176">
        <v>5.3140888095238097</v>
      </c>
      <c r="BP176">
        <v>-5.6690532702632399E-2</v>
      </c>
      <c r="BQ176">
        <v>3.5012426515275002E-2</v>
      </c>
      <c r="BR176">
        <v>1</v>
      </c>
      <c r="BS176">
        <v>0.74971561904761896</v>
      </c>
      <c r="BT176">
        <v>-9.7771503501871193E-2</v>
      </c>
      <c r="BU176">
        <v>1.0046533962735599E-2</v>
      </c>
      <c r="BV176">
        <v>1</v>
      </c>
      <c r="BW176">
        <v>2</v>
      </c>
      <c r="BX176">
        <v>2</v>
      </c>
      <c r="BY176" t="s">
        <v>228</v>
      </c>
      <c r="BZ176">
        <v>100</v>
      </c>
      <c r="CA176">
        <v>100</v>
      </c>
      <c r="CB176">
        <v>7.7489999999999997</v>
      </c>
      <c r="CC176">
        <v>0.38400000000000001</v>
      </c>
      <c r="CD176">
        <v>2</v>
      </c>
      <c r="CE176">
        <v>644.62800000000004</v>
      </c>
      <c r="CF176">
        <v>350.85700000000003</v>
      </c>
      <c r="CG176">
        <v>35.0002</v>
      </c>
      <c r="CH176">
        <v>36.5777</v>
      </c>
      <c r="CI176">
        <v>30.000499999999999</v>
      </c>
      <c r="CJ176">
        <v>36.309800000000003</v>
      </c>
      <c r="CK176">
        <v>36.355699999999999</v>
      </c>
      <c r="CL176">
        <v>20.022200000000002</v>
      </c>
      <c r="CM176">
        <v>22.331600000000002</v>
      </c>
      <c r="CN176">
        <v>100</v>
      </c>
      <c r="CO176">
        <v>35</v>
      </c>
      <c r="CP176">
        <v>410</v>
      </c>
      <c r="CQ176">
        <v>25.9436</v>
      </c>
      <c r="CR176">
        <v>98.287000000000006</v>
      </c>
      <c r="CS176">
        <v>104.941</v>
      </c>
    </row>
    <row r="177" spans="1:97" x14ac:dyDescent="0.25">
      <c r="A177">
        <v>161</v>
      </c>
      <c r="B177">
        <v>1587135122.5999999</v>
      </c>
      <c r="C177">
        <v>10797</v>
      </c>
      <c r="D177" t="s">
        <v>586</v>
      </c>
      <c r="E177" s="1" t="s">
        <v>587</v>
      </c>
      <c r="F177" s="1">
        <v>1587135113.97419</v>
      </c>
      <c r="G177" s="1">
        <f t="shared" si="58"/>
        <v>5.0340950663701643E-4</v>
      </c>
      <c r="H177" s="1">
        <f t="shared" si="59"/>
        <v>-3.7227367822257231</v>
      </c>
      <c r="I177" s="1">
        <f t="shared" si="60"/>
        <v>415.28706451612902</v>
      </c>
      <c r="J177" s="1">
        <f t="shared" si="61"/>
        <v>720.06542178869745</v>
      </c>
      <c r="K177" s="1">
        <f t="shared" si="62"/>
        <v>73.769220614070107</v>
      </c>
      <c r="L177" s="1">
        <f t="shared" si="63"/>
        <v>42.545305125691506</v>
      </c>
      <c r="M177" s="1">
        <f t="shared" si="64"/>
        <v>1.8098466363135803E-2</v>
      </c>
      <c r="N177" s="1">
        <f t="shared" si="65"/>
        <v>2.8040865365105994</v>
      </c>
      <c r="O177" s="1">
        <f t="shared" si="66"/>
        <v>1.8033820408141658E-2</v>
      </c>
      <c r="P177" s="1">
        <f t="shared" si="67"/>
        <v>1.1276926601638832E-2</v>
      </c>
      <c r="Q177" s="1">
        <f t="shared" si="68"/>
        <v>-1.2602038396161277E-2</v>
      </c>
      <c r="R177" s="1">
        <f t="shared" si="69"/>
        <v>34.306342520852922</v>
      </c>
      <c r="S177" s="1">
        <f t="shared" si="70"/>
        <v>34.435564516128998</v>
      </c>
      <c r="T177" s="1">
        <f t="shared" si="71"/>
        <v>5.4742026209658627</v>
      </c>
      <c r="U177" s="1">
        <f t="shared" si="72"/>
        <v>49.832021251354149</v>
      </c>
      <c r="V177" s="1">
        <f t="shared" si="73"/>
        <v>2.7288879870019711</v>
      </c>
      <c r="W177" s="1">
        <f t="shared" si="74"/>
        <v>5.476173589743393</v>
      </c>
      <c r="X177" s="1">
        <f t="shared" si="75"/>
        <v>2.7453146339638916</v>
      </c>
      <c r="Y177" s="1">
        <f t="shared" si="76"/>
        <v>-22.200359242692425</v>
      </c>
      <c r="Z177" s="1">
        <f t="shared" si="77"/>
        <v>0.97872917453803188</v>
      </c>
      <c r="AA177" s="1">
        <f t="shared" si="78"/>
        <v>8.1069662619312283E-2</v>
      </c>
      <c r="AB177" s="1">
        <f t="shared" si="79"/>
        <v>-21.153162443931244</v>
      </c>
      <c r="AC177" s="1">
        <v>-1.2301861414994899E-3</v>
      </c>
      <c r="AD177" s="1">
        <v>2.3760001509353298E-2</v>
      </c>
      <c r="AE177" s="1">
        <v>2.6898289026472102</v>
      </c>
      <c r="AF177" s="1">
        <v>0</v>
      </c>
      <c r="AG177" s="1">
        <v>0</v>
      </c>
      <c r="AH177" s="1">
        <f t="shared" si="80"/>
        <v>1</v>
      </c>
      <c r="AI177" s="1">
        <f t="shared" si="81"/>
        <v>0</v>
      </c>
      <c r="AJ177" s="1">
        <f t="shared" si="82"/>
        <v>52785.744491553865</v>
      </c>
      <c r="AK177" s="1">
        <f t="shared" si="83"/>
        <v>-6.5944732580645093E-2</v>
      </c>
      <c r="AL177" s="1">
        <f t="shared" si="84"/>
        <v>-3.2312918964516095E-2</v>
      </c>
      <c r="AM177" s="1">
        <f t="shared" si="85"/>
        <v>0.49</v>
      </c>
      <c r="AN177" s="1">
        <f t="shared" si="86"/>
        <v>0.39</v>
      </c>
      <c r="AO177" s="1">
        <v>9.0399999999999991</v>
      </c>
      <c r="AP177">
        <v>0.5</v>
      </c>
      <c r="AQ177" t="s">
        <v>194</v>
      </c>
      <c r="AR177">
        <v>1587135113.97419</v>
      </c>
      <c r="AS177">
        <v>415.28706451612902</v>
      </c>
      <c r="AT177">
        <v>409.993258064516</v>
      </c>
      <c r="AU177">
        <v>26.636825806451601</v>
      </c>
      <c r="AV177">
        <v>25.898577419354801</v>
      </c>
      <c r="AW177">
        <v>600.01519354838695</v>
      </c>
      <c r="AX177">
        <v>102.325290322581</v>
      </c>
      <c r="AY177">
        <v>0.122651741935484</v>
      </c>
      <c r="AZ177">
        <v>34.442038709677398</v>
      </c>
      <c r="BA177">
        <v>34.435564516128998</v>
      </c>
      <c r="BB177">
        <v>34.664393548387103</v>
      </c>
      <c r="BC177">
        <v>9997.7783870967705</v>
      </c>
      <c r="BD177">
        <v>-6.5944732580645093E-2</v>
      </c>
      <c r="BE177">
        <v>0.282605</v>
      </c>
      <c r="BF177">
        <v>1587135071.5999999</v>
      </c>
      <c r="BG177" t="s">
        <v>581</v>
      </c>
      <c r="BH177">
        <v>37</v>
      </c>
      <c r="BI177">
        <v>7.7489999999999997</v>
      </c>
      <c r="BJ177">
        <v>0.38400000000000001</v>
      </c>
      <c r="BK177">
        <v>410</v>
      </c>
      <c r="BL177">
        <v>26</v>
      </c>
      <c r="BM177">
        <v>0.28999999999999998</v>
      </c>
      <c r="BN177">
        <v>0.09</v>
      </c>
      <c r="BO177">
        <v>5.3071180952380903</v>
      </c>
      <c r="BP177">
        <v>-0.17038240496627299</v>
      </c>
      <c r="BQ177">
        <v>3.5530221089342999E-2</v>
      </c>
      <c r="BR177">
        <v>0</v>
      </c>
      <c r="BS177">
        <v>0.74160371428571403</v>
      </c>
      <c r="BT177">
        <v>-7.29045904389546E-2</v>
      </c>
      <c r="BU177">
        <v>7.4034435465490604E-3</v>
      </c>
      <c r="BV177">
        <v>1</v>
      </c>
      <c r="BW177">
        <v>1</v>
      </c>
      <c r="BX177">
        <v>2</v>
      </c>
      <c r="BY177" t="s">
        <v>200</v>
      </c>
      <c r="BZ177">
        <v>100</v>
      </c>
      <c r="CA177">
        <v>100</v>
      </c>
      <c r="CB177">
        <v>7.7489999999999997</v>
      </c>
      <c r="CC177">
        <v>0.38400000000000001</v>
      </c>
      <c r="CD177">
        <v>2</v>
      </c>
      <c r="CE177">
        <v>644.68799999999999</v>
      </c>
      <c r="CF177">
        <v>350.75</v>
      </c>
      <c r="CG177">
        <v>35</v>
      </c>
      <c r="CH177">
        <v>36.581899999999997</v>
      </c>
      <c r="CI177">
        <v>30.000399999999999</v>
      </c>
      <c r="CJ177">
        <v>36.3142</v>
      </c>
      <c r="CK177">
        <v>36.360799999999998</v>
      </c>
      <c r="CL177">
        <v>20.0244</v>
      </c>
      <c r="CM177">
        <v>22.331600000000002</v>
      </c>
      <c r="CN177">
        <v>100</v>
      </c>
      <c r="CO177">
        <v>35</v>
      </c>
      <c r="CP177">
        <v>410</v>
      </c>
      <c r="CQ177">
        <v>25.9482</v>
      </c>
      <c r="CR177">
        <v>98.287000000000006</v>
      </c>
      <c r="CS177">
        <v>104.93899999999999</v>
      </c>
    </row>
    <row r="178" spans="1:97" x14ac:dyDescent="0.25">
      <c r="A178">
        <v>162</v>
      </c>
      <c r="B178">
        <v>1587135127.5999999</v>
      </c>
      <c r="C178">
        <v>10802</v>
      </c>
      <c r="D178" t="s">
        <v>588</v>
      </c>
      <c r="E178" s="1" t="s">
        <v>589</v>
      </c>
      <c r="F178" s="1">
        <v>1587135118.9774201</v>
      </c>
      <c r="G178" s="1">
        <f t="shared" si="58"/>
        <v>5.0009693081712E-4</v>
      </c>
      <c r="H178" s="1">
        <f t="shared" si="59"/>
        <v>-3.7163620507059525</v>
      </c>
      <c r="I178" s="1">
        <f t="shared" si="60"/>
        <v>415.27635483871001</v>
      </c>
      <c r="J178" s="1">
        <f t="shared" si="61"/>
        <v>721.79392442675055</v>
      </c>
      <c r="K178" s="1">
        <f t="shared" si="62"/>
        <v>73.946821122023181</v>
      </c>
      <c r="L178" s="1">
        <f t="shared" si="63"/>
        <v>42.54450652497875</v>
      </c>
      <c r="M178" s="1">
        <f t="shared" si="64"/>
        <v>1.7969620638868641E-2</v>
      </c>
      <c r="N178" s="1">
        <f t="shared" si="65"/>
        <v>2.8031122188290873</v>
      </c>
      <c r="O178" s="1">
        <f t="shared" si="66"/>
        <v>1.7905868039698319E-2</v>
      </c>
      <c r="P178" s="1">
        <f t="shared" si="67"/>
        <v>1.1196876501815542E-2</v>
      </c>
      <c r="Q178" s="1">
        <f t="shared" si="68"/>
        <v>-1.0719909907451603E-2</v>
      </c>
      <c r="R178" s="1">
        <f t="shared" si="69"/>
        <v>34.309748582020092</v>
      </c>
      <c r="S178" s="1">
        <f t="shared" si="70"/>
        <v>34.439977419354797</v>
      </c>
      <c r="T178" s="1">
        <f t="shared" si="71"/>
        <v>5.4755459946335323</v>
      </c>
      <c r="U178" s="1">
        <f t="shared" si="72"/>
        <v>49.823461081992697</v>
      </c>
      <c r="V178" s="1">
        <f t="shared" si="73"/>
        <v>2.7288053511777566</v>
      </c>
      <c r="W178" s="1">
        <f t="shared" si="74"/>
        <v>5.4769485939305955</v>
      </c>
      <c r="X178" s="1">
        <f t="shared" si="75"/>
        <v>2.7467406434557757</v>
      </c>
      <c r="Y178" s="1">
        <f t="shared" si="76"/>
        <v>-22.054274649034991</v>
      </c>
      <c r="Z178" s="1">
        <f t="shared" si="77"/>
        <v>0.69613335201408144</v>
      </c>
      <c r="AA178" s="1">
        <f t="shared" si="78"/>
        <v>5.7683810858432973E-2</v>
      </c>
      <c r="AB178" s="1">
        <f t="shared" si="79"/>
        <v>-21.31117739606993</v>
      </c>
      <c r="AC178" s="1">
        <v>-1.22952162608576E-3</v>
      </c>
      <c r="AD178" s="1">
        <v>2.37471669579787E-2</v>
      </c>
      <c r="AE178" s="1">
        <v>2.6889163040472899</v>
      </c>
      <c r="AF178" s="1">
        <v>0</v>
      </c>
      <c r="AG178" s="1">
        <v>0</v>
      </c>
      <c r="AH178" s="1">
        <f t="shared" si="80"/>
        <v>1</v>
      </c>
      <c r="AI178" s="1">
        <f t="shared" si="81"/>
        <v>0</v>
      </c>
      <c r="AJ178" s="1">
        <f t="shared" si="82"/>
        <v>52757.969489605173</v>
      </c>
      <c r="AK178" s="1">
        <f t="shared" si="83"/>
        <v>-5.6095813225806403E-2</v>
      </c>
      <c r="AL178" s="1">
        <f t="shared" si="84"/>
        <v>-2.7486948480645135E-2</v>
      </c>
      <c r="AM178" s="1">
        <f t="shared" si="85"/>
        <v>0.49</v>
      </c>
      <c r="AN178" s="1">
        <f t="shared" si="86"/>
        <v>0.39</v>
      </c>
      <c r="AO178" s="1">
        <v>9.0399999999999991</v>
      </c>
      <c r="AP178">
        <v>0.5</v>
      </c>
      <c r="AQ178" t="s">
        <v>194</v>
      </c>
      <c r="AR178">
        <v>1587135118.9774201</v>
      </c>
      <c r="AS178">
        <v>415.27635483871001</v>
      </c>
      <c r="AT178">
        <v>409.99003225806501</v>
      </c>
      <c r="AU178">
        <v>26.6358322580645</v>
      </c>
      <c r="AV178">
        <v>25.902435483870999</v>
      </c>
      <c r="AW178">
        <v>600.01067741935503</v>
      </c>
      <c r="AX178">
        <v>102.32593548387101</v>
      </c>
      <c r="AY178">
        <v>0.12272558064516099</v>
      </c>
      <c r="AZ178">
        <v>34.444583870967698</v>
      </c>
      <c r="BA178">
        <v>34.439977419354797</v>
      </c>
      <c r="BB178">
        <v>34.665764516129002</v>
      </c>
      <c r="BC178">
        <v>9992.3148387096808</v>
      </c>
      <c r="BD178">
        <v>-5.6095813225806403E-2</v>
      </c>
      <c r="BE178">
        <v>0.282605</v>
      </c>
      <c r="BF178">
        <v>1587135071.5999999</v>
      </c>
      <c r="BG178" t="s">
        <v>581</v>
      </c>
      <c r="BH178">
        <v>37</v>
      </c>
      <c r="BI178">
        <v>7.7489999999999997</v>
      </c>
      <c r="BJ178">
        <v>0.38400000000000001</v>
      </c>
      <c r="BK178">
        <v>410</v>
      </c>
      <c r="BL178">
        <v>26</v>
      </c>
      <c r="BM178">
        <v>0.28999999999999998</v>
      </c>
      <c r="BN178">
        <v>0.09</v>
      </c>
      <c r="BO178">
        <v>5.2884857142857102</v>
      </c>
      <c r="BP178">
        <v>-0.11278621690945299</v>
      </c>
      <c r="BQ178">
        <v>2.59970411450864E-2</v>
      </c>
      <c r="BR178">
        <v>0</v>
      </c>
      <c r="BS178">
        <v>0.736098238095238</v>
      </c>
      <c r="BT178">
        <v>-5.8566422100898803E-2</v>
      </c>
      <c r="BU178">
        <v>5.9740665850288597E-3</v>
      </c>
      <c r="BV178">
        <v>1</v>
      </c>
      <c r="BW178">
        <v>1</v>
      </c>
      <c r="BX178">
        <v>2</v>
      </c>
      <c r="BY178" t="s">
        <v>200</v>
      </c>
      <c r="BZ178">
        <v>100</v>
      </c>
      <c r="CA178">
        <v>100</v>
      </c>
      <c r="CB178">
        <v>7.7489999999999997</v>
      </c>
      <c r="CC178">
        <v>0.38400000000000001</v>
      </c>
      <c r="CD178">
        <v>2</v>
      </c>
      <c r="CE178">
        <v>644.15099999999995</v>
      </c>
      <c r="CF178">
        <v>350.77600000000001</v>
      </c>
      <c r="CG178">
        <v>35.000300000000003</v>
      </c>
      <c r="CH178">
        <v>36.586199999999998</v>
      </c>
      <c r="CI178">
        <v>30.000399999999999</v>
      </c>
      <c r="CJ178">
        <v>36.32</v>
      </c>
      <c r="CK178">
        <v>36.3658</v>
      </c>
      <c r="CL178">
        <v>20.022400000000001</v>
      </c>
      <c r="CM178">
        <v>22.331600000000002</v>
      </c>
      <c r="CN178">
        <v>100</v>
      </c>
      <c r="CO178">
        <v>35</v>
      </c>
      <c r="CP178">
        <v>410</v>
      </c>
      <c r="CQ178">
        <v>25.949100000000001</v>
      </c>
      <c r="CR178">
        <v>98.286799999999999</v>
      </c>
      <c r="CS178">
        <v>104.93899999999999</v>
      </c>
    </row>
    <row r="179" spans="1:97" x14ac:dyDescent="0.25">
      <c r="A179">
        <v>163</v>
      </c>
      <c r="B179">
        <v>1587135132.7</v>
      </c>
      <c r="C179">
        <v>10807.1000001431</v>
      </c>
      <c r="D179" t="s">
        <v>590</v>
      </c>
      <c r="E179" s="1" t="s">
        <v>591</v>
      </c>
      <c r="F179" s="1">
        <v>1587135123.9806399</v>
      </c>
      <c r="G179" s="1">
        <f t="shared" si="58"/>
        <v>4.9726218242730595E-4</v>
      </c>
      <c r="H179" s="1">
        <f t="shared" si="59"/>
        <v>-3.7110883152939373</v>
      </c>
      <c r="I179" s="1">
        <f t="shared" si="60"/>
        <v>415.27732258064498</v>
      </c>
      <c r="J179" s="1">
        <f t="shared" si="61"/>
        <v>723.38353550345835</v>
      </c>
      <c r="K179" s="1">
        <f t="shared" si="62"/>
        <v>74.110143330971155</v>
      </c>
      <c r="L179" s="1">
        <f t="shared" si="63"/>
        <v>42.544874728361044</v>
      </c>
      <c r="M179" s="1">
        <f t="shared" si="64"/>
        <v>1.7855486277472351E-2</v>
      </c>
      <c r="N179" s="1">
        <f t="shared" si="65"/>
        <v>2.8031349920360982</v>
      </c>
      <c r="O179" s="1">
        <f t="shared" si="66"/>
        <v>1.7792539936028147E-2</v>
      </c>
      <c r="P179" s="1">
        <f t="shared" si="67"/>
        <v>1.1125974355100042E-2</v>
      </c>
      <c r="Q179" s="1">
        <f t="shared" si="68"/>
        <v>-7.8182345619677487E-3</v>
      </c>
      <c r="R179" s="1">
        <f t="shared" si="69"/>
        <v>34.316122130295462</v>
      </c>
      <c r="S179" s="1">
        <f t="shared" si="70"/>
        <v>34.446006451612902</v>
      </c>
      <c r="T179" s="1">
        <f t="shared" si="71"/>
        <v>5.4773818127183862</v>
      </c>
      <c r="U179" s="1">
        <f t="shared" si="72"/>
        <v>49.808292501203887</v>
      </c>
      <c r="V179" s="1">
        <f t="shared" si="73"/>
        <v>2.7288226086193914</v>
      </c>
      <c r="W179" s="1">
        <f t="shared" si="74"/>
        <v>5.4786511875576434</v>
      </c>
      <c r="X179" s="1">
        <f t="shared" si="75"/>
        <v>2.7485592040989948</v>
      </c>
      <c r="Y179" s="1">
        <f t="shared" si="76"/>
        <v>-21.929262245044193</v>
      </c>
      <c r="Z179" s="1">
        <f t="shared" si="77"/>
        <v>0.6298400544804128</v>
      </c>
      <c r="AA179" s="1">
        <f t="shared" si="78"/>
        <v>5.2193073321822561E-2</v>
      </c>
      <c r="AB179" s="1">
        <f t="shared" si="79"/>
        <v>-21.255047351803924</v>
      </c>
      <c r="AC179" s="1">
        <v>-1.22953715553968E-3</v>
      </c>
      <c r="AD179" s="1">
        <v>2.3747466896204598E-2</v>
      </c>
      <c r="AE179" s="1">
        <v>2.6889376349045602</v>
      </c>
      <c r="AF179" s="1">
        <v>0</v>
      </c>
      <c r="AG179" s="1">
        <v>0</v>
      </c>
      <c r="AH179" s="1">
        <f t="shared" si="80"/>
        <v>1</v>
      </c>
      <c r="AI179" s="1">
        <f t="shared" si="81"/>
        <v>0</v>
      </c>
      <c r="AJ179" s="1">
        <f t="shared" si="82"/>
        <v>52757.660260290315</v>
      </c>
      <c r="AK179" s="1">
        <f t="shared" si="83"/>
        <v>-4.0911745483870998E-2</v>
      </c>
      <c r="AL179" s="1">
        <f t="shared" si="84"/>
        <v>-2.004675528709679E-2</v>
      </c>
      <c r="AM179" s="1">
        <f t="shared" si="85"/>
        <v>0.49</v>
      </c>
      <c r="AN179" s="1">
        <f t="shared" si="86"/>
        <v>0.39</v>
      </c>
      <c r="AO179" s="1">
        <v>9.0399999999999991</v>
      </c>
      <c r="AP179">
        <v>0.5</v>
      </c>
      <c r="AQ179" t="s">
        <v>194</v>
      </c>
      <c r="AR179">
        <v>1587135123.9806399</v>
      </c>
      <c r="AS179">
        <v>415.27732258064498</v>
      </c>
      <c r="AT179">
        <v>409.99722580645198</v>
      </c>
      <c r="AU179">
        <v>26.6358322580645</v>
      </c>
      <c r="AV179">
        <v>25.906600000000001</v>
      </c>
      <c r="AW179">
        <v>600.01670967741904</v>
      </c>
      <c r="AX179">
        <v>102.326451612903</v>
      </c>
      <c r="AY179">
        <v>0.12285735483871001</v>
      </c>
      <c r="AZ179">
        <v>34.450174193548399</v>
      </c>
      <c r="BA179">
        <v>34.446006451612902</v>
      </c>
      <c r="BB179">
        <v>34.668854838709699</v>
      </c>
      <c r="BC179">
        <v>9992.3906451612893</v>
      </c>
      <c r="BD179">
        <v>-4.0911745483870998E-2</v>
      </c>
      <c r="BE179">
        <v>0.282605</v>
      </c>
      <c r="BF179">
        <v>1587135071.5999999</v>
      </c>
      <c r="BG179" t="s">
        <v>581</v>
      </c>
      <c r="BH179">
        <v>37</v>
      </c>
      <c r="BI179">
        <v>7.7489999999999997</v>
      </c>
      <c r="BJ179">
        <v>0.38400000000000001</v>
      </c>
      <c r="BK179">
        <v>410</v>
      </c>
      <c r="BL179">
        <v>26</v>
      </c>
      <c r="BM179">
        <v>0.28999999999999998</v>
      </c>
      <c r="BN179">
        <v>0.09</v>
      </c>
      <c r="BO179">
        <v>5.2851504761904797</v>
      </c>
      <c r="BP179">
        <v>-0.13744024302423599</v>
      </c>
      <c r="BQ179">
        <v>2.2918069804910901E-2</v>
      </c>
      <c r="BR179">
        <v>0</v>
      </c>
      <c r="BS179">
        <v>0.73147111904761897</v>
      </c>
      <c r="BT179">
        <v>-4.9395545303851901E-2</v>
      </c>
      <c r="BU179">
        <v>5.03082950749146E-3</v>
      </c>
      <c r="BV179">
        <v>1</v>
      </c>
      <c r="BW179">
        <v>1</v>
      </c>
      <c r="BX179">
        <v>2</v>
      </c>
      <c r="BY179" t="s">
        <v>200</v>
      </c>
      <c r="BZ179">
        <v>100</v>
      </c>
      <c r="CA179">
        <v>100</v>
      </c>
      <c r="CB179">
        <v>7.7489999999999997</v>
      </c>
      <c r="CC179">
        <v>0.38400000000000001</v>
      </c>
      <c r="CD179">
        <v>2</v>
      </c>
      <c r="CE179">
        <v>644.13300000000004</v>
      </c>
      <c r="CF179">
        <v>350.75200000000001</v>
      </c>
      <c r="CG179">
        <v>35.000500000000002</v>
      </c>
      <c r="CH179">
        <v>36.590400000000002</v>
      </c>
      <c r="CI179">
        <v>30.000299999999999</v>
      </c>
      <c r="CJ179">
        <v>36.324399999999997</v>
      </c>
      <c r="CK179">
        <v>36.3718</v>
      </c>
      <c r="CL179">
        <v>20.024000000000001</v>
      </c>
      <c r="CM179">
        <v>22.331600000000002</v>
      </c>
      <c r="CN179">
        <v>100</v>
      </c>
      <c r="CO179">
        <v>35</v>
      </c>
      <c r="CP179">
        <v>410</v>
      </c>
      <c r="CQ179">
        <v>25.951699999999999</v>
      </c>
      <c r="CR179">
        <v>98.285200000000003</v>
      </c>
      <c r="CS179">
        <v>104.937</v>
      </c>
    </row>
    <row r="180" spans="1:97" x14ac:dyDescent="0.25">
      <c r="A180">
        <v>164</v>
      </c>
      <c r="B180">
        <v>1587135435.7</v>
      </c>
      <c r="C180">
        <v>11110.1000001431</v>
      </c>
      <c r="D180" t="s">
        <v>593</v>
      </c>
      <c r="E180" s="1" t="s">
        <v>594</v>
      </c>
      <c r="F180" s="1">
        <v>1587135427.7</v>
      </c>
      <c r="G180" s="1">
        <f t="shared" si="58"/>
        <v>4.6521590044112455E-4</v>
      </c>
      <c r="H180" s="1">
        <f t="shared" si="59"/>
        <v>-2.3109811417509962</v>
      </c>
      <c r="I180" s="1">
        <f t="shared" si="60"/>
        <v>412.192096774194</v>
      </c>
      <c r="J180" s="1">
        <f t="shared" si="61"/>
        <v>612.00040309801386</v>
      </c>
      <c r="K180" s="1">
        <f t="shared" si="62"/>
        <v>62.699223069893009</v>
      </c>
      <c r="L180" s="1">
        <f t="shared" si="63"/>
        <v>42.228933334792416</v>
      </c>
      <c r="M180" s="1">
        <f t="shared" si="64"/>
        <v>1.6644963704403222E-2</v>
      </c>
      <c r="N180" s="1">
        <f t="shared" si="65"/>
        <v>2.790290934657996</v>
      </c>
      <c r="O180" s="1">
        <f t="shared" si="66"/>
        <v>1.6589997931645707E-2</v>
      </c>
      <c r="P180" s="1">
        <f t="shared" si="67"/>
        <v>1.0373671955185114E-2</v>
      </c>
      <c r="Q180" s="1">
        <f t="shared" si="68"/>
        <v>-8.0531050922903243E-3</v>
      </c>
      <c r="R180" s="1">
        <f t="shared" si="69"/>
        <v>34.462752932585985</v>
      </c>
      <c r="S180" s="1">
        <f t="shared" si="70"/>
        <v>34.563109677419398</v>
      </c>
      <c r="T180" s="1">
        <f t="shared" si="71"/>
        <v>5.513145603927069</v>
      </c>
      <c r="U180" s="1">
        <f t="shared" si="72"/>
        <v>49.922289206492948</v>
      </c>
      <c r="V180" s="1">
        <f t="shared" si="73"/>
        <v>2.7562020959454649</v>
      </c>
      <c r="W180" s="1">
        <f t="shared" si="74"/>
        <v>5.5209849943880185</v>
      </c>
      <c r="X180" s="1">
        <f t="shared" si="75"/>
        <v>2.756943507981604</v>
      </c>
      <c r="Y180" s="1">
        <f t="shared" si="76"/>
        <v>-20.516021209453591</v>
      </c>
      <c r="Z180" s="1">
        <f t="shared" si="77"/>
        <v>3.8481006690617403</v>
      </c>
      <c r="AA180" s="1">
        <f t="shared" si="78"/>
        <v>0.32074881150544426</v>
      </c>
      <c r="AB180" s="1">
        <f t="shared" si="79"/>
        <v>-16.355224833978696</v>
      </c>
      <c r="AC180" s="1">
        <v>-1.2303709228591001E-3</v>
      </c>
      <c r="AD180" s="1">
        <v>2.3763570404527E-2</v>
      </c>
      <c r="AE180" s="1">
        <v>2.6900826091537802</v>
      </c>
      <c r="AF180" s="1">
        <v>0</v>
      </c>
      <c r="AG180" s="1">
        <v>0</v>
      </c>
      <c r="AH180" s="1">
        <f t="shared" si="80"/>
        <v>1</v>
      </c>
      <c r="AI180" s="1">
        <f t="shared" si="81"/>
        <v>0</v>
      </c>
      <c r="AJ180" s="1">
        <f t="shared" si="82"/>
        <v>52768.189567028821</v>
      </c>
      <c r="AK180" s="1">
        <f t="shared" si="83"/>
        <v>-4.2140790645161297E-2</v>
      </c>
      <c r="AL180" s="1">
        <f t="shared" si="84"/>
        <v>-2.0648987416129035E-2</v>
      </c>
      <c r="AM180" s="1">
        <f t="shared" si="85"/>
        <v>0.49</v>
      </c>
      <c r="AN180" s="1">
        <f t="shared" si="86"/>
        <v>0.39</v>
      </c>
      <c r="AO180" s="1">
        <v>6.22</v>
      </c>
      <c r="AP180">
        <v>0.5</v>
      </c>
      <c r="AQ180" t="s">
        <v>194</v>
      </c>
      <c r="AR180">
        <v>1587135427.7</v>
      </c>
      <c r="AS180">
        <v>412.192096774194</v>
      </c>
      <c r="AT180">
        <v>409.99522580645203</v>
      </c>
      <c r="AU180">
        <v>26.902993548387101</v>
      </c>
      <c r="AV180">
        <v>26.433706451612899</v>
      </c>
      <c r="AW180">
        <v>600.01548387096796</v>
      </c>
      <c r="AX180">
        <v>102.325806451613</v>
      </c>
      <c r="AY180">
        <v>0.123836967741936</v>
      </c>
      <c r="AZ180">
        <v>34.588690322580597</v>
      </c>
      <c r="BA180">
        <v>34.563109677419398</v>
      </c>
      <c r="BB180">
        <v>34.786141935483897</v>
      </c>
      <c r="BC180">
        <v>9999.2296774193492</v>
      </c>
      <c r="BD180">
        <v>-4.2140790645161297E-2</v>
      </c>
      <c r="BE180">
        <v>0.282605</v>
      </c>
      <c r="BF180">
        <v>1587135394.0999999</v>
      </c>
      <c r="BG180" t="s">
        <v>595</v>
      </c>
      <c r="BH180">
        <v>38</v>
      </c>
      <c r="BI180">
        <v>7.7060000000000004</v>
      </c>
      <c r="BJ180">
        <v>0.38700000000000001</v>
      </c>
      <c r="BK180">
        <v>410</v>
      </c>
      <c r="BL180">
        <v>27</v>
      </c>
      <c r="BM180">
        <v>0.24</v>
      </c>
      <c r="BN180">
        <v>0.17</v>
      </c>
      <c r="BO180">
        <v>2.1977166666666701</v>
      </c>
      <c r="BP180">
        <v>-5.6210290900252001E-2</v>
      </c>
      <c r="BQ180">
        <v>1.7637011903632899E-2</v>
      </c>
      <c r="BR180">
        <v>1</v>
      </c>
      <c r="BS180">
        <v>0.47403254761904801</v>
      </c>
      <c r="BT180">
        <v>-9.4752052507903695E-2</v>
      </c>
      <c r="BU180">
        <v>9.6945582040411701E-3</v>
      </c>
      <c r="BV180">
        <v>1</v>
      </c>
      <c r="BW180">
        <v>2</v>
      </c>
      <c r="BX180">
        <v>2</v>
      </c>
      <c r="BY180" t="s">
        <v>228</v>
      </c>
      <c r="BZ180">
        <v>100</v>
      </c>
      <c r="CA180">
        <v>100</v>
      </c>
      <c r="CB180">
        <v>7.7060000000000004</v>
      </c>
      <c r="CC180">
        <v>0.38700000000000001</v>
      </c>
      <c r="CD180">
        <v>2</v>
      </c>
      <c r="CE180">
        <v>644.24</v>
      </c>
      <c r="CF180">
        <v>348.13799999999998</v>
      </c>
      <c r="CG180">
        <v>35.0002</v>
      </c>
      <c r="CH180">
        <v>36.8872</v>
      </c>
      <c r="CI180">
        <v>30.000399999999999</v>
      </c>
      <c r="CJ180">
        <v>36.633899999999997</v>
      </c>
      <c r="CK180">
        <v>36.681399999999996</v>
      </c>
      <c r="CL180">
        <v>20.038</v>
      </c>
      <c r="CM180">
        <v>21.943300000000001</v>
      </c>
      <c r="CN180">
        <v>100</v>
      </c>
      <c r="CO180">
        <v>35</v>
      </c>
      <c r="CP180">
        <v>410</v>
      </c>
      <c r="CQ180">
        <v>26.4499</v>
      </c>
      <c r="CR180">
        <v>98.258099999999999</v>
      </c>
      <c r="CS180">
        <v>104.89</v>
      </c>
    </row>
    <row r="181" spans="1:97" x14ac:dyDescent="0.25">
      <c r="A181">
        <v>165</v>
      </c>
      <c r="B181">
        <v>1587135440.7</v>
      </c>
      <c r="C181">
        <v>11115.1000001431</v>
      </c>
      <c r="D181" t="s">
        <v>596</v>
      </c>
      <c r="E181" s="1" t="s">
        <v>597</v>
      </c>
      <c r="F181" s="1">
        <v>1587135432.34516</v>
      </c>
      <c r="G181" s="1">
        <f t="shared" si="58"/>
        <v>4.6008855214496277E-4</v>
      </c>
      <c r="H181" s="1">
        <f t="shared" si="59"/>
        <v>-2.3080097416719094</v>
      </c>
      <c r="I181" s="1">
        <f t="shared" si="60"/>
        <v>412.18616129032301</v>
      </c>
      <c r="J181" s="1">
        <f t="shared" si="61"/>
        <v>614.21263633598471</v>
      </c>
      <c r="K181" s="1">
        <f t="shared" si="62"/>
        <v>62.925827633793006</v>
      </c>
      <c r="L181" s="1">
        <f t="shared" si="63"/>
        <v>42.22829978411842</v>
      </c>
      <c r="M181" s="1">
        <f t="shared" si="64"/>
        <v>1.6454885308277961E-2</v>
      </c>
      <c r="N181" s="1">
        <f t="shared" si="65"/>
        <v>2.7912163174291091</v>
      </c>
      <c r="O181" s="1">
        <f t="shared" si="66"/>
        <v>1.6401183299129832E-2</v>
      </c>
      <c r="P181" s="1">
        <f t="shared" si="67"/>
        <v>1.0255549787927625E-2</v>
      </c>
      <c r="Q181" s="1">
        <f t="shared" si="68"/>
        <v>-8.2885957729354771E-3</v>
      </c>
      <c r="R181" s="1">
        <f t="shared" si="69"/>
        <v>34.466144996443518</v>
      </c>
      <c r="S181" s="1">
        <f t="shared" si="70"/>
        <v>34.565522580645201</v>
      </c>
      <c r="T181" s="1">
        <f t="shared" si="71"/>
        <v>5.5138846435786268</v>
      </c>
      <c r="U181" s="1">
        <f t="shared" si="72"/>
        <v>49.912200630463659</v>
      </c>
      <c r="V181" s="1">
        <f t="shared" si="73"/>
        <v>2.7559462929757363</v>
      </c>
      <c r="W181" s="1">
        <f t="shared" si="74"/>
        <v>5.5215884256036158</v>
      </c>
      <c r="X181" s="1">
        <f t="shared" si="75"/>
        <v>2.7579383506028905</v>
      </c>
      <c r="Y181" s="1">
        <f t="shared" si="76"/>
        <v>-20.289905149592858</v>
      </c>
      <c r="Z181" s="1">
        <f t="shared" si="77"/>
        <v>3.7823889728540268</v>
      </c>
      <c r="AA181" s="1">
        <f t="shared" si="78"/>
        <v>0.31517378730214402</v>
      </c>
      <c r="AB181" s="1">
        <f t="shared" si="79"/>
        <v>-16.200630985209624</v>
      </c>
      <c r="AC181" s="1">
        <v>-1.2310072986448401E-3</v>
      </c>
      <c r="AD181" s="1">
        <v>2.3775861462863399E-2</v>
      </c>
      <c r="AE181" s="1">
        <v>2.69095616190299</v>
      </c>
      <c r="AF181" s="1">
        <v>0</v>
      </c>
      <c r="AG181" s="1">
        <v>0</v>
      </c>
      <c r="AH181" s="1">
        <f t="shared" si="80"/>
        <v>1</v>
      </c>
      <c r="AI181" s="1">
        <f t="shared" si="81"/>
        <v>0</v>
      </c>
      <c r="AJ181" s="1">
        <f t="shared" si="82"/>
        <v>52794.025682073392</v>
      </c>
      <c r="AK181" s="1">
        <f t="shared" si="83"/>
        <v>-4.3373080967741902E-2</v>
      </c>
      <c r="AL181" s="1">
        <f t="shared" si="84"/>
        <v>-2.1252809674193532E-2</v>
      </c>
      <c r="AM181" s="1">
        <f t="shared" si="85"/>
        <v>0.49</v>
      </c>
      <c r="AN181" s="1">
        <f t="shared" si="86"/>
        <v>0.39</v>
      </c>
      <c r="AO181" s="1">
        <v>6.22</v>
      </c>
      <c r="AP181">
        <v>0.5</v>
      </c>
      <c r="AQ181" t="s">
        <v>194</v>
      </c>
      <c r="AR181">
        <v>1587135432.34516</v>
      </c>
      <c r="AS181">
        <v>412.18616129032301</v>
      </c>
      <c r="AT181">
        <v>409.99016129032299</v>
      </c>
      <c r="AU181">
        <v>26.900512903225799</v>
      </c>
      <c r="AV181">
        <v>26.436393548387102</v>
      </c>
      <c r="AW181">
        <v>600.01122580645199</v>
      </c>
      <c r="AX181">
        <v>102.325709677419</v>
      </c>
      <c r="AY181">
        <v>0.123871967741935</v>
      </c>
      <c r="AZ181">
        <v>34.590658064516099</v>
      </c>
      <c r="BA181">
        <v>34.565522580645201</v>
      </c>
      <c r="BB181">
        <v>34.787045161290301</v>
      </c>
      <c r="BC181">
        <v>10004.4109677419</v>
      </c>
      <c r="BD181">
        <v>-4.3373080967741902E-2</v>
      </c>
      <c r="BE181">
        <v>0.282605</v>
      </c>
      <c r="BF181">
        <v>1587135394.0999999</v>
      </c>
      <c r="BG181" t="s">
        <v>595</v>
      </c>
      <c r="BH181">
        <v>38</v>
      </c>
      <c r="BI181">
        <v>7.7060000000000004</v>
      </c>
      <c r="BJ181">
        <v>0.38700000000000001</v>
      </c>
      <c r="BK181">
        <v>410</v>
      </c>
      <c r="BL181">
        <v>27</v>
      </c>
      <c r="BM181">
        <v>0.24</v>
      </c>
      <c r="BN181">
        <v>0.17</v>
      </c>
      <c r="BO181">
        <v>2.1996607142857099</v>
      </c>
      <c r="BP181">
        <v>5.6450854874264302E-3</v>
      </c>
      <c r="BQ181">
        <v>1.7929115505878401E-2</v>
      </c>
      <c r="BR181">
        <v>1</v>
      </c>
      <c r="BS181">
        <v>0.46726461904761901</v>
      </c>
      <c r="BT181">
        <v>-6.8036217486417902E-2</v>
      </c>
      <c r="BU181">
        <v>7.02706398743079E-3</v>
      </c>
      <c r="BV181">
        <v>1</v>
      </c>
      <c r="BW181">
        <v>2</v>
      </c>
      <c r="BX181">
        <v>2</v>
      </c>
      <c r="BY181" t="s">
        <v>228</v>
      </c>
      <c r="BZ181">
        <v>100</v>
      </c>
      <c r="CA181">
        <v>100</v>
      </c>
      <c r="CB181">
        <v>7.7060000000000004</v>
      </c>
      <c r="CC181">
        <v>0.38700000000000001</v>
      </c>
      <c r="CD181">
        <v>2</v>
      </c>
      <c r="CE181">
        <v>644.22199999999998</v>
      </c>
      <c r="CF181">
        <v>348.10700000000003</v>
      </c>
      <c r="CG181">
        <v>35.000100000000003</v>
      </c>
      <c r="CH181">
        <v>36.891599999999997</v>
      </c>
      <c r="CI181">
        <v>30.000299999999999</v>
      </c>
      <c r="CJ181">
        <v>36.638199999999998</v>
      </c>
      <c r="CK181">
        <v>36.685699999999997</v>
      </c>
      <c r="CL181">
        <v>20.0365</v>
      </c>
      <c r="CM181">
        <v>21.943300000000001</v>
      </c>
      <c r="CN181">
        <v>100</v>
      </c>
      <c r="CO181">
        <v>35</v>
      </c>
      <c r="CP181">
        <v>410</v>
      </c>
      <c r="CQ181">
        <v>26.4499</v>
      </c>
      <c r="CR181">
        <v>98.255799999999994</v>
      </c>
      <c r="CS181">
        <v>104.889</v>
      </c>
    </row>
    <row r="182" spans="1:97" x14ac:dyDescent="0.25">
      <c r="A182">
        <v>166</v>
      </c>
      <c r="B182">
        <v>1587135445.7</v>
      </c>
      <c r="C182">
        <v>11120.1000001431</v>
      </c>
      <c r="D182" t="s">
        <v>598</v>
      </c>
      <c r="E182" s="1" t="s">
        <v>599</v>
      </c>
      <c r="F182" s="1">
        <v>1587135437.1354799</v>
      </c>
      <c r="G182" s="1">
        <f t="shared" si="58"/>
        <v>4.5617990828736321E-4</v>
      </c>
      <c r="H182" s="1">
        <f t="shared" si="59"/>
        <v>-2.300404560258499</v>
      </c>
      <c r="I182" s="1">
        <f t="shared" si="60"/>
        <v>412.18051612903201</v>
      </c>
      <c r="J182" s="1">
        <f t="shared" si="61"/>
        <v>615.39418731180956</v>
      </c>
      <c r="K182" s="1">
        <f t="shared" si="62"/>
        <v>63.046558540690114</v>
      </c>
      <c r="L182" s="1">
        <f t="shared" si="63"/>
        <v>42.22750811634485</v>
      </c>
      <c r="M182" s="1">
        <f t="shared" si="64"/>
        <v>1.6312067719732877E-2</v>
      </c>
      <c r="N182" s="1">
        <f t="shared" si="65"/>
        <v>2.7889690062501122</v>
      </c>
      <c r="O182" s="1">
        <f t="shared" si="66"/>
        <v>1.6259249870442145E-2</v>
      </c>
      <c r="P182" s="1">
        <f t="shared" si="67"/>
        <v>1.0166762311051476E-2</v>
      </c>
      <c r="Q182" s="1">
        <f t="shared" si="68"/>
        <v>-7.2693983209354768E-3</v>
      </c>
      <c r="R182" s="1">
        <f t="shared" si="69"/>
        <v>34.467736203137036</v>
      </c>
      <c r="S182" s="1">
        <f t="shared" si="70"/>
        <v>34.566512903225799</v>
      </c>
      <c r="T182" s="1">
        <f t="shared" si="71"/>
        <v>5.5141879909291749</v>
      </c>
      <c r="U182" s="1">
        <f t="shared" si="72"/>
        <v>49.908304375985423</v>
      </c>
      <c r="V182" s="1">
        <f t="shared" si="73"/>
        <v>2.7558259558243754</v>
      </c>
      <c r="W182" s="1">
        <f t="shared" si="74"/>
        <v>5.5217783699147409</v>
      </c>
      <c r="X182" s="1">
        <f t="shared" si="75"/>
        <v>2.7583620351047995</v>
      </c>
      <c r="Y182" s="1">
        <f t="shared" si="76"/>
        <v>-20.117533955472716</v>
      </c>
      <c r="Z182" s="1">
        <f t="shared" si="77"/>
        <v>3.7235653315043216</v>
      </c>
      <c r="AA182" s="1">
        <f t="shared" si="78"/>
        <v>0.31052466106954957</v>
      </c>
      <c r="AB182" s="1">
        <f t="shared" si="79"/>
        <v>-16.09071336121978</v>
      </c>
      <c r="AC182" s="1">
        <v>-1.22946221100657E-3</v>
      </c>
      <c r="AD182" s="1">
        <v>2.3746019406138099E-2</v>
      </c>
      <c r="AE182" s="1">
        <v>2.6888346913482399</v>
      </c>
      <c r="AF182" s="1">
        <v>0</v>
      </c>
      <c r="AG182" s="1">
        <v>0</v>
      </c>
      <c r="AH182" s="1">
        <f t="shared" si="80"/>
        <v>1</v>
      </c>
      <c r="AI182" s="1">
        <f t="shared" si="81"/>
        <v>0</v>
      </c>
      <c r="AJ182" s="1">
        <f t="shared" si="82"/>
        <v>52730.346491093405</v>
      </c>
      <c r="AK182" s="1">
        <f t="shared" si="83"/>
        <v>-3.8039760967741899E-2</v>
      </c>
      <c r="AL182" s="1">
        <f t="shared" si="84"/>
        <v>-1.8639482874193529E-2</v>
      </c>
      <c r="AM182" s="1">
        <f t="shared" si="85"/>
        <v>0.49</v>
      </c>
      <c r="AN182" s="1">
        <f t="shared" si="86"/>
        <v>0.39</v>
      </c>
      <c r="AO182" s="1">
        <v>6.22</v>
      </c>
      <c r="AP182">
        <v>0.5</v>
      </c>
      <c r="AQ182" t="s">
        <v>194</v>
      </c>
      <c r="AR182">
        <v>1587135437.1354799</v>
      </c>
      <c r="AS182">
        <v>412.18051612903201</v>
      </c>
      <c r="AT182">
        <v>409.99070967741898</v>
      </c>
      <c r="AU182">
        <v>26.8994741935484</v>
      </c>
      <c r="AV182">
        <v>26.439293548387099</v>
      </c>
      <c r="AW182">
        <v>600.00641935483895</v>
      </c>
      <c r="AX182">
        <v>102.32509677419399</v>
      </c>
      <c r="AY182">
        <v>0.123967322580645</v>
      </c>
      <c r="AZ182">
        <v>34.591277419354803</v>
      </c>
      <c r="BA182">
        <v>34.566512903225799</v>
      </c>
      <c r="BB182">
        <v>34.791580645161297</v>
      </c>
      <c r="BC182">
        <v>9991.9138709677409</v>
      </c>
      <c r="BD182">
        <v>-3.8039760967741899E-2</v>
      </c>
      <c r="BE182">
        <v>0.282605</v>
      </c>
      <c r="BF182">
        <v>1587135394.0999999</v>
      </c>
      <c r="BG182" t="s">
        <v>595</v>
      </c>
      <c r="BH182">
        <v>38</v>
      </c>
      <c r="BI182">
        <v>7.7060000000000004</v>
      </c>
      <c r="BJ182">
        <v>0.38700000000000001</v>
      </c>
      <c r="BK182">
        <v>410</v>
      </c>
      <c r="BL182">
        <v>27</v>
      </c>
      <c r="BM182">
        <v>0.24</v>
      </c>
      <c r="BN182">
        <v>0.17</v>
      </c>
      <c r="BO182">
        <v>2.1887219047619002</v>
      </c>
      <c r="BP182">
        <v>-3.8428587634723503E-2</v>
      </c>
      <c r="BQ182">
        <v>2.4300862049974298E-2</v>
      </c>
      <c r="BR182">
        <v>1</v>
      </c>
      <c r="BS182">
        <v>0.46223321428571401</v>
      </c>
      <c r="BT182">
        <v>-4.7946451665182202E-2</v>
      </c>
      <c r="BU182">
        <v>4.9722347401570301E-3</v>
      </c>
      <c r="BV182">
        <v>1</v>
      </c>
      <c r="BW182">
        <v>2</v>
      </c>
      <c r="BX182">
        <v>2</v>
      </c>
      <c r="BY182" t="s">
        <v>228</v>
      </c>
      <c r="BZ182">
        <v>100</v>
      </c>
      <c r="CA182">
        <v>100</v>
      </c>
      <c r="CB182">
        <v>7.7060000000000004</v>
      </c>
      <c r="CC182">
        <v>0.38700000000000001</v>
      </c>
      <c r="CD182">
        <v>2</v>
      </c>
      <c r="CE182">
        <v>644.50199999999995</v>
      </c>
      <c r="CF182">
        <v>348.08800000000002</v>
      </c>
      <c r="CG182">
        <v>35.000100000000003</v>
      </c>
      <c r="CH182">
        <v>36.895000000000003</v>
      </c>
      <c r="CI182">
        <v>30.000299999999999</v>
      </c>
      <c r="CJ182">
        <v>36.642499999999998</v>
      </c>
      <c r="CK182">
        <v>36.689900000000002</v>
      </c>
      <c r="CL182">
        <v>20.0379</v>
      </c>
      <c r="CM182">
        <v>21.943300000000001</v>
      </c>
      <c r="CN182">
        <v>100</v>
      </c>
      <c r="CO182">
        <v>35</v>
      </c>
      <c r="CP182">
        <v>410</v>
      </c>
      <c r="CQ182">
        <v>26.4499</v>
      </c>
      <c r="CR182">
        <v>98.255300000000005</v>
      </c>
      <c r="CS182">
        <v>104.889</v>
      </c>
    </row>
    <row r="183" spans="1:97" x14ac:dyDescent="0.25">
      <c r="A183">
        <v>167</v>
      </c>
      <c r="B183">
        <v>1587135450.7</v>
      </c>
      <c r="C183">
        <v>11125.1000001431</v>
      </c>
      <c r="D183" t="s">
        <v>600</v>
      </c>
      <c r="E183" s="1" t="s">
        <v>601</v>
      </c>
      <c r="F183" s="1">
        <v>1587135442.0709701</v>
      </c>
      <c r="G183" s="1">
        <f t="shared" si="58"/>
        <v>4.5357779797512634E-4</v>
      </c>
      <c r="H183" s="1">
        <f t="shared" si="59"/>
        <v>-2.2962364607799217</v>
      </c>
      <c r="I183" s="1">
        <f t="shared" si="60"/>
        <v>412.176193548387</v>
      </c>
      <c r="J183" s="1">
        <f t="shared" si="61"/>
        <v>616.2107106964346</v>
      </c>
      <c r="K183" s="1">
        <f t="shared" si="62"/>
        <v>63.130128184044715</v>
      </c>
      <c r="L183" s="1">
        <f t="shared" si="63"/>
        <v>42.227010146761231</v>
      </c>
      <c r="M183" s="1">
        <f t="shared" si="64"/>
        <v>1.6222463558713762E-2</v>
      </c>
      <c r="N183" s="1">
        <f t="shared" si="65"/>
        <v>2.7902576345803727</v>
      </c>
      <c r="O183" s="1">
        <f t="shared" si="66"/>
        <v>1.6170247424497283E-2</v>
      </c>
      <c r="P183" s="1">
        <f t="shared" si="67"/>
        <v>1.0111081967254045E-2</v>
      </c>
      <c r="Q183" s="1">
        <f t="shared" si="68"/>
        <v>-4.2896365564838741E-3</v>
      </c>
      <c r="R183" s="1">
        <f t="shared" si="69"/>
        <v>34.467140198587714</v>
      </c>
      <c r="S183" s="1">
        <f t="shared" si="70"/>
        <v>34.564548387096799</v>
      </c>
      <c r="T183" s="1">
        <f t="shared" si="71"/>
        <v>5.5135862508935665</v>
      </c>
      <c r="U183" s="1">
        <f t="shared" si="72"/>
        <v>49.912692069435273</v>
      </c>
      <c r="V183" s="1">
        <f t="shared" si="73"/>
        <v>2.7558583806024535</v>
      </c>
      <c r="W183" s="1">
        <f t="shared" si="74"/>
        <v>5.5213579278967435</v>
      </c>
      <c r="X183" s="1">
        <f t="shared" si="75"/>
        <v>2.757727870291113</v>
      </c>
      <c r="Y183" s="1">
        <f t="shared" si="76"/>
        <v>-20.002780890703072</v>
      </c>
      <c r="Z183" s="1">
        <f t="shared" si="77"/>
        <v>3.8145723012540511</v>
      </c>
      <c r="AA183" s="1">
        <f t="shared" si="78"/>
        <v>0.31796204950285051</v>
      </c>
      <c r="AB183" s="1">
        <f t="shared" si="79"/>
        <v>-15.874536176502653</v>
      </c>
      <c r="AC183" s="1">
        <v>-1.23034802666812E-3</v>
      </c>
      <c r="AD183" s="1">
        <v>2.3763128184025699E-2</v>
      </c>
      <c r="AE183" s="1">
        <v>2.69005117387068</v>
      </c>
      <c r="AF183" s="1">
        <v>0</v>
      </c>
      <c r="AG183" s="1">
        <v>0</v>
      </c>
      <c r="AH183" s="1">
        <f t="shared" si="80"/>
        <v>1</v>
      </c>
      <c r="AI183" s="1">
        <f t="shared" si="81"/>
        <v>0</v>
      </c>
      <c r="AJ183" s="1">
        <f t="shared" si="82"/>
        <v>52767.020734138634</v>
      </c>
      <c r="AK183" s="1">
        <f t="shared" si="83"/>
        <v>-2.2447077741935498E-2</v>
      </c>
      <c r="AL183" s="1">
        <f t="shared" si="84"/>
        <v>-1.0999068093548394E-2</v>
      </c>
      <c r="AM183" s="1">
        <f t="shared" si="85"/>
        <v>0.49</v>
      </c>
      <c r="AN183" s="1">
        <f t="shared" si="86"/>
        <v>0.39</v>
      </c>
      <c r="AO183" s="1">
        <v>6.22</v>
      </c>
      <c r="AP183">
        <v>0.5</v>
      </c>
      <c r="AQ183" t="s">
        <v>194</v>
      </c>
      <c r="AR183">
        <v>1587135442.0709701</v>
      </c>
      <c r="AS183">
        <v>412.176193548387</v>
      </c>
      <c r="AT183">
        <v>409.98961290322598</v>
      </c>
      <c r="AU183">
        <v>26.899825806451599</v>
      </c>
      <c r="AV183">
        <v>26.4422741935484</v>
      </c>
      <c r="AW183">
        <v>600.01158064516096</v>
      </c>
      <c r="AX183">
        <v>102.324935483871</v>
      </c>
      <c r="AY183">
        <v>0.123994870967742</v>
      </c>
      <c r="AZ183">
        <v>34.589906451612897</v>
      </c>
      <c r="BA183">
        <v>34.564548387096799</v>
      </c>
      <c r="BB183">
        <v>34.788329032258098</v>
      </c>
      <c r="BC183">
        <v>9999.1287096774195</v>
      </c>
      <c r="BD183">
        <v>-2.2447077741935498E-2</v>
      </c>
      <c r="BE183">
        <v>0.282605</v>
      </c>
      <c r="BF183">
        <v>1587135394.0999999</v>
      </c>
      <c r="BG183" t="s">
        <v>595</v>
      </c>
      <c r="BH183">
        <v>38</v>
      </c>
      <c r="BI183">
        <v>7.7060000000000004</v>
      </c>
      <c r="BJ183">
        <v>0.38700000000000001</v>
      </c>
      <c r="BK183">
        <v>410</v>
      </c>
      <c r="BL183">
        <v>27</v>
      </c>
      <c r="BM183">
        <v>0.24</v>
      </c>
      <c r="BN183">
        <v>0.17</v>
      </c>
      <c r="BO183">
        <v>2.1874921428571401</v>
      </c>
      <c r="BP183">
        <v>-9.1907009156468197E-2</v>
      </c>
      <c r="BQ183">
        <v>2.7835450720919402E-2</v>
      </c>
      <c r="BR183">
        <v>1</v>
      </c>
      <c r="BS183">
        <v>0.45870064285714301</v>
      </c>
      <c r="BT183">
        <v>-3.1814313264726203E-2</v>
      </c>
      <c r="BU183">
        <v>3.29505726391044E-3</v>
      </c>
      <c r="BV183">
        <v>1</v>
      </c>
      <c r="BW183">
        <v>2</v>
      </c>
      <c r="BX183">
        <v>2</v>
      </c>
      <c r="BY183" t="s">
        <v>228</v>
      </c>
      <c r="BZ183">
        <v>100</v>
      </c>
      <c r="CA183">
        <v>100</v>
      </c>
      <c r="CB183">
        <v>7.7060000000000004</v>
      </c>
      <c r="CC183">
        <v>0.38700000000000001</v>
      </c>
      <c r="CD183">
        <v>2</v>
      </c>
      <c r="CE183">
        <v>644.20500000000004</v>
      </c>
      <c r="CF183">
        <v>348.15</v>
      </c>
      <c r="CG183">
        <v>35</v>
      </c>
      <c r="CH183">
        <v>36.8994</v>
      </c>
      <c r="CI183">
        <v>30.0002</v>
      </c>
      <c r="CJ183">
        <v>36.646799999999999</v>
      </c>
      <c r="CK183">
        <v>36.694200000000002</v>
      </c>
      <c r="CL183">
        <v>20.036899999999999</v>
      </c>
      <c r="CM183">
        <v>21.943300000000001</v>
      </c>
      <c r="CN183">
        <v>100</v>
      </c>
      <c r="CO183">
        <v>35</v>
      </c>
      <c r="CP183">
        <v>410</v>
      </c>
      <c r="CQ183">
        <v>26.4499</v>
      </c>
      <c r="CR183">
        <v>98.256</v>
      </c>
      <c r="CS183">
        <v>104.889</v>
      </c>
    </row>
    <row r="184" spans="1:97" x14ac:dyDescent="0.25">
      <c r="A184">
        <v>168</v>
      </c>
      <c r="B184">
        <v>1587135455.7</v>
      </c>
      <c r="C184">
        <v>11130.1000001431</v>
      </c>
      <c r="D184" t="s">
        <v>602</v>
      </c>
      <c r="E184" s="1" t="s">
        <v>603</v>
      </c>
      <c r="F184" s="1">
        <v>1587135447.0709701</v>
      </c>
      <c r="G184" s="1">
        <f t="shared" si="58"/>
        <v>4.5127350375511409E-4</v>
      </c>
      <c r="H184" s="1">
        <f t="shared" si="59"/>
        <v>-2.2884772191078593</v>
      </c>
      <c r="I184" s="1">
        <f t="shared" si="60"/>
        <v>412.17819354838701</v>
      </c>
      <c r="J184" s="1">
        <f t="shared" si="61"/>
        <v>616.53173908615668</v>
      </c>
      <c r="K184" s="1">
        <f t="shared" si="62"/>
        <v>63.163087782125324</v>
      </c>
      <c r="L184" s="1">
        <f t="shared" si="63"/>
        <v>42.227262232377058</v>
      </c>
      <c r="M184" s="1">
        <f t="shared" si="64"/>
        <v>1.6144752344648673E-2</v>
      </c>
      <c r="N184" s="1">
        <f t="shared" si="65"/>
        <v>2.7891839445414766</v>
      </c>
      <c r="O184" s="1">
        <f t="shared" si="66"/>
        <v>1.6093014578155915E-2</v>
      </c>
      <c r="P184" s="1">
        <f t="shared" si="67"/>
        <v>1.0062768648679764E-2</v>
      </c>
      <c r="Q184" s="1">
        <f t="shared" si="68"/>
        <v>-2.8780347960000001E-3</v>
      </c>
      <c r="R184" s="1">
        <f t="shared" si="69"/>
        <v>34.466215973314242</v>
      </c>
      <c r="S184" s="1">
        <f t="shared" si="70"/>
        <v>34.562112903225803</v>
      </c>
      <c r="T184" s="1">
        <f t="shared" si="71"/>
        <v>5.5128403305965552</v>
      </c>
      <c r="U184" s="1">
        <f t="shared" si="72"/>
        <v>49.918408738718533</v>
      </c>
      <c r="V184" s="1">
        <f t="shared" si="73"/>
        <v>2.7559424279921472</v>
      </c>
      <c r="W184" s="1">
        <f t="shared" si="74"/>
        <v>5.520893990065308</v>
      </c>
      <c r="X184" s="1">
        <f t="shared" si="75"/>
        <v>2.756897902604408</v>
      </c>
      <c r="Y184" s="1">
        <f t="shared" si="76"/>
        <v>-19.901161515600531</v>
      </c>
      <c r="Z184" s="1">
        <f t="shared" si="77"/>
        <v>3.9518333542376989</v>
      </c>
      <c r="AA184" s="1">
        <f t="shared" si="78"/>
        <v>0.32952384398519674</v>
      </c>
      <c r="AB184" s="1">
        <f t="shared" si="79"/>
        <v>-15.622682352173634</v>
      </c>
      <c r="AC184" s="1">
        <v>-1.2296099334172001E-3</v>
      </c>
      <c r="AD184" s="1">
        <v>2.3748872539156699E-2</v>
      </c>
      <c r="AE184" s="1">
        <v>2.6890375982959398</v>
      </c>
      <c r="AF184" s="1">
        <v>0</v>
      </c>
      <c r="AG184" s="1">
        <v>0</v>
      </c>
      <c r="AH184" s="1">
        <f t="shared" si="80"/>
        <v>1</v>
      </c>
      <c r="AI184" s="1">
        <f t="shared" si="81"/>
        <v>0</v>
      </c>
      <c r="AJ184" s="1">
        <f t="shared" si="82"/>
        <v>52736.916735630934</v>
      </c>
      <c r="AK184" s="1">
        <f t="shared" si="83"/>
        <v>-1.506036E-2</v>
      </c>
      <c r="AL184" s="1">
        <f t="shared" si="84"/>
        <v>-7.3795763999999998E-3</v>
      </c>
      <c r="AM184" s="1">
        <f t="shared" si="85"/>
        <v>0.49</v>
      </c>
      <c r="AN184" s="1">
        <f t="shared" si="86"/>
        <v>0.39</v>
      </c>
      <c r="AO184" s="1">
        <v>6.22</v>
      </c>
      <c r="AP184">
        <v>0.5</v>
      </c>
      <c r="AQ184" t="s">
        <v>194</v>
      </c>
      <c r="AR184">
        <v>1587135447.0709701</v>
      </c>
      <c r="AS184">
        <v>412.17819354838701</v>
      </c>
      <c r="AT184">
        <v>409.99867741935498</v>
      </c>
      <c r="AU184">
        <v>26.900616129032301</v>
      </c>
      <c r="AV184">
        <v>26.4453903225806</v>
      </c>
      <c r="AW184">
        <v>600.01283870967802</v>
      </c>
      <c r="AX184">
        <v>102.325</v>
      </c>
      <c r="AY184">
        <v>0.124044838709677</v>
      </c>
      <c r="AZ184">
        <v>34.588393548387103</v>
      </c>
      <c r="BA184">
        <v>34.562112903225803</v>
      </c>
      <c r="BB184">
        <v>34.789180645161302</v>
      </c>
      <c r="BC184">
        <v>9993.12387096774</v>
      </c>
      <c r="BD184">
        <v>-1.506036E-2</v>
      </c>
      <c r="BE184">
        <v>0.282605</v>
      </c>
      <c r="BF184">
        <v>1587135394.0999999</v>
      </c>
      <c r="BG184" t="s">
        <v>595</v>
      </c>
      <c r="BH184">
        <v>38</v>
      </c>
      <c r="BI184">
        <v>7.7060000000000004</v>
      </c>
      <c r="BJ184">
        <v>0.38700000000000001</v>
      </c>
      <c r="BK184">
        <v>410</v>
      </c>
      <c r="BL184">
        <v>27</v>
      </c>
      <c r="BM184">
        <v>0.24</v>
      </c>
      <c r="BN184">
        <v>0.17</v>
      </c>
      <c r="BO184">
        <v>2.1843130952381</v>
      </c>
      <c r="BP184">
        <v>-8.4506506766063194E-2</v>
      </c>
      <c r="BQ184">
        <v>2.9337515921077899E-2</v>
      </c>
      <c r="BR184">
        <v>1</v>
      </c>
      <c r="BS184">
        <v>0.45626490476190501</v>
      </c>
      <c r="BT184">
        <v>-2.60353618021236E-2</v>
      </c>
      <c r="BU184">
        <v>2.7244683256731701E-3</v>
      </c>
      <c r="BV184">
        <v>1</v>
      </c>
      <c r="BW184">
        <v>2</v>
      </c>
      <c r="BX184">
        <v>2</v>
      </c>
      <c r="BY184" t="s">
        <v>228</v>
      </c>
      <c r="BZ184">
        <v>100</v>
      </c>
      <c r="CA184">
        <v>100</v>
      </c>
      <c r="CB184">
        <v>7.7060000000000004</v>
      </c>
      <c r="CC184">
        <v>0.38700000000000001</v>
      </c>
      <c r="CD184">
        <v>2</v>
      </c>
      <c r="CE184">
        <v>644.88199999999995</v>
      </c>
      <c r="CF184">
        <v>347.959</v>
      </c>
      <c r="CG184">
        <v>35</v>
      </c>
      <c r="CH184">
        <v>36.903599999999997</v>
      </c>
      <c r="CI184">
        <v>30.000399999999999</v>
      </c>
      <c r="CJ184">
        <v>36.6511</v>
      </c>
      <c r="CK184">
        <v>36.698599999999999</v>
      </c>
      <c r="CL184">
        <v>20.0379</v>
      </c>
      <c r="CM184">
        <v>21.943300000000001</v>
      </c>
      <c r="CN184">
        <v>100</v>
      </c>
      <c r="CO184">
        <v>35</v>
      </c>
      <c r="CP184">
        <v>410</v>
      </c>
      <c r="CQ184">
        <v>26.4499</v>
      </c>
      <c r="CR184">
        <v>98.256600000000006</v>
      </c>
      <c r="CS184">
        <v>104.887</v>
      </c>
    </row>
    <row r="185" spans="1:97" x14ac:dyDescent="0.25">
      <c r="A185">
        <v>169</v>
      </c>
      <c r="B185">
        <v>1587135460.7</v>
      </c>
      <c r="C185">
        <v>11135.1000001431</v>
      </c>
      <c r="D185" t="s">
        <v>604</v>
      </c>
      <c r="E185" s="1" t="s">
        <v>605</v>
      </c>
      <c r="F185" s="1">
        <v>1587135452.0709701</v>
      </c>
      <c r="G185" s="1">
        <f t="shared" si="58"/>
        <v>4.4977963283367888E-4</v>
      </c>
      <c r="H185" s="1">
        <f t="shared" si="59"/>
        <v>-2.2897097706535066</v>
      </c>
      <c r="I185" s="1">
        <f t="shared" si="60"/>
        <v>412.18551612903201</v>
      </c>
      <c r="J185" s="1">
        <f t="shared" si="61"/>
        <v>617.39856271757708</v>
      </c>
      <c r="K185" s="1">
        <f t="shared" si="62"/>
        <v>63.251960471063882</v>
      </c>
      <c r="L185" s="1">
        <f t="shared" si="63"/>
        <v>42.228057445065303</v>
      </c>
      <c r="M185" s="1">
        <f t="shared" si="64"/>
        <v>1.6091083407796622E-2</v>
      </c>
      <c r="N185" s="1">
        <f t="shared" si="65"/>
        <v>2.78977218645695</v>
      </c>
      <c r="O185" s="1">
        <f t="shared" si="66"/>
        <v>1.603969925497279E-2</v>
      </c>
      <c r="P185" s="1">
        <f t="shared" si="67"/>
        <v>1.0029414944083184E-2</v>
      </c>
      <c r="Q185" s="1">
        <f t="shared" si="68"/>
        <v>-4.7599514719354769E-3</v>
      </c>
      <c r="R185" s="1">
        <f t="shared" si="69"/>
        <v>34.466680907251622</v>
      </c>
      <c r="S185" s="1">
        <f t="shared" si="70"/>
        <v>34.562693548387102</v>
      </c>
      <c r="T185" s="1">
        <f t="shared" si="71"/>
        <v>5.5130181579342477</v>
      </c>
      <c r="U185" s="1">
        <f t="shared" si="72"/>
        <v>49.92139861579389</v>
      </c>
      <c r="V185" s="1">
        <f t="shared" si="73"/>
        <v>2.7561149030595491</v>
      </c>
      <c r="W185" s="1">
        <f t="shared" si="74"/>
        <v>5.5209088276376592</v>
      </c>
      <c r="X185" s="1">
        <f t="shared" si="75"/>
        <v>2.7569032548746986</v>
      </c>
      <c r="Y185" s="1">
        <f t="shared" si="76"/>
        <v>-19.835281807965238</v>
      </c>
      <c r="Z185" s="1">
        <f t="shared" si="77"/>
        <v>3.8726140173068559</v>
      </c>
      <c r="AA185" s="1">
        <f t="shared" si="78"/>
        <v>0.32285103613044669</v>
      </c>
      <c r="AB185" s="1">
        <f t="shared" si="79"/>
        <v>-15.644576705999871</v>
      </c>
      <c r="AC185" s="1">
        <v>-1.23001427713921E-3</v>
      </c>
      <c r="AD185" s="1">
        <v>2.3756682095061502E-2</v>
      </c>
      <c r="AE185" s="1">
        <v>2.68959290818534</v>
      </c>
      <c r="AF185" s="1">
        <v>0</v>
      </c>
      <c r="AG185" s="1">
        <v>0</v>
      </c>
      <c r="AH185" s="1">
        <f t="shared" si="80"/>
        <v>1</v>
      </c>
      <c r="AI185" s="1">
        <f t="shared" si="81"/>
        <v>0</v>
      </c>
      <c r="AJ185" s="1">
        <f t="shared" si="82"/>
        <v>52753.543654320543</v>
      </c>
      <c r="AK185" s="1">
        <f t="shared" si="83"/>
        <v>-2.4908170967741901E-2</v>
      </c>
      <c r="AL185" s="1">
        <f t="shared" si="84"/>
        <v>-1.2205003774193531E-2</v>
      </c>
      <c r="AM185" s="1">
        <f t="shared" si="85"/>
        <v>0.49</v>
      </c>
      <c r="AN185" s="1">
        <f t="shared" si="86"/>
        <v>0.39</v>
      </c>
      <c r="AO185" s="1">
        <v>6.22</v>
      </c>
      <c r="AP185">
        <v>0.5</v>
      </c>
      <c r="AQ185" t="s">
        <v>194</v>
      </c>
      <c r="AR185">
        <v>1587135452.0709701</v>
      </c>
      <c r="AS185">
        <v>412.18551612903201</v>
      </c>
      <c r="AT185">
        <v>410.00409677419401</v>
      </c>
      <c r="AU185">
        <v>26.902270967741899</v>
      </c>
      <c r="AV185">
        <v>26.4485548387097</v>
      </c>
      <c r="AW185">
        <v>600.01541935483897</v>
      </c>
      <c r="AX185">
        <v>102.325</v>
      </c>
      <c r="AY185">
        <v>0.124154064516129</v>
      </c>
      <c r="AZ185">
        <v>34.5884419354839</v>
      </c>
      <c r="BA185">
        <v>34.562693548387102</v>
      </c>
      <c r="BB185">
        <v>34.786925806451599</v>
      </c>
      <c r="BC185">
        <v>9996.41</v>
      </c>
      <c r="BD185">
        <v>-2.4908170967741901E-2</v>
      </c>
      <c r="BE185">
        <v>0.282605</v>
      </c>
      <c r="BF185">
        <v>1587135394.0999999</v>
      </c>
      <c r="BG185" t="s">
        <v>595</v>
      </c>
      <c r="BH185">
        <v>38</v>
      </c>
      <c r="BI185">
        <v>7.7060000000000004</v>
      </c>
      <c r="BJ185">
        <v>0.38700000000000001</v>
      </c>
      <c r="BK185">
        <v>410</v>
      </c>
      <c r="BL185">
        <v>27</v>
      </c>
      <c r="BM185">
        <v>0.24</v>
      </c>
      <c r="BN185">
        <v>0.17</v>
      </c>
      <c r="BO185">
        <v>2.1749926190476199</v>
      </c>
      <c r="BP185">
        <v>3.4873900008086399E-2</v>
      </c>
      <c r="BQ185">
        <v>2.77076039983804E-2</v>
      </c>
      <c r="BR185">
        <v>1</v>
      </c>
      <c r="BS185">
        <v>0.45434661904761903</v>
      </c>
      <c r="BT185">
        <v>-1.7446683413014301E-2</v>
      </c>
      <c r="BU185">
        <v>1.8272325542350201E-3</v>
      </c>
      <c r="BV185">
        <v>1</v>
      </c>
      <c r="BW185">
        <v>2</v>
      </c>
      <c r="BX185">
        <v>2</v>
      </c>
      <c r="BY185" t="s">
        <v>228</v>
      </c>
      <c r="BZ185">
        <v>100</v>
      </c>
      <c r="CA185">
        <v>100</v>
      </c>
      <c r="CB185">
        <v>7.7060000000000004</v>
      </c>
      <c r="CC185">
        <v>0.38700000000000001</v>
      </c>
      <c r="CD185">
        <v>2</v>
      </c>
      <c r="CE185">
        <v>643.99099999999999</v>
      </c>
      <c r="CF185">
        <v>348.00700000000001</v>
      </c>
      <c r="CG185">
        <v>35</v>
      </c>
      <c r="CH185">
        <v>36.906300000000002</v>
      </c>
      <c r="CI185">
        <v>30.000399999999999</v>
      </c>
      <c r="CJ185">
        <v>36.6554</v>
      </c>
      <c r="CK185">
        <v>36.702800000000003</v>
      </c>
      <c r="CL185">
        <v>20.038799999999998</v>
      </c>
      <c r="CM185">
        <v>21.943300000000001</v>
      </c>
      <c r="CN185">
        <v>100</v>
      </c>
      <c r="CO185">
        <v>35</v>
      </c>
      <c r="CP185">
        <v>410</v>
      </c>
      <c r="CQ185">
        <v>26.4499</v>
      </c>
      <c r="CR185">
        <v>98.257900000000006</v>
      </c>
      <c r="CS185">
        <v>104.887</v>
      </c>
    </row>
    <row r="186" spans="1:97" x14ac:dyDescent="0.25">
      <c r="A186">
        <v>170</v>
      </c>
      <c r="B186">
        <v>1587135736.7</v>
      </c>
      <c r="C186">
        <v>11411.1000001431</v>
      </c>
      <c r="D186" t="s">
        <v>608</v>
      </c>
      <c r="E186" s="1" t="s">
        <v>609</v>
      </c>
      <c r="F186" s="1">
        <v>1587135728.7</v>
      </c>
      <c r="G186" s="1">
        <f t="shared" si="58"/>
        <v>2.1028057480962649E-4</v>
      </c>
      <c r="H186" s="1">
        <f t="shared" si="59"/>
        <v>-2.8204989102490545</v>
      </c>
      <c r="I186" s="1">
        <f t="shared" si="60"/>
        <v>412.28241935483902</v>
      </c>
      <c r="J186" s="1">
        <f t="shared" si="61"/>
        <v>985.36102872545268</v>
      </c>
      <c r="K186" s="1">
        <f t="shared" si="62"/>
        <v>100.95040941788633</v>
      </c>
      <c r="L186" s="1">
        <f t="shared" si="63"/>
        <v>42.238405839433845</v>
      </c>
      <c r="M186" s="1">
        <f t="shared" si="64"/>
        <v>7.4739366987033352E-3</v>
      </c>
      <c r="N186" s="1">
        <f t="shared" si="65"/>
        <v>2.7786333623609294</v>
      </c>
      <c r="O186" s="1">
        <f t="shared" si="66"/>
        <v>7.462786186844643E-3</v>
      </c>
      <c r="P186" s="1">
        <f t="shared" si="67"/>
        <v>4.6652417883205899E-3</v>
      </c>
      <c r="Q186" s="1">
        <f t="shared" si="68"/>
        <v>-1.6248550341483876E-2</v>
      </c>
      <c r="R186" s="1">
        <f t="shared" si="69"/>
        <v>34.567943538522279</v>
      </c>
      <c r="S186" s="1">
        <f t="shared" si="70"/>
        <v>34.642664516129003</v>
      </c>
      <c r="T186" s="1">
        <f t="shared" si="71"/>
        <v>5.537557612096248</v>
      </c>
      <c r="U186" s="1">
        <f t="shared" si="72"/>
        <v>50.031049022578053</v>
      </c>
      <c r="V186" s="1">
        <f t="shared" si="73"/>
        <v>2.7678074663324961</v>
      </c>
      <c r="W186" s="1">
        <f t="shared" si="74"/>
        <v>5.5321795573053789</v>
      </c>
      <c r="X186" s="1">
        <f t="shared" si="75"/>
        <v>2.7697501457637519</v>
      </c>
      <c r="Y186" s="1">
        <f t="shared" si="76"/>
        <v>-9.2733733491045278</v>
      </c>
      <c r="Z186" s="1">
        <f t="shared" si="77"/>
        <v>-2.621529432053852</v>
      </c>
      <c r="AA186" s="1">
        <f t="shared" si="78"/>
        <v>-0.21955196854559317</v>
      </c>
      <c r="AB186" s="1">
        <f t="shared" si="79"/>
        <v>-12.130703300045457</v>
      </c>
      <c r="AC186" s="1">
        <v>-1.23055330150135E-3</v>
      </c>
      <c r="AD186" s="1">
        <v>2.3767092893253801E-2</v>
      </c>
      <c r="AE186" s="1">
        <v>2.69033299145595</v>
      </c>
      <c r="AF186" s="1">
        <v>0</v>
      </c>
      <c r="AG186" s="1">
        <v>0</v>
      </c>
      <c r="AH186" s="1">
        <f t="shared" si="80"/>
        <v>1</v>
      </c>
      <c r="AI186" s="1">
        <f t="shared" si="81"/>
        <v>0</v>
      </c>
      <c r="AJ186" s="1">
        <f t="shared" si="82"/>
        <v>52769.413847528158</v>
      </c>
      <c r="AK186" s="1">
        <f t="shared" si="83"/>
        <v>-8.5026427741935501E-2</v>
      </c>
      <c r="AL186" s="1">
        <f t="shared" si="84"/>
        <v>-4.1662949593548396E-2</v>
      </c>
      <c r="AM186" s="1">
        <f t="shared" si="85"/>
        <v>0.49</v>
      </c>
      <c r="AN186" s="1">
        <f t="shared" si="86"/>
        <v>0.39</v>
      </c>
      <c r="AO186" s="1">
        <v>5.0199999999999996</v>
      </c>
      <c r="AP186">
        <v>0.5</v>
      </c>
      <c r="AQ186" t="s">
        <v>194</v>
      </c>
      <c r="AR186">
        <v>1587135728.7</v>
      </c>
      <c r="AS186">
        <v>412.28241935483902</v>
      </c>
      <c r="AT186">
        <v>409.99519354838702</v>
      </c>
      <c r="AU186">
        <v>27.016132258064498</v>
      </c>
      <c r="AV186">
        <v>26.8449548387097</v>
      </c>
      <c r="AW186">
        <v>600.01490322580605</v>
      </c>
      <c r="AX186">
        <v>102.324838709677</v>
      </c>
      <c r="AY186">
        <v>0.12533587096774201</v>
      </c>
      <c r="AZ186">
        <v>34.625164516128997</v>
      </c>
      <c r="BA186">
        <v>34.642664516129003</v>
      </c>
      <c r="BB186">
        <v>34.858238709677401</v>
      </c>
      <c r="BC186">
        <v>10000.8064516129</v>
      </c>
      <c r="BD186">
        <v>-8.5026427741935501E-2</v>
      </c>
      <c r="BE186">
        <v>0.282605</v>
      </c>
      <c r="BF186">
        <v>1587135712.2</v>
      </c>
      <c r="BG186" t="s">
        <v>610</v>
      </c>
      <c r="BH186">
        <v>39</v>
      </c>
      <c r="BI186">
        <v>7.7089999999999996</v>
      </c>
      <c r="BJ186">
        <v>0.38800000000000001</v>
      </c>
      <c r="BK186">
        <v>410</v>
      </c>
      <c r="BL186">
        <v>27</v>
      </c>
      <c r="BM186">
        <v>0.21</v>
      </c>
      <c r="BN186">
        <v>0.27</v>
      </c>
      <c r="BO186">
        <v>2.2573209523809501</v>
      </c>
      <c r="BP186">
        <v>0.40270195284021398</v>
      </c>
      <c r="BQ186">
        <v>0.16073685940232099</v>
      </c>
      <c r="BR186">
        <v>0</v>
      </c>
      <c r="BS186">
        <v>0.167781428571429</v>
      </c>
      <c r="BT186">
        <v>4.8084576614543302E-2</v>
      </c>
      <c r="BU186">
        <v>1.3343837991377699E-2</v>
      </c>
      <c r="BV186">
        <v>1</v>
      </c>
      <c r="BW186">
        <v>1</v>
      </c>
      <c r="BX186">
        <v>2</v>
      </c>
      <c r="BY186" t="s">
        <v>200</v>
      </c>
      <c r="BZ186">
        <v>100</v>
      </c>
      <c r="CA186">
        <v>100</v>
      </c>
      <c r="CB186">
        <v>7.7089999999999996</v>
      </c>
      <c r="CC186">
        <v>0.38800000000000001</v>
      </c>
      <c r="CD186">
        <v>2</v>
      </c>
      <c r="CE186">
        <v>643.65599999999995</v>
      </c>
      <c r="CF186">
        <v>345.99900000000002</v>
      </c>
      <c r="CG186">
        <v>34.9998</v>
      </c>
      <c r="CH186">
        <v>37.109900000000003</v>
      </c>
      <c r="CI186">
        <v>30.000499999999999</v>
      </c>
      <c r="CJ186">
        <v>36.873199999999997</v>
      </c>
      <c r="CK186">
        <v>36.919800000000002</v>
      </c>
      <c r="CL186">
        <v>20.049299999999999</v>
      </c>
      <c r="CM186">
        <v>21.784199999999998</v>
      </c>
      <c r="CN186">
        <v>100</v>
      </c>
      <c r="CO186">
        <v>35</v>
      </c>
      <c r="CP186">
        <v>410</v>
      </c>
      <c r="CQ186">
        <v>26.738700000000001</v>
      </c>
      <c r="CR186">
        <v>98.2376</v>
      </c>
      <c r="CS186">
        <v>104.851</v>
      </c>
    </row>
    <row r="187" spans="1:97" x14ac:dyDescent="0.25">
      <c r="A187">
        <v>171</v>
      </c>
      <c r="B187">
        <v>1587135741.7</v>
      </c>
      <c r="C187">
        <v>11416.1000001431</v>
      </c>
      <c r="D187" t="s">
        <v>611</v>
      </c>
      <c r="E187" s="1" t="s">
        <v>612</v>
      </c>
      <c r="F187" s="1">
        <v>1587135733.34516</v>
      </c>
      <c r="G187" s="1">
        <f t="shared" si="58"/>
        <v>2.2957888389616321E-4</v>
      </c>
      <c r="H187" s="1">
        <f t="shared" si="59"/>
        <v>-2.8077444904421385</v>
      </c>
      <c r="I187" s="1">
        <f t="shared" si="60"/>
        <v>412.28009677419402</v>
      </c>
      <c r="J187" s="1">
        <f t="shared" si="61"/>
        <v>933.0213703622386</v>
      </c>
      <c r="K187" s="1">
        <f t="shared" si="62"/>
        <v>95.588124087873936</v>
      </c>
      <c r="L187" s="1">
        <f t="shared" si="63"/>
        <v>42.238133338909527</v>
      </c>
      <c r="M187" s="1">
        <f t="shared" si="64"/>
        <v>8.1638245630199571E-3</v>
      </c>
      <c r="N187" s="1">
        <f t="shared" si="65"/>
        <v>2.7792058566290492</v>
      </c>
      <c r="O187" s="1">
        <f t="shared" si="66"/>
        <v>8.1505252438082969E-3</v>
      </c>
      <c r="P187" s="1">
        <f t="shared" si="67"/>
        <v>5.0952713379055787E-3</v>
      </c>
      <c r="Q187" s="1">
        <f t="shared" si="68"/>
        <v>-1.6954632416129028E-2</v>
      </c>
      <c r="R187" s="1">
        <f t="shared" si="69"/>
        <v>34.562960469659203</v>
      </c>
      <c r="S187" s="1">
        <f t="shared" si="70"/>
        <v>34.6410967741935</v>
      </c>
      <c r="T187" s="1">
        <f t="shared" si="71"/>
        <v>5.5370756324258714</v>
      </c>
      <c r="U187" s="1">
        <f t="shared" si="72"/>
        <v>50.039180142460225</v>
      </c>
      <c r="V187" s="1">
        <f t="shared" si="73"/>
        <v>2.7682959711895605</v>
      </c>
      <c r="W187" s="1">
        <f t="shared" si="74"/>
        <v>5.532256850148813</v>
      </c>
      <c r="X187" s="1">
        <f t="shared" si="75"/>
        <v>2.7687796612363109</v>
      </c>
      <c r="Y187" s="1">
        <f t="shared" si="76"/>
        <v>-10.124428779820798</v>
      </c>
      <c r="Z187" s="1">
        <f t="shared" si="77"/>
        <v>-2.3494709896605639</v>
      </c>
      <c r="AA187" s="1">
        <f t="shared" si="78"/>
        <v>-0.19672539540526821</v>
      </c>
      <c r="AB187" s="1">
        <f t="shared" si="79"/>
        <v>-12.687579797302758</v>
      </c>
      <c r="AC187" s="1">
        <v>-1.23094965337305E-3</v>
      </c>
      <c r="AD187" s="1">
        <v>2.3774748093350801E-2</v>
      </c>
      <c r="AE187" s="1">
        <v>2.6908770448452901</v>
      </c>
      <c r="AF187" s="1">
        <v>0</v>
      </c>
      <c r="AG187" s="1">
        <v>0</v>
      </c>
      <c r="AH187" s="1">
        <f t="shared" si="80"/>
        <v>1</v>
      </c>
      <c r="AI187" s="1">
        <f t="shared" si="81"/>
        <v>0</v>
      </c>
      <c r="AJ187" s="1">
        <f t="shared" si="82"/>
        <v>52785.669460368103</v>
      </c>
      <c r="AK187" s="1">
        <f t="shared" si="83"/>
        <v>-8.8721258064516098E-2</v>
      </c>
      <c r="AL187" s="1">
        <f t="shared" si="84"/>
        <v>-4.3473416451612887E-2</v>
      </c>
      <c r="AM187" s="1">
        <f t="shared" si="85"/>
        <v>0.49</v>
      </c>
      <c r="AN187" s="1">
        <f t="shared" si="86"/>
        <v>0.39</v>
      </c>
      <c r="AO187" s="1">
        <v>5.0199999999999996</v>
      </c>
      <c r="AP187">
        <v>0.5</v>
      </c>
      <c r="AQ187" t="s">
        <v>194</v>
      </c>
      <c r="AR187">
        <v>1587135733.34516</v>
      </c>
      <c r="AS187">
        <v>412.28009677419402</v>
      </c>
      <c r="AT187">
        <v>410.01022580645201</v>
      </c>
      <c r="AU187">
        <v>27.020922580645198</v>
      </c>
      <c r="AV187">
        <v>26.834038709677401</v>
      </c>
      <c r="AW187">
        <v>600.02222580645196</v>
      </c>
      <c r="AX187">
        <v>102.324741935484</v>
      </c>
      <c r="AY187">
        <v>0.125348838709677</v>
      </c>
      <c r="AZ187">
        <v>34.625416129032303</v>
      </c>
      <c r="BA187">
        <v>34.6410967741935</v>
      </c>
      <c r="BB187">
        <v>34.857009677419398</v>
      </c>
      <c r="BC187">
        <v>10004.0370967742</v>
      </c>
      <c r="BD187">
        <v>-8.8721258064516098E-2</v>
      </c>
      <c r="BE187">
        <v>0.282605</v>
      </c>
      <c r="BF187">
        <v>1587135712.2</v>
      </c>
      <c r="BG187" t="s">
        <v>610</v>
      </c>
      <c r="BH187">
        <v>39</v>
      </c>
      <c r="BI187">
        <v>7.7089999999999996</v>
      </c>
      <c r="BJ187">
        <v>0.38800000000000001</v>
      </c>
      <c r="BK187">
        <v>410</v>
      </c>
      <c r="BL187">
        <v>27</v>
      </c>
      <c r="BM187">
        <v>0.21</v>
      </c>
      <c r="BN187">
        <v>0.27</v>
      </c>
      <c r="BO187">
        <v>2.2754947619047599</v>
      </c>
      <c r="BP187">
        <v>-0.225582497366448</v>
      </c>
      <c r="BQ187">
        <v>4.7364925501899101E-2</v>
      </c>
      <c r="BR187">
        <v>0</v>
      </c>
      <c r="BS187">
        <v>0.18387466666666699</v>
      </c>
      <c r="BT187">
        <v>0.16651317073167199</v>
      </c>
      <c r="BU187">
        <v>2.4078520905240999E-2</v>
      </c>
      <c r="BV187">
        <v>0</v>
      </c>
      <c r="BW187">
        <v>0</v>
      </c>
      <c r="BX187">
        <v>2</v>
      </c>
      <c r="BY187" t="s">
        <v>196</v>
      </c>
      <c r="BZ187">
        <v>100</v>
      </c>
      <c r="CA187">
        <v>100</v>
      </c>
      <c r="CB187">
        <v>7.7089999999999996</v>
      </c>
      <c r="CC187">
        <v>0.38800000000000001</v>
      </c>
      <c r="CD187">
        <v>2</v>
      </c>
      <c r="CE187">
        <v>644.32399999999996</v>
      </c>
      <c r="CF187">
        <v>346.07799999999997</v>
      </c>
      <c r="CG187">
        <v>34.999899999999997</v>
      </c>
      <c r="CH187">
        <v>37.1143</v>
      </c>
      <c r="CI187">
        <v>30.000299999999999</v>
      </c>
      <c r="CJ187">
        <v>36.8767</v>
      </c>
      <c r="CK187">
        <v>36.922400000000003</v>
      </c>
      <c r="CL187">
        <v>20.0503</v>
      </c>
      <c r="CM187">
        <v>21.784199999999998</v>
      </c>
      <c r="CN187">
        <v>100</v>
      </c>
      <c r="CO187">
        <v>35</v>
      </c>
      <c r="CP187">
        <v>410</v>
      </c>
      <c r="CQ187">
        <v>26.743300000000001</v>
      </c>
      <c r="CR187">
        <v>98.238299999999995</v>
      </c>
      <c r="CS187">
        <v>104.85</v>
      </c>
    </row>
    <row r="188" spans="1:97" x14ac:dyDescent="0.25">
      <c r="A188">
        <v>172</v>
      </c>
      <c r="B188">
        <v>1587135746.7</v>
      </c>
      <c r="C188">
        <v>11421.1000001431</v>
      </c>
      <c r="D188" t="s">
        <v>613</v>
      </c>
      <c r="E188" s="1" t="s">
        <v>614</v>
      </c>
      <c r="F188" s="1">
        <v>1587135738.1354799</v>
      </c>
      <c r="G188" s="1">
        <f t="shared" si="58"/>
        <v>2.4999906353775442E-4</v>
      </c>
      <c r="H188" s="1">
        <f t="shared" si="59"/>
        <v>-2.8279166385219767</v>
      </c>
      <c r="I188" s="1">
        <f t="shared" si="60"/>
        <v>412.27845161290298</v>
      </c>
      <c r="J188" s="1">
        <f t="shared" si="61"/>
        <v>892.44096851325139</v>
      </c>
      <c r="K188" s="1">
        <f t="shared" si="62"/>
        <v>91.430385896354551</v>
      </c>
      <c r="L188" s="1">
        <f t="shared" si="63"/>
        <v>42.237838980561712</v>
      </c>
      <c r="M188" s="1">
        <f t="shared" si="64"/>
        <v>8.8932699318484722E-3</v>
      </c>
      <c r="N188" s="1">
        <f t="shared" si="65"/>
        <v>2.7784560404600693</v>
      </c>
      <c r="O188" s="1">
        <f t="shared" si="66"/>
        <v>8.8774860529660972E-3</v>
      </c>
      <c r="P188" s="1">
        <f t="shared" si="67"/>
        <v>5.5498445383013887E-3</v>
      </c>
      <c r="Q188" s="1">
        <f t="shared" si="68"/>
        <v>-1.33864119832258E-2</v>
      </c>
      <c r="R188" s="1">
        <f t="shared" si="69"/>
        <v>34.55640020056137</v>
      </c>
      <c r="S188" s="1">
        <f t="shared" si="70"/>
        <v>34.639270967741901</v>
      </c>
      <c r="T188" s="1">
        <f t="shared" si="71"/>
        <v>5.536514360504702</v>
      </c>
      <c r="U188" s="1">
        <f t="shared" si="72"/>
        <v>50.043183769254625</v>
      </c>
      <c r="V188" s="1">
        <f t="shared" si="73"/>
        <v>2.7683607622326094</v>
      </c>
      <c r="W188" s="1">
        <f t="shared" si="74"/>
        <v>5.5319437208418103</v>
      </c>
      <c r="X188" s="1">
        <f t="shared" si="75"/>
        <v>2.7681535982720926</v>
      </c>
      <c r="Y188" s="1">
        <f t="shared" si="76"/>
        <v>-11.02495870201497</v>
      </c>
      <c r="Z188" s="1">
        <f t="shared" si="77"/>
        <v>-2.2280370154313611</v>
      </c>
      <c r="AA188" s="1">
        <f t="shared" si="78"/>
        <v>-0.18660526931960539</v>
      </c>
      <c r="AB188" s="1">
        <f t="shared" si="79"/>
        <v>-13.452987398749164</v>
      </c>
      <c r="AC188" s="1">
        <v>-1.2304305538205101E-3</v>
      </c>
      <c r="AD188" s="1">
        <v>2.3764722125949701E-2</v>
      </c>
      <c r="AE188" s="1">
        <v>2.6901644775163001</v>
      </c>
      <c r="AF188" s="1">
        <v>0</v>
      </c>
      <c r="AG188" s="1">
        <v>0</v>
      </c>
      <c r="AH188" s="1">
        <f t="shared" si="80"/>
        <v>1</v>
      </c>
      <c r="AI188" s="1">
        <f t="shared" si="81"/>
        <v>0</v>
      </c>
      <c r="AJ188" s="1">
        <f t="shared" si="82"/>
        <v>52764.489478112358</v>
      </c>
      <c r="AK188" s="1">
        <f t="shared" si="83"/>
        <v>-7.0049251612903193E-2</v>
      </c>
      <c r="AL188" s="1">
        <f t="shared" si="84"/>
        <v>-3.4324133290322564E-2</v>
      </c>
      <c r="AM188" s="1">
        <f t="shared" si="85"/>
        <v>0.49</v>
      </c>
      <c r="AN188" s="1">
        <f t="shared" si="86"/>
        <v>0.39</v>
      </c>
      <c r="AO188" s="1">
        <v>5.0199999999999996</v>
      </c>
      <c r="AP188">
        <v>0.5</v>
      </c>
      <c r="AQ188" t="s">
        <v>194</v>
      </c>
      <c r="AR188">
        <v>1587135738.1354799</v>
      </c>
      <c r="AS188">
        <v>412.27845161290298</v>
      </c>
      <c r="AT188">
        <v>409.99870967741901</v>
      </c>
      <c r="AU188">
        <v>27.021635483870998</v>
      </c>
      <c r="AV188">
        <v>26.818125806451601</v>
      </c>
      <c r="AW188">
        <v>600.01238709677398</v>
      </c>
      <c r="AX188">
        <v>102.324483870968</v>
      </c>
      <c r="AY188">
        <v>0.12530174193548399</v>
      </c>
      <c r="AZ188">
        <v>34.624396774193599</v>
      </c>
      <c r="BA188">
        <v>34.639270967741901</v>
      </c>
      <c r="BB188">
        <v>34.857419354838697</v>
      </c>
      <c r="BC188">
        <v>9999.8435483870999</v>
      </c>
      <c r="BD188">
        <v>-7.0049251612903193E-2</v>
      </c>
      <c r="BE188">
        <v>0.282605</v>
      </c>
      <c r="BF188">
        <v>1587135712.2</v>
      </c>
      <c r="BG188" t="s">
        <v>610</v>
      </c>
      <c r="BH188">
        <v>39</v>
      </c>
      <c r="BI188">
        <v>7.7089999999999996</v>
      </c>
      <c r="BJ188">
        <v>0.38800000000000001</v>
      </c>
      <c r="BK188">
        <v>410</v>
      </c>
      <c r="BL188">
        <v>27</v>
      </c>
      <c r="BM188">
        <v>0.21</v>
      </c>
      <c r="BN188">
        <v>0.27</v>
      </c>
      <c r="BO188">
        <v>2.2802973809523799</v>
      </c>
      <c r="BP188">
        <v>4.2070399481396299E-2</v>
      </c>
      <c r="BQ188">
        <v>4.8300249879050197E-2</v>
      </c>
      <c r="BR188">
        <v>1</v>
      </c>
      <c r="BS188">
        <v>0.19741923809523801</v>
      </c>
      <c r="BT188">
        <v>0.25543086621830902</v>
      </c>
      <c r="BU188">
        <v>2.9672620782232401E-2</v>
      </c>
      <c r="BV188">
        <v>0</v>
      </c>
      <c r="BW188">
        <v>1</v>
      </c>
      <c r="BX188">
        <v>2</v>
      </c>
      <c r="BY188" t="s">
        <v>200</v>
      </c>
      <c r="BZ188">
        <v>100</v>
      </c>
      <c r="CA188">
        <v>100</v>
      </c>
      <c r="CB188">
        <v>7.7089999999999996</v>
      </c>
      <c r="CC188">
        <v>0.38800000000000001</v>
      </c>
      <c r="CD188">
        <v>2</v>
      </c>
      <c r="CE188">
        <v>644.1</v>
      </c>
      <c r="CF188">
        <v>346.03300000000002</v>
      </c>
      <c r="CG188">
        <v>34.9998</v>
      </c>
      <c r="CH188">
        <v>37.118699999999997</v>
      </c>
      <c r="CI188">
        <v>30.000399999999999</v>
      </c>
      <c r="CJ188">
        <v>36.880200000000002</v>
      </c>
      <c r="CK188">
        <v>36.926699999999997</v>
      </c>
      <c r="CL188">
        <v>20.0519</v>
      </c>
      <c r="CM188">
        <v>21.784199999999998</v>
      </c>
      <c r="CN188">
        <v>100</v>
      </c>
      <c r="CO188">
        <v>35</v>
      </c>
      <c r="CP188">
        <v>410</v>
      </c>
      <c r="CQ188">
        <v>26.7456</v>
      </c>
      <c r="CR188">
        <v>98.236000000000004</v>
      </c>
      <c r="CS188">
        <v>104.85</v>
      </c>
    </row>
    <row r="189" spans="1:97" x14ac:dyDescent="0.25">
      <c r="A189">
        <v>173</v>
      </c>
      <c r="B189">
        <v>1587135751.7</v>
      </c>
      <c r="C189">
        <v>11426.1000001431</v>
      </c>
      <c r="D189" t="s">
        <v>615</v>
      </c>
      <c r="E189" s="1" t="s">
        <v>616</v>
      </c>
      <c r="F189" s="1">
        <v>1587135743.0709701</v>
      </c>
      <c r="G189" s="1">
        <f t="shared" si="58"/>
        <v>2.7020205335183265E-4</v>
      </c>
      <c r="H189" s="1">
        <f t="shared" si="59"/>
        <v>-2.8231941999110073</v>
      </c>
      <c r="I189" s="1">
        <f t="shared" si="60"/>
        <v>412.27629032258102</v>
      </c>
      <c r="J189" s="1">
        <f t="shared" si="61"/>
        <v>854.42413528211091</v>
      </c>
      <c r="K189" s="1">
        <f t="shared" si="62"/>
        <v>87.535416154353172</v>
      </c>
      <c r="L189" s="1">
        <f t="shared" si="63"/>
        <v>42.237543573186151</v>
      </c>
      <c r="M189" s="1">
        <f t="shared" si="64"/>
        <v>9.6128080802485652E-3</v>
      </c>
      <c r="N189" s="1">
        <f t="shared" si="65"/>
        <v>2.7780442526357945</v>
      </c>
      <c r="O189" s="1">
        <f t="shared" si="66"/>
        <v>9.5943669201764559E-3</v>
      </c>
      <c r="P189" s="1">
        <f t="shared" si="67"/>
        <v>5.9981332085057171E-3</v>
      </c>
      <c r="Q189" s="1">
        <f t="shared" si="68"/>
        <v>-1.09164586616129E-2</v>
      </c>
      <c r="R189" s="1">
        <f t="shared" si="69"/>
        <v>34.550223486988372</v>
      </c>
      <c r="S189" s="1">
        <f t="shared" si="70"/>
        <v>34.638638709677402</v>
      </c>
      <c r="T189" s="1">
        <f t="shared" si="71"/>
        <v>5.5363200093191054</v>
      </c>
      <c r="U189" s="1">
        <f t="shared" si="72"/>
        <v>50.038792170514</v>
      </c>
      <c r="V189" s="1">
        <f t="shared" si="73"/>
        <v>2.7680112198041775</v>
      </c>
      <c r="W189" s="1">
        <f t="shared" si="74"/>
        <v>5.5317306828106521</v>
      </c>
      <c r="X189" s="1">
        <f t="shared" si="75"/>
        <v>2.7683087895149279</v>
      </c>
      <c r="Y189" s="1">
        <f t="shared" si="76"/>
        <v>-11.91591055281582</v>
      </c>
      <c r="Z189" s="1">
        <f t="shared" si="77"/>
        <v>-2.2368862506296394</v>
      </c>
      <c r="AA189" s="1">
        <f t="shared" si="78"/>
        <v>-0.18737298019820139</v>
      </c>
      <c r="AB189" s="1">
        <f t="shared" si="79"/>
        <v>-14.351086242305275</v>
      </c>
      <c r="AC189" s="1">
        <v>-1.2301455319454E-3</v>
      </c>
      <c r="AD189" s="1">
        <v>2.3759217170273201E-2</v>
      </c>
      <c r="AE189" s="1">
        <v>2.6897731419042601</v>
      </c>
      <c r="AF189" s="1">
        <v>0</v>
      </c>
      <c r="AG189" s="1">
        <v>0</v>
      </c>
      <c r="AH189" s="1">
        <f t="shared" si="80"/>
        <v>1</v>
      </c>
      <c r="AI189" s="1">
        <f t="shared" si="81"/>
        <v>0</v>
      </c>
      <c r="AJ189" s="1">
        <f t="shared" si="82"/>
        <v>52752.881566674805</v>
      </c>
      <c r="AK189" s="1">
        <f t="shared" si="83"/>
        <v>-5.7124325806451597E-2</v>
      </c>
      <c r="AL189" s="1">
        <f t="shared" si="84"/>
        <v>-2.7990919645161282E-2</v>
      </c>
      <c r="AM189" s="1">
        <f t="shared" si="85"/>
        <v>0.49</v>
      </c>
      <c r="AN189" s="1">
        <f t="shared" si="86"/>
        <v>0.39</v>
      </c>
      <c r="AO189" s="1">
        <v>5.0199999999999996</v>
      </c>
      <c r="AP189">
        <v>0.5</v>
      </c>
      <c r="AQ189" t="s">
        <v>194</v>
      </c>
      <c r="AR189">
        <v>1587135743.0709701</v>
      </c>
      <c r="AS189">
        <v>412.27629032258102</v>
      </c>
      <c r="AT189">
        <v>410.00745161290303</v>
      </c>
      <c r="AU189">
        <v>27.018270967741898</v>
      </c>
      <c r="AV189">
        <v>26.798312903225799</v>
      </c>
      <c r="AW189">
        <v>600.00816129032296</v>
      </c>
      <c r="AX189">
        <v>102.324322580645</v>
      </c>
      <c r="AY189">
        <v>0.12528358064516101</v>
      </c>
      <c r="AZ189">
        <v>34.623703225806402</v>
      </c>
      <c r="BA189">
        <v>34.638638709677402</v>
      </c>
      <c r="BB189">
        <v>34.8568838709677</v>
      </c>
      <c r="BC189">
        <v>9997.5429032258107</v>
      </c>
      <c r="BD189">
        <v>-5.7124325806451597E-2</v>
      </c>
      <c r="BE189">
        <v>0.282605</v>
      </c>
      <c r="BF189">
        <v>1587135712.2</v>
      </c>
      <c r="BG189" t="s">
        <v>610</v>
      </c>
      <c r="BH189">
        <v>39</v>
      </c>
      <c r="BI189">
        <v>7.7089999999999996</v>
      </c>
      <c r="BJ189">
        <v>0.38800000000000001</v>
      </c>
      <c r="BK189">
        <v>410</v>
      </c>
      <c r="BL189">
        <v>27</v>
      </c>
      <c r="BM189">
        <v>0.21</v>
      </c>
      <c r="BN189">
        <v>0.27</v>
      </c>
      <c r="BO189">
        <v>2.2757873809523801</v>
      </c>
      <c r="BP189">
        <v>6.9952483591295203E-2</v>
      </c>
      <c r="BQ189">
        <v>4.8276061111838103E-2</v>
      </c>
      <c r="BR189">
        <v>1</v>
      </c>
      <c r="BS189">
        <v>0.209248285714286</v>
      </c>
      <c r="BT189">
        <v>0.20182142776113099</v>
      </c>
      <c r="BU189">
        <v>2.7004520814014801E-2</v>
      </c>
      <c r="BV189">
        <v>0</v>
      </c>
      <c r="BW189">
        <v>1</v>
      </c>
      <c r="BX189">
        <v>2</v>
      </c>
      <c r="BY189" t="s">
        <v>200</v>
      </c>
      <c r="BZ189">
        <v>100</v>
      </c>
      <c r="CA189">
        <v>100</v>
      </c>
      <c r="CB189">
        <v>7.7089999999999996</v>
      </c>
      <c r="CC189">
        <v>0.38800000000000001</v>
      </c>
      <c r="CD189">
        <v>2</v>
      </c>
      <c r="CE189">
        <v>644.15200000000004</v>
      </c>
      <c r="CF189">
        <v>346.03699999999998</v>
      </c>
      <c r="CG189">
        <v>34.999899999999997</v>
      </c>
      <c r="CH189">
        <v>37.122100000000003</v>
      </c>
      <c r="CI189">
        <v>30.000299999999999</v>
      </c>
      <c r="CJ189">
        <v>36.883600000000001</v>
      </c>
      <c r="CK189">
        <v>36.930100000000003</v>
      </c>
      <c r="CL189">
        <v>20.049900000000001</v>
      </c>
      <c r="CM189">
        <v>21.784199999999998</v>
      </c>
      <c r="CN189">
        <v>100</v>
      </c>
      <c r="CO189">
        <v>35</v>
      </c>
      <c r="CP189">
        <v>410</v>
      </c>
      <c r="CQ189">
        <v>26.7456</v>
      </c>
      <c r="CR189">
        <v>98.234999999999999</v>
      </c>
      <c r="CS189">
        <v>104.849</v>
      </c>
    </row>
    <row r="190" spans="1:97" x14ac:dyDescent="0.25">
      <c r="A190">
        <v>174</v>
      </c>
      <c r="B190">
        <v>1587135756.7</v>
      </c>
      <c r="C190">
        <v>11431.1000001431</v>
      </c>
      <c r="D190" t="s">
        <v>617</v>
      </c>
      <c r="E190" s="1" t="s">
        <v>618</v>
      </c>
      <c r="F190" s="1">
        <v>1587135748.0709701</v>
      </c>
      <c r="G190" s="1">
        <f t="shared" si="58"/>
        <v>2.7424580574241756E-4</v>
      </c>
      <c r="H190" s="1">
        <f t="shared" si="59"/>
        <v>-2.8577884108672729</v>
      </c>
      <c r="I190" s="1">
        <f t="shared" si="60"/>
        <v>412.284774193548</v>
      </c>
      <c r="J190" s="1">
        <f t="shared" si="61"/>
        <v>853.50953854644786</v>
      </c>
      <c r="K190" s="1">
        <f t="shared" si="62"/>
        <v>87.441736866075644</v>
      </c>
      <c r="L190" s="1">
        <f t="shared" si="63"/>
        <v>42.238422783554817</v>
      </c>
      <c r="M190" s="1">
        <f t="shared" si="64"/>
        <v>9.7499522052901643E-3</v>
      </c>
      <c r="N190" s="1">
        <f t="shared" si="65"/>
        <v>2.7777652203217871</v>
      </c>
      <c r="O190" s="1">
        <f t="shared" si="66"/>
        <v>9.7309797575501344E-3</v>
      </c>
      <c r="P190" s="1">
        <f t="shared" si="67"/>
        <v>6.0835638366834918E-3</v>
      </c>
      <c r="Q190" s="1">
        <f t="shared" si="68"/>
        <v>-8.4854655134516035E-3</v>
      </c>
      <c r="R190" s="1">
        <f t="shared" si="69"/>
        <v>34.550852338038574</v>
      </c>
      <c r="S190" s="1">
        <f t="shared" si="70"/>
        <v>34.642800000000001</v>
      </c>
      <c r="T190" s="1">
        <f t="shared" si="71"/>
        <v>5.5375992663724016</v>
      </c>
      <c r="U190" s="1">
        <f t="shared" si="72"/>
        <v>50.021416439754304</v>
      </c>
      <c r="V190" s="1">
        <f t="shared" si="73"/>
        <v>2.7673142288942807</v>
      </c>
      <c r="W190" s="1">
        <f t="shared" si="74"/>
        <v>5.5322588320289343</v>
      </c>
      <c r="X190" s="1">
        <f t="shared" si="75"/>
        <v>2.7702850374781209</v>
      </c>
      <c r="Y190" s="1">
        <f t="shared" si="76"/>
        <v>-12.094240033240615</v>
      </c>
      <c r="Z190" s="1">
        <f t="shared" si="77"/>
        <v>-2.6023533251295032</v>
      </c>
      <c r="AA190" s="1">
        <f t="shared" si="78"/>
        <v>-0.21801451135287805</v>
      </c>
      <c r="AB190" s="1">
        <f t="shared" si="79"/>
        <v>-14.923093335236448</v>
      </c>
      <c r="AC190" s="1">
        <v>-1.22995242184192E-3</v>
      </c>
      <c r="AD190" s="1">
        <v>2.3755487412478599E-2</v>
      </c>
      <c r="AE190" s="1">
        <v>2.6895079665225299</v>
      </c>
      <c r="AF190" s="1">
        <v>0</v>
      </c>
      <c r="AG190" s="1">
        <v>0</v>
      </c>
      <c r="AH190" s="1">
        <f t="shared" si="80"/>
        <v>1</v>
      </c>
      <c r="AI190" s="1">
        <f t="shared" si="81"/>
        <v>0</v>
      </c>
      <c r="AJ190" s="1">
        <f t="shared" si="82"/>
        <v>52744.644024269655</v>
      </c>
      <c r="AK190" s="1">
        <f t="shared" si="83"/>
        <v>-4.4403273225806401E-2</v>
      </c>
      <c r="AL190" s="1">
        <f t="shared" si="84"/>
        <v>-2.1757603880645137E-2</v>
      </c>
      <c r="AM190" s="1">
        <f t="shared" si="85"/>
        <v>0.49</v>
      </c>
      <c r="AN190" s="1">
        <f t="shared" si="86"/>
        <v>0.39</v>
      </c>
      <c r="AO190" s="1">
        <v>5.0199999999999996</v>
      </c>
      <c r="AP190">
        <v>0.5</v>
      </c>
      <c r="AQ190" t="s">
        <v>194</v>
      </c>
      <c r="AR190">
        <v>1587135748.0709701</v>
      </c>
      <c r="AS190">
        <v>412.284774193548</v>
      </c>
      <c r="AT190">
        <v>409.98838709677398</v>
      </c>
      <c r="AU190">
        <v>27.0114612903226</v>
      </c>
      <c r="AV190">
        <v>26.788209677419399</v>
      </c>
      <c r="AW190">
        <v>600.00770967741903</v>
      </c>
      <c r="AX190">
        <v>102.32435483870999</v>
      </c>
      <c r="AY190">
        <v>0.125275677419355</v>
      </c>
      <c r="AZ190">
        <v>34.6254225806452</v>
      </c>
      <c r="BA190">
        <v>34.642800000000001</v>
      </c>
      <c r="BB190">
        <v>34.858203225806498</v>
      </c>
      <c r="BC190">
        <v>9995.9703225806406</v>
      </c>
      <c r="BD190">
        <v>-4.4403273225806401E-2</v>
      </c>
      <c r="BE190">
        <v>0.282605</v>
      </c>
      <c r="BF190">
        <v>1587135712.2</v>
      </c>
      <c r="BG190" t="s">
        <v>610</v>
      </c>
      <c r="BH190">
        <v>39</v>
      </c>
      <c r="BI190">
        <v>7.7089999999999996</v>
      </c>
      <c r="BJ190">
        <v>0.38800000000000001</v>
      </c>
      <c r="BK190">
        <v>410</v>
      </c>
      <c r="BL190">
        <v>27</v>
      </c>
      <c r="BM190">
        <v>0.21</v>
      </c>
      <c r="BN190">
        <v>0.27</v>
      </c>
      <c r="BO190">
        <v>2.27823523809524</v>
      </c>
      <c r="BP190">
        <v>0.226718612754263</v>
      </c>
      <c r="BQ190">
        <v>4.5356097570757502E-2</v>
      </c>
      <c r="BR190">
        <v>0</v>
      </c>
      <c r="BS190">
        <v>0.220737595238095</v>
      </c>
      <c r="BT190">
        <v>-7.0868649218041504E-3</v>
      </c>
      <c r="BU190">
        <v>1.2023705514047999E-2</v>
      </c>
      <c r="BV190">
        <v>1</v>
      </c>
      <c r="BW190">
        <v>1</v>
      </c>
      <c r="BX190">
        <v>2</v>
      </c>
      <c r="BY190" t="s">
        <v>200</v>
      </c>
      <c r="BZ190">
        <v>100</v>
      </c>
      <c r="CA190">
        <v>100</v>
      </c>
      <c r="CB190">
        <v>7.7089999999999996</v>
      </c>
      <c r="CC190">
        <v>0.38800000000000001</v>
      </c>
      <c r="CD190">
        <v>2</v>
      </c>
      <c r="CE190">
        <v>644.53099999999995</v>
      </c>
      <c r="CF190">
        <v>345.9</v>
      </c>
      <c r="CG190">
        <v>35.000100000000003</v>
      </c>
      <c r="CH190">
        <v>37.125599999999999</v>
      </c>
      <c r="CI190">
        <v>30.000399999999999</v>
      </c>
      <c r="CJ190">
        <v>36.887999999999998</v>
      </c>
      <c r="CK190">
        <v>36.9345</v>
      </c>
      <c r="CL190">
        <v>20.051200000000001</v>
      </c>
      <c r="CM190">
        <v>21.784199999999998</v>
      </c>
      <c r="CN190">
        <v>100</v>
      </c>
      <c r="CO190">
        <v>35</v>
      </c>
      <c r="CP190">
        <v>410</v>
      </c>
      <c r="CQ190">
        <v>26.7456</v>
      </c>
      <c r="CR190">
        <v>98.235100000000003</v>
      </c>
      <c r="CS190">
        <v>104.849</v>
      </c>
    </row>
    <row r="191" spans="1:97" x14ac:dyDescent="0.25">
      <c r="A191">
        <v>175</v>
      </c>
      <c r="B191">
        <v>1587135761.7</v>
      </c>
      <c r="C191">
        <v>11436.1000001431</v>
      </c>
      <c r="D191" t="s">
        <v>619</v>
      </c>
      <c r="E191" s="1" t="s">
        <v>620</v>
      </c>
      <c r="F191" s="1">
        <v>1587135753.0709701</v>
      </c>
      <c r="G191" s="1">
        <f t="shared" si="58"/>
        <v>2.6594857132506002E-4</v>
      </c>
      <c r="H191" s="1">
        <f t="shared" si="59"/>
        <v>-2.8514579837080305</v>
      </c>
      <c r="I191" s="1">
        <f t="shared" si="60"/>
        <v>412.289806451613</v>
      </c>
      <c r="J191" s="1">
        <f t="shared" si="61"/>
        <v>867.04656895189851</v>
      </c>
      <c r="K191" s="1">
        <f t="shared" si="62"/>
        <v>88.829142113965901</v>
      </c>
      <c r="L191" s="1">
        <f t="shared" si="63"/>
        <v>42.239195818167865</v>
      </c>
      <c r="M191" s="1">
        <f t="shared" si="64"/>
        <v>9.4491869296628589E-3</v>
      </c>
      <c r="N191" s="1">
        <f t="shared" si="65"/>
        <v>2.7786862325196711</v>
      </c>
      <c r="O191" s="1">
        <f t="shared" si="66"/>
        <v>9.431371686985374E-3</v>
      </c>
      <c r="P191" s="1">
        <f t="shared" si="67"/>
        <v>5.8962051016557982E-3</v>
      </c>
      <c r="Q191" s="1">
        <f t="shared" si="68"/>
        <v>-8.4072193102258021E-3</v>
      </c>
      <c r="R191" s="1">
        <f t="shared" si="69"/>
        <v>34.559139463354633</v>
      </c>
      <c r="S191" s="1">
        <f t="shared" si="70"/>
        <v>34.6462</v>
      </c>
      <c r="T191" s="1">
        <f t="shared" si="71"/>
        <v>5.5386446795389688</v>
      </c>
      <c r="U191" s="1">
        <f t="shared" si="72"/>
        <v>49.99584162808037</v>
      </c>
      <c r="V191" s="1">
        <f t="shared" si="73"/>
        <v>2.7668224820439757</v>
      </c>
      <c r="W191" s="1">
        <f t="shared" si="74"/>
        <v>5.5341052214430144</v>
      </c>
      <c r="X191" s="1">
        <f t="shared" si="75"/>
        <v>2.771822197494993</v>
      </c>
      <c r="Y191" s="1">
        <f t="shared" si="76"/>
        <v>-11.728331995435147</v>
      </c>
      <c r="Z191" s="1">
        <f t="shared" si="77"/>
        <v>-2.2122746718195176</v>
      </c>
      <c r="AA191" s="1">
        <f t="shared" si="78"/>
        <v>-0.18528238830190566</v>
      </c>
      <c r="AB191" s="1">
        <f t="shared" si="79"/>
        <v>-14.134296274866797</v>
      </c>
      <c r="AC191" s="1">
        <v>-1.2305899013759199E-3</v>
      </c>
      <c r="AD191" s="1">
        <v>2.3767799788775901E-2</v>
      </c>
      <c r="AE191" s="1">
        <v>2.6903832353306498</v>
      </c>
      <c r="AF191" s="1">
        <v>0</v>
      </c>
      <c r="AG191" s="1">
        <v>0</v>
      </c>
      <c r="AH191" s="1">
        <f t="shared" si="80"/>
        <v>1</v>
      </c>
      <c r="AI191" s="1">
        <f t="shared" si="81"/>
        <v>0</v>
      </c>
      <c r="AJ191" s="1">
        <f t="shared" si="82"/>
        <v>52769.846717896056</v>
      </c>
      <c r="AK191" s="1">
        <f t="shared" si="83"/>
        <v>-4.3993821612903203E-2</v>
      </c>
      <c r="AL191" s="1">
        <f t="shared" si="84"/>
        <v>-2.1556972590322569E-2</v>
      </c>
      <c r="AM191" s="1">
        <f t="shared" si="85"/>
        <v>0.49</v>
      </c>
      <c r="AN191" s="1">
        <f t="shared" si="86"/>
        <v>0.39</v>
      </c>
      <c r="AO191" s="1">
        <v>5.0199999999999996</v>
      </c>
      <c r="AP191">
        <v>0.5</v>
      </c>
      <c r="AQ191" t="s">
        <v>194</v>
      </c>
      <c r="AR191">
        <v>1587135753.0709701</v>
      </c>
      <c r="AS191">
        <v>412.289806451613</v>
      </c>
      <c r="AT191">
        <v>409.99587096774201</v>
      </c>
      <c r="AU191">
        <v>27.0064967741936</v>
      </c>
      <c r="AV191">
        <v>26.79</v>
      </c>
      <c r="AW191">
        <v>600.01193548387096</v>
      </c>
      <c r="AX191">
        <v>102.324967741935</v>
      </c>
      <c r="AY191">
        <v>0.12528729032258101</v>
      </c>
      <c r="AZ191">
        <v>34.6314322580645</v>
      </c>
      <c r="BA191">
        <v>34.6462</v>
      </c>
      <c r="BB191">
        <v>34.858641935483902</v>
      </c>
      <c r="BC191">
        <v>10001.0912903226</v>
      </c>
      <c r="BD191">
        <v>-4.3993821612903203E-2</v>
      </c>
      <c r="BE191">
        <v>0.282605</v>
      </c>
      <c r="BF191">
        <v>1587135712.2</v>
      </c>
      <c r="BG191" t="s">
        <v>610</v>
      </c>
      <c r="BH191">
        <v>39</v>
      </c>
      <c r="BI191">
        <v>7.7089999999999996</v>
      </c>
      <c r="BJ191">
        <v>0.38800000000000001</v>
      </c>
      <c r="BK191">
        <v>410</v>
      </c>
      <c r="BL191">
        <v>27</v>
      </c>
      <c r="BM191">
        <v>0.21</v>
      </c>
      <c r="BN191">
        <v>0.27</v>
      </c>
      <c r="BO191">
        <v>2.2984321428571399</v>
      </c>
      <c r="BP191">
        <v>-2.98010533992293E-2</v>
      </c>
      <c r="BQ191">
        <v>2.4884666586523701E-2</v>
      </c>
      <c r="BR191">
        <v>1</v>
      </c>
      <c r="BS191">
        <v>0.21963304761904801</v>
      </c>
      <c r="BT191">
        <v>-8.3576027874555203E-2</v>
      </c>
      <c r="BU191">
        <v>8.5719106748017408E-3</v>
      </c>
      <c r="BV191">
        <v>1</v>
      </c>
      <c r="BW191">
        <v>2</v>
      </c>
      <c r="BX191">
        <v>2</v>
      </c>
      <c r="BY191" t="s">
        <v>228</v>
      </c>
      <c r="BZ191">
        <v>100</v>
      </c>
      <c r="CA191">
        <v>100</v>
      </c>
      <c r="CB191">
        <v>7.7089999999999996</v>
      </c>
      <c r="CC191">
        <v>0.38800000000000001</v>
      </c>
      <c r="CD191">
        <v>2</v>
      </c>
      <c r="CE191">
        <v>643.79100000000005</v>
      </c>
      <c r="CF191">
        <v>345.99700000000001</v>
      </c>
      <c r="CG191">
        <v>35.000300000000003</v>
      </c>
      <c r="CH191">
        <v>37.129899999999999</v>
      </c>
      <c r="CI191">
        <v>30.000299999999999</v>
      </c>
      <c r="CJ191">
        <v>36.891399999999997</v>
      </c>
      <c r="CK191">
        <v>36.938000000000002</v>
      </c>
      <c r="CL191">
        <v>20.051400000000001</v>
      </c>
      <c r="CM191">
        <v>21.784199999999998</v>
      </c>
      <c r="CN191">
        <v>100</v>
      </c>
      <c r="CO191">
        <v>35</v>
      </c>
      <c r="CP191">
        <v>410</v>
      </c>
      <c r="CQ191">
        <v>26.7456</v>
      </c>
      <c r="CR191">
        <v>98.236699999999999</v>
      </c>
      <c r="CS191">
        <v>104.848</v>
      </c>
    </row>
    <row r="192" spans="1:97" x14ac:dyDescent="0.25">
      <c r="A192">
        <v>176</v>
      </c>
      <c r="B192">
        <v>1587136684.4000001</v>
      </c>
      <c r="C192">
        <v>12358.8000001907</v>
      </c>
      <c r="D192" t="s">
        <v>622</v>
      </c>
      <c r="E192" s="1" t="s">
        <v>623</v>
      </c>
      <c r="F192" s="1">
        <v>1587136676.32581</v>
      </c>
      <c r="G192" s="1">
        <f t="shared" si="58"/>
        <v>6.0527686748659132E-4</v>
      </c>
      <c r="H192" s="1">
        <f t="shared" si="59"/>
        <v>-7.3427094427415591</v>
      </c>
      <c r="I192" s="1">
        <f t="shared" si="60"/>
        <v>421.842548387097</v>
      </c>
      <c r="J192" s="1">
        <f t="shared" si="61"/>
        <v>1189.9912919813269</v>
      </c>
      <c r="K192" s="1">
        <f t="shared" si="62"/>
        <v>121.94463936662761</v>
      </c>
      <c r="L192" s="1">
        <f t="shared" si="63"/>
        <v>43.228415013788954</v>
      </c>
      <c r="M192" s="1">
        <f t="shared" si="64"/>
        <v>1.4312952936755007E-2</v>
      </c>
      <c r="N192" s="1">
        <f t="shared" si="65"/>
        <v>2.8040377811197614</v>
      </c>
      <c r="O192" s="1">
        <f t="shared" si="66"/>
        <v>1.4272488428825199E-2</v>
      </c>
      <c r="P192" s="1">
        <f t="shared" si="67"/>
        <v>8.9239312450910963E-3</v>
      </c>
      <c r="Q192" s="1">
        <f t="shared" si="68"/>
        <v>-1.4366856697741928E-2</v>
      </c>
      <c r="R192" s="1">
        <f t="shared" si="69"/>
        <v>40.011122990550675</v>
      </c>
      <c r="S192" s="1">
        <f t="shared" si="70"/>
        <v>40.301441935483901</v>
      </c>
      <c r="T192" s="1">
        <f t="shared" si="71"/>
        <v>7.5338796354633129</v>
      </c>
      <c r="U192" s="1">
        <f t="shared" si="72"/>
        <v>45.709866641804012</v>
      </c>
      <c r="V192" s="1">
        <f t="shared" si="73"/>
        <v>3.4203202740842067</v>
      </c>
      <c r="W192" s="1">
        <f t="shared" si="74"/>
        <v>7.4826739287752559</v>
      </c>
      <c r="X192" s="1">
        <f t="shared" si="75"/>
        <v>4.1135593613791066</v>
      </c>
      <c r="Y192" s="1">
        <f t="shared" si="76"/>
        <v>-26.692709856158679</v>
      </c>
      <c r="Z192" s="1">
        <f t="shared" si="77"/>
        <v>-19.330906138601847</v>
      </c>
      <c r="AA192" s="1">
        <f t="shared" si="78"/>
        <v>-1.6935610022702279</v>
      </c>
      <c r="AB192" s="1">
        <f t="shared" si="79"/>
        <v>-47.731543853728496</v>
      </c>
      <c r="AC192" s="1">
        <v>-1.23032180682705E-3</v>
      </c>
      <c r="AD192" s="1">
        <v>2.3762621770042999E-2</v>
      </c>
      <c r="AE192" s="1">
        <v>2.6900151749026899</v>
      </c>
      <c r="AF192" s="1">
        <v>0</v>
      </c>
      <c r="AG192" s="1">
        <v>0</v>
      </c>
      <c r="AH192" s="1">
        <f t="shared" si="80"/>
        <v>1</v>
      </c>
      <c r="AI192" s="1">
        <f t="shared" si="81"/>
        <v>0</v>
      </c>
      <c r="AJ192" s="1">
        <f t="shared" si="82"/>
        <v>51825.472546085679</v>
      </c>
      <c r="AK192" s="1">
        <f t="shared" si="83"/>
        <v>-7.5179783870967701E-2</v>
      </c>
      <c r="AL192" s="1">
        <f t="shared" si="84"/>
        <v>-3.6838094096774174E-2</v>
      </c>
      <c r="AM192" s="1">
        <f t="shared" si="85"/>
        <v>0.49</v>
      </c>
      <c r="AN192" s="1">
        <f t="shared" si="86"/>
        <v>0.39</v>
      </c>
      <c r="AO192" s="1">
        <v>10.42</v>
      </c>
      <c r="AP192">
        <v>0.5</v>
      </c>
      <c r="AQ192" t="s">
        <v>194</v>
      </c>
      <c r="AR192">
        <v>1587136676.32581</v>
      </c>
      <c r="AS192">
        <v>421.842548387097</v>
      </c>
      <c r="AT192">
        <v>409.53916129032302</v>
      </c>
      <c r="AU192">
        <v>33.377041935483902</v>
      </c>
      <c r="AV192">
        <v>32.361377419354802</v>
      </c>
      <c r="AW192">
        <v>600.24509677419303</v>
      </c>
      <c r="AX192">
        <v>102.339903225806</v>
      </c>
      <c r="AY192">
        <v>0.13533351612903199</v>
      </c>
      <c r="AZ192">
        <v>40.1735677419355</v>
      </c>
      <c r="BA192">
        <v>40.301441935483901</v>
      </c>
      <c r="BB192">
        <v>40.2927580645161</v>
      </c>
      <c r="BC192">
        <v>9997.4532258064501</v>
      </c>
      <c r="BD192">
        <v>-7.5179783870967701E-2</v>
      </c>
      <c r="BE192">
        <v>0.282605</v>
      </c>
      <c r="BF192">
        <v>1587136665.8</v>
      </c>
      <c r="BG192" t="s">
        <v>624</v>
      </c>
      <c r="BH192">
        <v>40</v>
      </c>
      <c r="BI192">
        <v>7.52</v>
      </c>
      <c r="BJ192">
        <v>0.35</v>
      </c>
      <c r="BK192">
        <v>410</v>
      </c>
      <c r="BL192">
        <v>31</v>
      </c>
      <c r="BM192">
        <v>0.11</v>
      </c>
      <c r="BN192">
        <v>0.03</v>
      </c>
      <c r="BO192">
        <v>9.3222932380952397</v>
      </c>
      <c r="BP192">
        <v>41.4590177401654</v>
      </c>
      <c r="BQ192">
        <v>5.2427225669249102</v>
      </c>
      <c r="BR192">
        <v>0</v>
      </c>
      <c r="BS192">
        <v>0.78186412476190503</v>
      </c>
      <c r="BT192">
        <v>2.5100165445607399</v>
      </c>
      <c r="BU192">
        <v>0.44462226012873801</v>
      </c>
      <c r="BV192">
        <v>0</v>
      </c>
      <c r="BW192">
        <v>0</v>
      </c>
      <c r="BX192">
        <v>2</v>
      </c>
      <c r="BY192" t="s">
        <v>196</v>
      </c>
      <c r="BZ192">
        <v>100</v>
      </c>
      <c r="CA192">
        <v>100</v>
      </c>
      <c r="CB192">
        <v>7.52</v>
      </c>
      <c r="CC192">
        <v>0.35</v>
      </c>
      <c r="CD192">
        <v>2</v>
      </c>
      <c r="CE192">
        <v>642.58900000000006</v>
      </c>
      <c r="CF192">
        <v>341.63299999999998</v>
      </c>
      <c r="CG192">
        <v>43</v>
      </c>
      <c r="CH192">
        <v>39.140900000000002</v>
      </c>
      <c r="CI192">
        <v>30.000800000000002</v>
      </c>
      <c r="CJ192">
        <v>38.665399999999998</v>
      </c>
      <c r="CK192">
        <v>38.717700000000001</v>
      </c>
      <c r="CL192">
        <v>20.184000000000001</v>
      </c>
      <c r="CM192">
        <v>0</v>
      </c>
      <c r="CN192">
        <v>100</v>
      </c>
      <c r="CO192">
        <v>43</v>
      </c>
      <c r="CP192">
        <v>410</v>
      </c>
      <c r="CQ192">
        <v>34.320900000000002</v>
      </c>
      <c r="CR192">
        <v>97.985299999999995</v>
      </c>
      <c r="CS192">
        <v>104.526</v>
      </c>
    </row>
    <row r="193" spans="1:97" x14ac:dyDescent="0.25">
      <c r="A193">
        <v>177</v>
      </c>
      <c r="B193">
        <v>1587136689.4000001</v>
      </c>
      <c r="C193">
        <v>12363.8000001907</v>
      </c>
      <c r="D193" t="s">
        <v>625</v>
      </c>
      <c r="E193" s="1" t="s">
        <v>626</v>
      </c>
      <c r="F193" s="1">
        <v>1587136680.9612899</v>
      </c>
      <c r="G193" s="1">
        <f t="shared" si="58"/>
        <v>5.8241438313870496E-4</v>
      </c>
      <c r="H193" s="1">
        <f t="shared" si="59"/>
        <v>-7.5296466879414981</v>
      </c>
      <c r="I193" s="1">
        <f t="shared" si="60"/>
        <v>422.33648387096798</v>
      </c>
      <c r="J193" s="1">
        <f t="shared" si="61"/>
        <v>1236.9110406032232</v>
      </c>
      <c r="K193" s="1">
        <f t="shared" si="62"/>
        <v>126.75318196006964</v>
      </c>
      <c r="L193" s="1">
        <f t="shared" si="63"/>
        <v>43.279178074411732</v>
      </c>
      <c r="M193" s="1">
        <f t="shared" si="64"/>
        <v>1.3873328199491219E-2</v>
      </c>
      <c r="N193" s="1">
        <f t="shared" si="65"/>
        <v>2.8049531245601798</v>
      </c>
      <c r="O193" s="1">
        <f t="shared" si="66"/>
        <v>1.383532007067286E-2</v>
      </c>
      <c r="P193" s="1">
        <f t="shared" si="67"/>
        <v>8.6504811842988728E-3</v>
      </c>
      <c r="Q193" s="1">
        <f t="shared" si="68"/>
        <v>-1.6601770581290323E-2</v>
      </c>
      <c r="R193" s="1">
        <f t="shared" si="69"/>
        <v>40.011430088120669</v>
      </c>
      <c r="S193" s="1">
        <f t="shared" si="70"/>
        <v>40.295170967741903</v>
      </c>
      <c r="T193" s="1">
        <f t="shared" si="71"/>
        <v>7.5313614383984415</v>
      </c>
      <c r="U193" s="1">
        <f t="shared" si="72"/>
        <v>46.102705127725457</v>
      </c>
      <c r="V193" s="1">
        <f t="shared" si="73"/>
        <v>3.4486369626382074</v>
      </c>
      <c r="W193" s="1">
        <f t="shared" si="74"/>
        <v>7.4803353796353482</v>
      </c>
      <c r="X193" s="1">
        <f t="shared" si="75"/>
        <v>4.0827244757602337</v>
      </c>
      <c r="Y193" s="1">
        <f t="shared" si="76"/>
        <v>-25.684474296416887</v>
      </c>
      <c r="Z193" s="1">
        <f t="shared" si="77"/>
        <v>-19.274776986610334</v>
      </c>
      <c r="AA193" s="1">
        <f t="shared" si="78"/>
        <v>-1.6879944806854514</v>
      </c>
      <c r="AB193" s="1">
        <f t="shared" si="79"/>
        <v>-46.663847534293964</v>
      </c>
      <c r="AC193" s="1">
        <v>-1.2309464363832599E-3</v>
      </c>
      <c r="AD193" s="1">
        <v>2.37746859599226E-2</v>
      </c>
      <c r="AE193" s="1">
        <v>2.6908726295131098</v>
      </c>
      <c r="AF193" s="1">
        <v>0</v>
      </c>
      <c r="AG193" s="1">
        <v>0</v>
      </c>
      <c r="AH193" s="1">
        <f t="shared" si="80"/>
        <v>1</v>
      </c>
      <c r="AI193" s="1">
        <f t="shared" si="81"/>
        <v>0</v>
      </c>
      <c r="AJ193" s="1">
        <f t="shared" si="82"/>
        <v>51851.694420077816</v>
      </c>
      <c r="AK193" s="1">
        <f t="shared" si="83"/>
        <v>-8.6874780645161298E-2</v>
      </c>
      <c r="AL193" s="1">
        <f t="shared" si="84"/>
        <v>-4.2568642516129032E-2</v>
      </c>
      <c r="AM193" s="1">
        <f t="shared" si="85"/>
        <v>0.49</v>
      </c>
      <c r="AN193" s="1">
        <f t="shared" si="86"/>
        <v>0.39</v>
      </c>
      <c r="AO193" s="1">
        <v>10.42</v>
      </c>
      <c r="AP193">
        <v>0.5</v>
      </c>
      <c r="AQ193" t="s">
        <v>194</v>
      </c>
      <c r="AR193">
        <v>1587136680.9612899</v>
      </c>
      <c r="AS193">
        <v>422.33648387096798</v>
      </c>
      <c r="AT193">
        <v>409.68748387096798</v>
      </c>
      <c r="AU193">
        <v>33.653254838709699</v>
      </c>
      <c r="AV193">
        <v>32.675858064516099</v>
      </c>
      <c r="AW193">
        <v>600.01470967741898</v>
      </c>
      <c r="AX193">
        <v>102.340677419355</v>
      </c>
      <c r="AY193">
        <v>0.13490716129032301</v>
      </c>
      <c r="AZ193">
        <v>40.167709677419403</v>
      </c>
      <c r="BA193">
        <v>40.295170967741903</v>
      </c>
      <c r="BB193">
        <v>40.288164516129001</v>
      </c>
      <c r="BC193">
        <v>10002.453225806499</v>
      </c>
      <c r="BD193">
        <v>-8.6874780645161298E-2</v>
      </c>
      <c r="BE193">
        <v>0.282605</v>
      </c>
      <c r="BF193">
        <v>1587136665.8</v>
      </c>
      <c r="BG193" t="s">
        <v>624</v>
      </c>
      <c r="BH193">
        <v>40</v>
      </c>
      <c r="BI193">
        <v>7.52</v>
      </c>
      <c r="BJ193">
        <v>0.35</v>
      </c>
      <c r="BK193">
        <v>410</v>
      </c>
      <c r="BL193">
        <v>31</v>
      </c>
      <c r="BM193">
        <v>0.11</v>
      </c>
      <c r="BN193">
        <v>0.03</v>
      </c>
      <c r="BO193">
        <v>11.91428</v>
      </c>
      <c r="BP193">
        <v>9.9239013219568708</v>
      </c>
      <c r="BQ193">
        <v>2.3000840984469599</v>
      </c>
      <c r="BR193">
        <v>0</v>
      </c>
      <c r="BS193">
        <v>1.01555102380952</v>
      </c>
      <c r="BT193">
        <v>0.19063049022061801</v>
      </c>
      <c r="BU193">
        <v>0.22199116468309399</v>
      </c>
      <c r="BV193">
        <v>0</v>
      </c>
      <c r="BW193">
        <v>0</v>
      </c>
      <c r="BX193">
        <v>2</v>
      </c>
      <c r="BY193" t="s">
        <v>196</v>
      </c>
      <c r="BZ193">
        <v>100</v>
      </c>
      <c r="CA193">
        <v>100</v>
      </c>
      <c r="CB193">
        <v>7.52</v>
      </c>
      <c r="CC193">
        <v>0.35</v>
      </c>
      <c r="CD193">
        <v>2</v>
      </c>
      <c r="CE193">
        <v>642.07600000000002</v>
      </c>
      <c r="CF193">
        <v>341.77199999999999</v>
      </c>
      <c r="CG193">
        <v>42.999499999999998</v>
      </c>
      <c r="CH193">
        <v>39.150500000000001</v>
      </c>
      <c r="CI193">
        <v>30.000699999999998</v>
      </c>
      <c r="CJ193">
        <v>38.672600000000003</v>
      </c>
      <c r="CK193">
        <v>38.724699999999999</v>
      </c>
      <c r="CL193">
        <v>20.186</v>
      </c>
      <c r="CM193">
        <v>0</v>
      </c>
      <c r="CN193">
        <v>100</v>
      </c>
      <c r="CO193">
        <v>43</v>
      </c>
      <c r="CP193">
        <v>410</v>
      </c>
      <c r="CQ193">
        <v>34.320900000000002</v>
      </c>
      <c r="CR193">
        <v>97.983900000000006</v>
      </c>
      <c r="CS193">
        <v>104.52500000000001</v>
      </c>
    </row>
    <row r="194" spans="1:97" x14ac:dyDescent="0.25">
      <c r="A194">
        <v>178</v>
      </c>
      <c r="B194">
        <v>1587136694.3</v>
      </c>
      <c r="C194">
        <v>12368.7000000477</v>
      </c>
      <c r="D194" t="s">
        <v>627</v>
      </c>
      <c r="E194" s="1" t="s">
        <v>628</v>
      </c>
      <c r="F194" s="1">
        <v>1587136685.75161</v>
      </c>
      <c r="G194" s="1">
        <f t="shared" si="58"/>
        <v>6.5103527278562341E-4</v>
      </c>
      <c r="H194" s="1">
        <f t="shared" si="59"/>
        <v>-7.4291094680907275</v>
      </c>
      <c r="I194" s="1">
        <f t="shared" si="60"/>
        <v>422.35316129032299</v>
      </c>
      <c r="J194" s="1">
        <f t="shared" si="61"/>
        <v>1134.4774559144792</v>
      </c>
      <c r="K194" s="1">
        <f t="shared" si="62"/>
        <v>116.2574231262527</v>
      </c>
      <c r="L194" s="1">
        <f t="shared" si="63"/>
        <v>43.281327385443426</v>
      </c>
      <c r="M194" s="1">
        <f t="shared" si="64"/>
        <v>1.5594229221707404E-2</v>
      </c>
      <c r="N194" s="1">
        <f t="shared" si="65"/>
        <v>2.8039457034411641</v>
      </c>
      <c r="O194" s="1">
        <f t="shared" si="66"/>
        <v>1.5546207340664284E-2</v>
      </c>
      <c r="P194" s="1">
        <f t="shared" si="67"/>
        <v>9.7206817652074565E-3</v>
      </c>
      <c r="Q194" s="1">
        <f t="shared" si="68"/>
        <v>-1.3817770300645153E-2</v>
      </c>
      <c r="R194" s="1">
        <f t="shared" si="69"/>
        <v>39.98527418271896</v>
      </c>
      <c r="S194" s="1">
        <f t="shared" si="70"/>
        <v>40.2926838709677</v>
      </c>
      <c r="T194" s="1">
        <f t="shared" si="71"/>
        <v>7.5303629110439791</v>
      </c>
      <c r="U194" s="1">
        <f t="shared" si="72"/>
        <v>46.396984286510786</v>
      </c>
      <c r="V194" s="1">
        <f t="shared" si="73"/>
        <v>3.4692219139455891</v>
      </c>
      <c r="W194" s="1">
        <f t="shared" si="74"/>
        <v>7.4772573418186852</v>
      </c>
      <c r="X194" s="1">
        <f t="shared" si="75"/>
        <v>4.0611409970983896</v>
      </c>
      <c r="Y194" s="1">
        <f t="shared" si="76"/>
        <v>-28.710655529845994</v>
      </c>
      <c r="Z194" s="1">
        <f t="shared" si="77"/>
        <v>-20.057820232201749</v>
      </c>
      <c r="AA194" s="1">
        <f t="shared" si="78"/>
        <v>-1.7571150204672239</v>
      </c>
      <c r="AB194" s="1">
        <f t="shared" si="79"/>
        <v>-50.539408552815615</v>
      </c>
      <c r="AC194" s="1">
        <v>-1.23025898421396E-3</v>
      </c>
      <c r="AD194" s="1">
        <v>2.37614084045761E-2</v>
      </c>
      <c r="AE194" s="1">
        <v>2.6899289194390898</v>
      </c>
      <c r="AF194" s="1">
        <v>0</v>
      </c>
      <c r="AG194" s="1">
        <v>0</v>
      </c>
      <c r="AH194" s="1">
        <f t="shared" si="80"/>
        <v>1</v>
      </c>
      <c r="AI194" s="1">
        <f t="shared" si="81"/>
        <v>0</v>
      </c>
      <c r="AJ194" s="1">
        <f t="shared" si="82"/>
        <v>51825.215981897185</v>
      </c>
      <c r="AK194" s="1">
        <f t="shared" si="83"/>
        <v>-7.2306490322580602E-2</v>
      </c>
      <c r="AL194" s="1">
        <f t="shared" si="84"/>
        <v>-3.5430180258064492E-2</v>
      </c>
      <c r="AM194" s="1">
        <f t="shared" si="85"/>
        <v>0.49</v>
      </c>
      <c r="AN194" s="1">
        <f t="shared" si="86"/>
        <v>0.39</v>
      </c>
      <c r="AO194" s="1">
        <v>10.42</v>
      </c>
      <c r="AP194">
        <v>0.5</v>
      </c>
      <c r="AQ194" t="s">
        <v>194</v>
      </c>
      <c r="AR194">
        <v>1587136685.75161</v>
      </c>
      <c r="AS194">
        <v>422.35316129032299</v>
      </c>
      <c r="AT194">
        <v>409.929096774193</v>
      </c>
      <c r="AU194">
        <v>33.853787096774198</v>
      </c>
      <c r="AV194">
        <v>32.761458064516098</v>
      </c>
      <c r="AW194">
        <v>600.01432258064494</v>
      </c>
      <c r="AX194">
        <v>102.34164516129</v>
      </c>
      <c r="AY194">
        <v>0.134981870967742</v>
      </c>
      <c r="AZ194">
        <v>40.159996774193502</v>
      </c>
      <c r="BA194">
        <v>40.2926838709677</v>
      </c>
      <c r="BB194">
        <v>40.285190322580597</v>
      </c>
      <c r="BC194">
        <v>9996.7725806451599</v>
      </c>
      <c r="BD194">
        <v>-7.2306490322580602E-2</v>
      </c>
      <c r="BE194">
        <v>0.282605</v>
      </c>
      <c r="BF194">
        <v>1587136665.8</v>
      </c>
      <c r="BG194" t="s">
        <v>624</v>
      </c>
      <c r="BH194">
        <v>40</v>
      </c>
      <c r="BI194">
        <v>7.52</v>
      </c>
      <c r="BJ194">
        <v>0.35</v>
      </c>
      <c r="BK194">
        <v>410</v>
      </c>
      <c r="BL194">
        <v>31</v>
      </c>
      <c r="BM194">
        <v>0.11</v>
      </c>
      <c r="BN194">
        <v>0.03</v>
      </c>
      <c r="BO194">
        <v>12.589866666666699</v>
      </c>
      <c r="BP194">
        <v>-2.5177801406529601</v>
      </c>
      <c r="BQ194">
        <v>0.34761862152615802</v>
      </c>
      <c r="BR194">
        <v>0</v>
      </c>
      <c r="BS194">
        <v>1.04726911904762</v>
      </c>
      <c r="BT194">
        <v>1.50388742255737</v>
      </c>
      <c r="BU194">
        <v>0.16449693525053599</v>
      </c>
      <c r="BV194">
        <v>0</v>
      </c>
      <c r="BW194">
        <v>0</v>
      </c>
      <c r="BX194">
        <v>2</v>
      </c>
      <c r="BY194" t="s">
        <v>196</v>
      </c>
      <c r="BZ194">
        <v>100</v>
      </c>
      <c r="CA194">
        <v>100</v>
      </c>
      <c r="CB194">
        <v>7.52</v>
      </c>
      <c r="CC194">
        <v>0.35</v>
      </c>
      <c r="CD194">
        <v>2</v>
      </c>
      <c r="CE194">
        <v>642.83299999999997</v>
      </c>
      <c r="CF194">
        <v>341.75</v>
      </c>
      <c r="CG194">
        <v>42.999499999999998</v>
      </c>
      <c r="CH194">
        <v>39.161900000000003</v>
      </c>
      <c r="CI194">
        <v>30.000599999999999</v>
      </c>
      <c r="CJ194">
        <v>38.680999999999997</v>
      </c>
      <c r="CK194">
        <v>38.734099999999998</v>
      </c>
      <c r="CL194">
        <v>20.1845</v>
      </c>
      <c r="CM194">
        <v>0</v>
      </c>
      <c r="CN194">
        <v>100</v>
      </c>
      <c r="CO194">
        <v>43</v>
      </c>
      <c r="CP194">
        <v>410</v>
      </c>
      <c r="CQ194">
        <v>34.320900000000002</v>
      </c>
      <c r="CR194">
        <v>97.984999999999999</v>
      </c>
      <c r="CS194">
        <v>104.523</v>
      </c>
    </row>
    <row r="195" spans="1:97" x14ac:dyDescent="0.25">
      <c r="A195">
        <v>179</v>
      </c>
      <c r="B195">
        <v>1587136699.3</v>
      </c>
      <c r="C195">
        <v>12373.7000000477</v>
      </c>
      <c r="D195" t="s">
        <v>629</v>
      </c>
      <c r="E195" s="1" t="s">
        <v>630</v>
      </c>
      <c r="F195" s="1">
        <v>1587136690.6774199</v>
      </c>
      <c r="G195" s="1">
        <f t="shared" si="58"/>
        <v>7.3150431814371581E-4</v>
      </c>
      <c r="H195" s="1">
        <f t="shared" si="59"/>
        <v>-7.4532206900547449</v>
      </c>
      <c r="I195" s="1">
        <f t="shared" si="60"/>
        <v>422.40580645161299</v>
      </c>
      <c r="J195" s="1">
        <f t="shared" si="61"/>
        <v>1052.9417341199032</v>
      </c>
      <c r="K195" s="1">
        <f t="shared" si="62"/>
        <v>107.90201387111907</v>
      </c>
      <c r="L195" s="1">
        <f t="shared" si="63"/>
        <v>43.286760995450258</v>
      </c>
      <c r="M195" s="1">
        <f t="shared" si="64"/>
        <v>1.759578814933541E-2</v>
      </c>
      <c r="N195" s="1">
        <f t="shared" si="65"/>
        <v>2.804905324056044</v>
      </c>
      <c r="O195" s="1">
        <f t="shared" si="66"/>
        <v>1.7534694586515773E-2</v>
      </c>
      <c r="P195" s="1">
        <f t="shared" si="67"/>
        <v>1.0964655364327534E-2</v>
      </c>
      <c r="Q195" s="1">
        <f t="shared" si="68"/>
        <v>-1.2994189712903226E-2</v>
      </c>
      <c r="R195" s="1">
        <f t="shared" si="69"/>
        <v>39.963765011275406</v>
      </c>
      <c r="S195" s="1">
        <f t="shared" si="70"/>
        <v>40.2940161290323</v>
      </c>
      <c r="T195" s="1">
        <f t="shared" si="71"/>
        <v>7.5308977758894997</v>
      </c>
      <c r="U195" s="1">
        <f t="shared" si="72"/>
        <v>46.616159858567826</v>
      </c>
      <c r="V195" s="1">
        <f t="shared" si="73"/>
        <v>3.485612035508062</v>
      </c>
      <c r="W195" s="1">
        <f t="shared" si="74"/>
        <v>7.4772612031606958</v>
      </c>
      <c r="X195" s="1">
        <f t="shared" si="75"/>
        <v>4.0452857403814377</v>
      </c>
      <c r="Y195" s="1">
        <f t="shared" si="76"/>
        <v>-32.259340430137868</v>
      </c>
      <c r="Z195" s="1">
        <f t="shared" si="77"/>
        <v>-20.264682881835316</v>
      </c>
      <c r="AA195" s="1">
        <f t="shared" si="78"/>
        <v>-1.7746407618916393</v>
      </c>
      <c r="AB195" s="1">
        <f t="shared" si="79"/>
        <v>-54.311658263577726</v>
      </c>
      <c r="AC195" s="1">
        <v>-1.23091381239139E-3</v>
      </c>
      <c r="AD195" s="1">
        <v>2.37740558552012E-2</v>
      </c>
      <c r="AE195" s="1">
        <v>2.6908278525045799</v>
      </c>
      <c r="AF195" s="1">
        <v>0</v>
      </c>
      <c r="AG195" s="1">
        <v>0</v>
      </c>
      <c r="AH195" s="1">
        <f t="shared" si="80"/>
        <v>1</v>
      </c>
      <c r="AI195" s="1">
        <f t="shared" si="81"/>
        <v>0</v>
      </c>
      <c r="AJ195" s="1">
        <f t="shared" si="82"/>
        <v>51851.671930573495</v>
      </c>
      <c r="AK195" s="1">
        <f t="shared" si="83"/>
        <v>-6.7996806451612907E-2</v>
      </c>
      <c r="AL195" s="1">
        <f t="shared" si="84"/>
        <v>-3.3318435161290322E-2</v>
      </c>
      <c r="AM195" s="1">
        <f t="shared" si="85"/>
        <v>0.49</v>
      </c>
      <c r="AN195" s="1">
        <f t="shared" si="86"/>
        <v>0.39</v>
      </c>
      <c r="AO195" s="1">
        <v>10.42</v>
      </c>
      <c r="AP195">
        <v>0.5</v>
      </c>
      <c r="AQ195" t="s">
        <v>194</v>
      </c>
      <c r="AR195">
        <v>1587136690.6774199</v>
      </c>
      <c r="AS195">
        <v>422.40580645161299</v>
      </c>
      <c r="AT195">
        <v>409.99903225806497</v>
      </c>
      <c r="AU195">
        <v>34.013696774193498</v>
      </c>
      <c r="AV195">
        <v>32.786564516128998</v>
      </c>
      <c r="AW195">
        <v>600.017903225807</v>
      </c>
      <c r="AX195">
        <v>102.34164516129</v>
      </c>
      <c r="AY195">
        <v>0.13507351612903201</v>
      </c>
      <c r="AZ195">
        <v>40.160006451612901</v>
      </c>
      <c r="BA195">
        <v>40.2940161290323</v>
      </c>
      <c r="BB195">
        <v>40.286270967741899</v>
      </c>
      <c r="BC195">
        <v>10002.0935483871</v>
      </c>
      <c r="BD195">
        <v>-6.7996806451612907E-2</v>
      </c>
      <c r="BE195">
        <v>0.282605</v>
      </c>
      <c r="BF195">
        <v>1587136665.8</v>
      </c>
      <c r="BG195" t="s">
        <v>624</v>
      </c>
      <c r="BH195">
        <v>40</v>
      </c>
      <c r="BI195">
        <v>7.52</v>
      </c>
      <c r="BJ195">
        <v>0.35</v>
      </c>
      <c r="BK195">
        <v>410</v>
      </c>
      <c r="BL195">
        <v>31</v>
      </c>
      <c r="BM195">
        <v>0.11</v>
      </c>
      <c r="BN195">
        <v>0.03</v>
      </c>
      <c r="BO195">
        <v>12.4153119047619</v>
      </c>
      <c r="BP195">
        <v>-4.0947431846311097E-2</v>
      </c>
      <c r="BQ195">
        <v>4.6359050086723197E-2</v>
      </c>
      <c r="BR195">
        <v>1</v>
      </c>
      <c r="BS195">
        <v>1.1642504285714299</v>
      </c>
      <c r="BT195">
        <v>1.61866145025811</v>
      </c>
      <c r="BU195">
        <v>0.164810100967337</v>
      </c>
      <c r="BV195">
        <v>0</v>
      </c>
      <c r="BW195">
        <v>1</v>
      </c>
      <c r="BX195">
        <v>2</v>
      </c>
      <c r="BY195" t="s">
        <v>200</v>
      </c>
      <c r="BZ195">
        <v>100</v>
      </c>
      <c r="CA195">
        <v>100</v>
      </c>
      <c r="CB195">
        <v>7.52</v>
      </c>
      <c r="CC195">
        <v>0.35</v>
      </c>
      <c r="CD195">
        <v>2</v>
      </c>
      <c r="CE195">
        <v>642.61</v>
      </c>
      <c r="CF195">
        <v>341.75599999999997</v>
      </c>
      <c r="CG195">
        <v>42.999699999999997</v>
      </c>
      <c r="CH195">
        <v>39.171399999999998</v>
      </c>
      <c r="CI195">
        <v>30.000699999999998</v>
      </c>
      <c r="CJ195">
        <v>38.691200000000002</v>
      </c>
      <c r="CK195">
        <v>38.743899999999996</v>
      </c>
      <c r="CL195">
        <v>20.183800000000002</v>
      </c>
      <c r="CM195">
        <v>0</v>
      </c>
      <c r="CN195">
        <v>100</v>
      </c>
      <c r="CO195">
        <v>43</v>
      </c>
      <c r="CP195">
        <v>410</v>
      </c>
      <c r="CQ195">
        <v>34.320900000000002</v>
      </c>
      <c r="CR195">
        <v>97.982399999999998</v>
      </c>
      <c r="CS195">
        <v>104.52200000000001</v>
      </c>
    </row>
    <row r="196" spans="1:97" x14ac:dyDescent="0.25">
      <c r="A196">
        <v>180</v>
      </c>
      <c r="B196">
        <v>1587136704.3</v>
      </c>
      <c r="C196">
        <v>12378.7000000477</v>
      </c>
      <c r="D196" t="s">
        <v>631</v>
      </c>
      <c r="E196" s="1" t="s">
        <v>632</v>
      </c>
      <c r="F196" s="1">
        <v>1587136695.67419</v>
      </c>
      <c r="G196" s="1">
        <f t="shared" si="58"/>
        <v>7.9415569033139768E-4</v>
      </c>
      <c r="H196" s="1">
        <f t="shared" si="59"/>
        <v>-7.5089838817702539</v>
      </c>
      <c r="I196" s="1">
        <f t="shared" si="60"/>
        <v>422.453709677419</v>
      </c>
      <c r="J196" s="1">
        <f t="shared" si="61"/>
        <v>1004.3618672529876</v>
      </c>
      <c r="K196" s="1">
        <f t="shared" si="62"/>
        <v>102.92310681085722</v>
      </c>
      <c r="L196" s="1">
        <f t="shared" si="63"/>
        <v>43.291416870190339</v>
      </c>
      <c r="M196" s="1">
        <f t="shared" si="64"/>
        <v>1.9150722170876166E-2</v>
      </c>
      <c r="N196" s="1">
        <f t="shared" si="65"/>
        <v>2.8040576880142423</v>
      </c>
      <c r="O196" s="1">
        <f t="shared" si="66"/>
        <v>1.907835606391169E-2</v>
      </c>
      <c r="P196" s="1">
        <f t="shared" si="67"/>
        <v>1.1930451458110562E-2</v>
      </c>
      <c r="Q196" s="1">
        <f t="shared" si="68"/>
        <v>-1.3503768342580647E-2</v>
      </c>
      <c r="R196" s="1">
        <f t="shared" si="69"/>
        <v>39.956106650925094</v>
      </c>
      <c r="S196" s="1">
        <f t="shared" si="70"/>
        <v>40.302087096774201</v>
      </c>
      <c r="T196" s="1">
        <f t="shared" si="71"/>
        <v>7.5341387506271706</v>
      </c>
      <c r="U196" s="1">
        <f t="shared" si="72"/>
        <v>46.759951712683304</v>
      </c>
      <c r="V196" s="1">
        <f t="shared" si="73"/>
        <v>3.4980811830120508</v>
      </c>
      <c r="W196" s="1">
        <f t="shared" si="74"/>
        <v>7.4809341218015444</v>
      </c>
      <c r="X196" s="1">
        <f t="shared" si="75"/>
        <v>4.0360575676151198</v>
      </c>
      <c r="Y196" s="1">
        <f t="shared" si="76"/>
        <v>-35.022265943614634</v>
      </c>
      <c r="Z196" s="1">
        <f t="shared" si="77"/>
        <v>-20.087392818963203</v>
      </c>
      <c r="AA196" s="1">
        <f t="shared" si="78"/>
        <v>-1.7597922527953815</v>
      </c>
      <c r="AB196" s="1">
        <f t="shared" si="79"/>
        <v>-56.882954783715796</v>
      </c>
      <c r="AC196" s="1">
        <v>-1.2303353891385601E-3</v>
      </c>
      <c r="AD196" s="1">
        <v>2.37628841008653E-2</v>
      </c>
      <c r="AE196" s="1">
        <v>2.6900338230284899</v>
      </c>
      <c r="AF196" s="1">
        <v>0</v>
      </c>
      <c r="AG196" s="1">
        <v>0</v>
      </c>
      <c r="AH196" s="1">
        <f t="shared" si="80"/>
        <v>1</v>
      </c>
      <c r="AI196" s="1">
        <f t="shared" si="81"/>
        <v>0</v>
      </c>
      <c r="AJ196" s="1">
        <f t="shared" si="82"/>
        <v>51826.765209779391</v>
      </c>
      <c r="AK196" s="1">
        <f t="shared" si="83"/>
        <v>-7.0663361290322593E-2</v>
      </c>
      <c r="AL196" s="1">
        <f t="shared" si="84"/>
        <v>-3.462504703225807E-2</v>
      </c>
      <c r="AM196" s="1">
        <f t="shared" si="85"/>
        <v>0.49</v>
      </c>
      <c r="AN196" s="1">
        <f t="shared" si="86"/>
        <v>0.39</v>
      </c>
      <c r="AO196" s="1">
        <v>10.42</v>
      </c>
      <c r="AP196">
        <v>0.5</v>
      </c>
      <c r="AQ196" t="s">
        <v>194</v>
      </c>
      <c r="AR196">
        <v>1587136695.67419</v>
      </c>
      <c r="AS196">
        <v>422.453709677419</v>
      </c>
      <c r="AT196">
        <v>409.99603225806499</v>
      </c>
      <c r="AU196">
        <v>34.135574193548401</v>
      </c>
      <c r="AV196">
        <v>32.8035</v>
      </c>
      <c r="AW196">
        <v>600.01364516129001</v>
      </c>
      <c r="AX196">
        <v>102.34099999999999</v>
      </c>
      <c r="AY196">
        <v>0.135119580645161</v>
      </c>
      <c r="AZ196">
        <v>40.169209677419303</v>
      </c>
      <c r="BA196">
        <v>40.302087096774201</v>
      </c>
      <c r="BB196">
        <v>40.289570967741902</v>
      </c>
      <c r="BC196">
        <v>9997.4564516128994</v>
      </c>
      <c r="BD196">
        <v>-7.0663361290322593E-2</v>
      </c>
      <c r="BE196">
        <v>0.282605</v>
      </c>
      <c r="BF196">
        <v>1587136665.8</v>
      </c>
      <c r="BG196" t="s">
        <v>624</v>
      </c>
      <c r="BH196">
        <v>40</v>
      </c>
      <c r="BI196">
        <v>7.52</v>
      </c>
      <c r="BJ196">
        <v>0.35</v>
      </c>
      <c r="BK196">
        <v>410</v>
      </c>
      <c r="BL196">
        <v>31</v>
      </c>
      <c r="BM196">
        <v>0.11</v>
      </c>
      <c r="BN196">
        <v>0.03</v>
      </c>
      <c r="BO196">
        <v>12.4424642857143</v>
      </c>
      <c r="BP196">
        <v>0.52297341614445603</v>
      </c>
      <c r="BQ196">
        <v>6.5350337272524206E-2</v>
      </c>
      <c r="BR196">
        <v>0</v>
      </c>
      <c r="BS196">
        <v>1.28418071428571</v>
      </c>
      <c r="BT196">
        <v>1.2247192215748799</v>
      </c>
      <c r="BU196">
        <v>0.12508151183076899</v>
      </c>
      <c r="BV196">
        <v>0</v>
      </c>
      <c r="BW196">
        <v>0</v>
      </c>
      <c r="BX196">
        <v>2</v>
      </c>
      <c r="BY196" t="s">
        <v>196</v>
      </c>
      <c r="BZ196">
        <v>100</v>
      </c>
      <c r="CA196">
        <v>100</v>
      </c>
      <c r="CB196">
        <v>7.52</v>
      </c>
      <c r="CC196">
        <v>0.35</v>
      </c>
      <c r="CD196">
        <v>2</v>
      </c>
      <c r="CE196">
        <v>642.70399999999995</v>
      </c>
      <c r="CF196">
        <v>341.80799999999999</v>
      </c>
      <c r="CG196">
        <v>43.000300000000003</v>
      </c>
      <c r="CH196">
        <v>39.180900000000001</v>
      </c>
      <c r="CI196">
        <v>30.000699999999998</v>
      </c>
      <c r="CJ196">
        <v>38.701500000000003</v>
      </c>
      <c r="CK196">
        <v>38.754600000000003</v>
      </c>
      <c r="CL196">
        <v>20.184200000000001</v>
      </c>
      <c r="CM196">
        <v>0</v>
      </c>
      <c r="CN196">
        <v>100</v>
      </c>
      <c r="CO196">
        <v>43</v>
      </c>
      <c r="CP196">
        <v>410</v>
      </c>
      <c r="CQ196">
        <v>34.320900000000002</v>
      </c>
      <c r="CR196">
        <v>97.981899999999996</v>
      </c>
      <c r="CS196">
        <v>104.521</v>
      </c>
    </row>
    <row r="197" spans="1:97" x14ac:dyDescent="0.25">
      <c r="A197">
        <v>181</v>
      </c>
      <c r="B197">
        <v>1587136709.3</v>
      </c>
      <c r="C197">
        <v>12383.7000000477</v>
      </c>
      <c r="D197" t="s">
        <v>633</v>
      </c>
      <c r="E197" s="1" t="s">
        <v>634</v>
      </c>
      <c r="F197" s="1">
        <v>1587136700.67419</v>
      </c>
      <c r="G197" s="1">
        <f t="shared" si="58"/>
        <v>8.4098506129937382E-4</v>
      </c>
      <c r="H197" s="1">
        <f t="shared" si="59"/>
        <v>-7.5498373967872698</v>
      </c>
      <c r="I197" s="1">
        <f t="shared" si="60"/>
        <v>422.49083870967701</v>
      </c>
      <c r="J197" s="1">
        <f t="shared" si="61"/>
        <v>973.11573781382845</v>
      </c>
      <c r="K197" s="1">
        <f t="shared" si="62"/>
        <v>99.719456103044635</v>
      </c>
      <c r="L197" s="1">
        <f t="shared" si="63"/>
        <v>43.294497260210122</v>
      </c>
      <c r="M197" s="1">
        <f t="shared" si="64"/>
        <v>2.0302663101462278E-2</v>
      </c>
      <c r="N197" s="1">
        <f t="shared" si="65"/>
        <v>2.8041798966589608</v>
      </c>
      <c r="O197" s="1">
        <f t="shared" si="66"/>
        <v>2.0221352810550968E-2</v>
      </c>
      <c r="P197" s="1">
        <f t="shared" si="67"/>
        <v>1.2645623666786806E-2</v>
      </c>
      <c r="Q197" s="1">
        <f t="shared" si="68"/>
        <v>-1.7228483031290327E-2</v>
      </c>
      <c r="R197" s="1">
        <f t="shared" si="69"/>
        <v>39.960434672570173</v>
      </c>
      <c r="S197" s="1">
        <f t="shared" si="70"/>
        <v>40.3155741935484</v>
      </c>
      <c r="T197" s="1">
        <f t="shared" si="71"/>
        <v>7.5395573217148746</v>
      </c>
      <c r="U197" s="1">
        <f t="shared" si="72"/>
        <v>46.84320294896272</v>
      </c>
      <c r="V197" s="1">
        <f t="shared" si="73"/>
        <v>3.5074704599791344</v>
      </c>
      <c r="W197" s="1">
        <f t="shared" si="74"/>
        <v>7.4876828209220534</v>
      </c>
      <c r="X197" s="1">
        <f t="shared" si="75"/>
        <v>4.0320868617357402</v>
      </c>
      <c r="Y197" s="1">
        <f t="shared" si="76"/>
        <v>-37.087441203302383</v>
      </c>
      <c r="Z197" s="1">
        <f t="shared" si="77"/>
        <v>-19.572309168994789</v>
      </c>
      <c r="AA197" s="1">
        <f t="shared" si="78"/>
        <v>-1.7148422025573486</v>
      </c>
      <c r="AB197" s="1">
        <f t="shared" si="79"/>
        <v>-58.391821057885807</v>
      </c>
      <c r="AC197" s="1">
        <v>-1.2304187731790701E-3</v>
      </c>
      <c r="AD197" s="1">
        <v>2.3764494592856102E-2</v>
      </c>
      <c r="AE197" s="1">
        <v>2.6901483038856</v>
      </c>
      <c r="AF197" s="1">
        <v>0</v>
      </c>
      <c r="AG197" s="1">
        <v>0</v>
      </c>
      <c r="AH197" s="1">
        <f t="shared" si="80"/>
        <v>1</v>
      </c>
      <c r="AI197" s="1">
        <f t="shared" si="81"/>
        <v>0</v>
      </c>
      <c r="AJ197" s="1">
        <f t="shared" si="82"/>
        <v>51827.301453072265</v>
      </c>
      <c r="AK197" s="1">
        <f t="shared" si="83"/>
        <v>-9.0154280645161303E-2</v>
      </c>
      <c r="AL197" s="1">
        <f t="shared" si="84"/>
        <v>-4.4175597516129039E-2</v>
      </c>
      <c r="AM197" s="1">
        <f t="shared" si="85"/>
        <v>0.49</v>
      </c>
      <c r="AN197" s="1">
        <f t="shared" si="86"/>
        <v>0.39</v>
      </c>
      <c r="AO197" s="1">
        <v>10.42</v>
      </c>
      <c r="AP197">
        <v>0.5</v>
      </c>
      <c r="AQ197" t="s">
        <v>194</v>
      </c>
      <c r="AR197">
        <v>1587136700.67419</v>
      </c>
      <c r="AS197">
        <v>422.49083870967701</v>
      </c>
      <c r="AT197">
        <v>409.99658064516098</v>
      </c>
      <c r="AU197">
        <v>34.227770967741897</v>
      </c>
      <c r="AV197">
        <v>32.817277419354802</v>
      </c>
      <c r="AW197">
        <v>600.01154838709704</v>
      </c>
      <c r="AX197">
        <v>102.339258064516</v>
      </c>
      <c r="AY197">
        <v>0.13514680645161301</v>
      </c>
      <c r="AZ197">
        <v>40.186109677419402</v>
      </c>
      <c r="BA197">
        <v>40.3155741935484</v>
      </c>
      <c r="BB197">
        <v>40.2957580645161</v>
      </c>
      <c r="BC197">
        <v>9998.3041935483907</v>
      </c>
      <c r="BD197">
        <v>-9.0154280645161303E-2</v>
      </c>
      <c r="BE197">
        <v>0.282605</v>
      </c>
      <c r="BF197">
        <v>1587136665.8</v>
      </c>
      <c r="BG197" t="s">
        <v>624</v>
      </c>
      <c r="BH197">
        <v>40</v>
      </c>
      <c r="BI197">
        <v>7.52</v>
      </c>
      <c r="BJ197">
        <v>0.35</v>
      </c>
      <c r="BK197">
        <v>410</v>
      </c>
      <c r="BL197">
        <v>31</v>
      </c>
      <c r="BM197">
        <v>0.11</v>
      </c>
      <c r="BN197">
        <v>0.03</v>
      </c>
      <c r="BO197">
        <v>12.48005</v>
      </c>
      <c r="BP197">
        <v>0.55425328379863104</v>
      </c>
      <c r="BQ197">
        <v>6.9076659451311098E-2</v>
      </c>
      <c r="BR197">
        <v>0</v>
      </c>
      <c r="BS197">
        <v>1.37439142857143</v>
      </c>
      <c r="BT197">
        <v>0.91466796023216401</v>
      </c>
      <c r="BU197">
        <v>9.3586169932961205E-2</v>
      </c>
      <c r="BV197">
        <v>0</v>
      </c>
      <c r="BW197">
        <v>0</v>
      </c>
      <c r="BX197">
        <v>2</v>
      </c>
      <c r="BY197" t="s">
        <v>196</v>
      </c>
      <c r="BZ197">
        <v>100</v>
      </c>
      <c r="CA197">
        <v>100</v>
      </c>
      <c r="CB197">
        <v>7.52</v>
      </c>
      <c r="CC197">
        <v>0.35</v>
      </c>
      <c r="CD197">
        <v>2</v>
      </c>
      <c r="CE197">
        <v>642.197</v>
      </c>
      <c r="CF197">
        <v>341.77699999999999</v>
      </c>
      <c r="CG197">
        <v>43.000700000000002</v>
      </c>
      <c r="CH197">
        <v>39.1905</v>
      </c>
      <c r="CI197">
        <v>30.000800000000002</v>
      </c>
      <c r="CJ197">
        <v>38.711500000000001</v>
      </c>
      <c r="CK197">
        <v>38.764899999999997</v>
      </c>
      <c r="CL197">
        <v>20.1861</v>
      </c>
      <c r="CM197">
        <v>0</v>
      </c>
      <c r="CN197">
        <v>100</v>
      </c>
      <c r="CO197">
        <v>43</v>
      </c>
      <c r="CP197">
        <v>410</v>
      </c>
      <c r="CQ197">
        <v>34.320900000000002</v>
      </c>
      <c r="CR197">
        <v>97.980599999999995</v>
      </c>
      <c r="CS197">
        <v>104.51900000000001</v>
      </c>
    </row>
    <row r="198" spans="1:97" x14ac:dyDescent="0.25">
      <c r="A198">
        <v>182</v>
      </c>
      <c r="B198">
        <v>1587137015.9000001</v>
      </c>
      <c r="C198">
        <v>12690.3000001907</v>
      </c>
      <c r="D198" t="s">
        <v>636</v>
      </c>
      <c r="E198" s="1" t="s">
        <v>637</v>
      </c>
      <c r="F198" s="1">
        <v>1587137007.9129</v>
      </c>
      <c r="G198" s="1">
        <f t="shared" si="58"/>
        <v>4.8725703395679088E-4</v>
      </c>
      <c r="H198" s="1">
        <f t="shared" si="59"/>
        <v>-3.9031387134084938</v>
      </c>
      <c r="I198" s="1">
        <f t="shared" si="60"/>
        <v>415.59758064516097</v>
      </c>
      <c r="J198" s="1">
        <f t="shared" si="61"/>
        <v>894.56277619513071</v>
      </c>
      <c r="K198" s="1">
        <f t="shared" si="62"/>
        <v>91.655916587056097</v>
      </c>
      <c r="L198" s="1">
        <f t="shared" si="63"/>
        <v>42.581670285245814</v>
      </c>
      <c r="M198" s="1">
        <f t="shared" si="64"/>
        <v>1.199665883166812E-2</v>
      </c>
      <c r="N198" s="1">
        <f t="shared" si="65"/>
        <v>2.8041648283271545</v>
      </c>
      <c r="O198" s="1">
        <f t="shared" si="66"/>
        <v>1.1968218716246568E-2</v>
      </c>
      <c r="P198" s="1">
        <f t="shared" si="67"/>
        <v>7.482686261894995E-3</v>
      </c>
      <c r="Q198" s="1">
        <f t="shared" si="68"/>
        <v>-1.7628761091290326E-2</v>
      </c>
      <c r="R198" s="1">
        <f t="shared" si="69"/>
        <v>40.075156193818998</v>
      </c>
      <c r="S198" s="1">
        <f t="shared" si="70"/>
        <v>40.033206451612898</v>
      </c>
      <c r="T198" s="1">
        <f t="shared" si="71"/>
        <v>7.4268154218116402</v>
      </c>
      <c r="U198" s="1">
        <f t="shared" si="72"/>
        <v>46.392719173325737</v>
      </c>
      <c r="V198" s="1">
        <f t="shared" si="73"/>
        <v>3.477419315899914</v>
      </c>
      <c r="W198" s="1">
        <f t="shared" si="74"/>
        <v>7.4956143504071946</v>
      </c>
      <c r="X198" s="1">
        <f t="shared" si="75"/>
        <v>3.9493961059117262</v>
      </c>
      <c r="Y198" s="1">
        <f t="shared" si="76"/>
        <v>-21.488035197494479</v>
      </c>
      <c r="Z198" s="1">
        <f t="shared" si="77"/>
        <v>26.115778851633621</v>
      </c>
      <c r="AA198" s="1">
        <f t="shared" si="78"/>
        <v>2.2852902429597277</v>
      </c>
      <c r="AB198" s="1">
        <f t="shared" si="79"/>
        <v>6.8954051360075788</v>
      </c>
      <c r="AC198" s="1">
        <v>-1.2302395488511201E-3</v>
      </c>
      <c r="AD198" s="1">
        <v>2.37610330270339E-2</v>
      </c>
      <c r="AE198" s="1">
        <v>2.68990223407816</v>
      </c>
      <c r="AF198" s="1">
        <v>0</v>
      </c>
      <c r="AG198" s="1">
        <v>0</v>
      </c>
      <c r="AH198" s="1">
        <f t="shared" si="80"/>
        <v>1</v>
      </c>
      <c r="AI198" s="1">
        <f t="shared" si="81"/>
        <v>0</v>
      </c>
      <c r="AJ198" s="1">
        <f t="shared" si="82"/>
        <v>51816.358186149489</v>
      </c>
      <c r="AK198" s="1">
        <f t="shared" si="83"/>
        <v>-9.2248880645161305E-2</v>
      </c>
      <c r="AL198" s="1">
        <f t="shared" si="84"/>
        <v>-4.5201951516129039E-2</v>
      </c>
      <c r="AM198" s="1">
        <f t="shared" si="85"/>
        <v>0.49</v>
      </c>
      <c r="AN198" s="1">
        <f t="shared" si="86"/>
        <v>0.39</v>
      </c>
      <c r="AO198" s="1">
        <v>9.0399999999999991</v>
      </c>
      <c r="AP198">
        <v>0.5</v>
      </c>
      <c r="AQ198" t="s">
        <v>194</v>
      </c>
      <c r="AR198">
        <v>1587137007.9129</v>
      </c>
      <c r="AS198">
        <v>415.59758064516097</v>
      </c>
      <c r="AT198">
        <v>410.02529032258099</v>
      </c>
      <c r="AU198">
        <v>33.939651612903198</v>
      </c>
      <c r="AV198">
        <v>33.230858064516099</v>
      </c>
      <c r="AW198">
        <v>600.35903225806396</v>
      </c>
      <c r="AX198">
        <v>102.319</v>
      </c>
      <c r="AY198">
        <v>0.13989838709677399</v>
      </c>
      <c r="AZ198">
        <v>40.205954838709701</v>
      </c>
      <c r="BA198">
        <v>40.033206451612898</v>
      </c>
      <c r="BB198">
        <v>40.438467741935497</v>
      </c>
      <c r="BC198">
        <v>9998.8270967741901</v>
      </c>
      <c r="BD198">
        <v>-9.2248880645161305E-2</v>
      </c>
      <c r="BE198">
        <v>0.282605</v>
      </c>
      <c r="BF198">
        <v>1587137000.4000001</v>
      </c>
      <c r="BG198" t="s">
        <v>638</v>
      </c>
      <c r="BH198">
        <v>41</v>
      </c>
      <c r="BI198">
        <v>7.4809999999999999</v>
      </c>
      <c r="BJ198">
        <v>0.33100000000000002</v>
      </c>
      <c r="BK198">
        <v>410</v>
      </c>
      <c r="BL198">
        <v>33</v>
      </c>
      <c r="BM198">
        <v>0.26</v>
      </c>
      <c r="BN198">
        <v>0.1</v>
      </c>
      <c r="BO198">
        <v>3.9577609285714299</v>
      </c>
      <c r="BP198">
        <v>29.516586214948699</v>
      </c>
      <c r="BQ198">
        <v>3.2819626668347301</v>
      </c>
      <c r="BR198">
        <v>0</v>
      </c>
      <c r="BS198">
        <v>0.50672891545238097</v>
      </c>
      <c r="BT198">
        <v>3.7306845948834702</v>
      </c>
      <c r="BU198">
        <v>0.41483575626560898</v>
      </c>
      <c r="BV198">
        <v>0</v>
      </c>
      <c r="BW198">
        <v>0</v>
      </c>
      <c r="BX198">
        <v>2</v>
      </c>
      <c r="BY198" t="s">
        <v>196</v>
      </c>
      <c r="BZ198">
        <v>100</v>
      </c>
      <c r="CA198">
        <v>100</v>
      </c>
      <c r="CB198">
        <v>7.4809999999999999</v>
      </c>
      <c r="CC198">
        <v>0.33100000000000002</v>
      </c>
      <c r="CD198">
        <v>2</v>
      </c>
      <c r="CE198">
        <v>641.69899999999996</v>
      </c>
      <c r="CF198">
        <v>339.52100000000002</v>
      </c>
      <c r="CG198">
        <v>42.999200000000002</v>
      </c>
      <c r="CH198">
        <v>39.653300000000002</v>
      </c>
      <c r="CI198">
        <v>30.000399999999999</v>
      </c>
      <c r="CJ198">
        <v>39.238399999999999</v>
      </c>
      <c r="CK198">
        <v>39.282499999999999</v>
      </c>
      <c r="CL198">
        <v>20.173300000000001</v>
      </c>
      <c r="CM198">
        <v>0</v>
      </c>
      <c r="CN198">
        <v>100</v>
      </c>
      <c r="CO198">
        <v>43</v>
      </c>
      <c r="CP198">
        <v>410</v>
      </c>
      <c r="CQ198">
        <v>34.320900000000002</v>
      </c>
      <c r="CR198">
        <v>97.932100000000005</v>
      </c>
      <c r="CS198">
        <v>104.447</v>
      </c>
    </row>
    <row r="199" spans="1:97" x14ac:dyDescent="0.25">
      <c r="A199">
        <v>183</v>
      </c>
      <c r="B199">
        <v>1587137020.9000001</v>
      </c>
      <c r="C199">
        <v>12695.3000001907</v>
      </c>
      <c r="D199" t="s">
        <v>639</v>
      </c>
      <c r="E199" s="1" t="s">
        <v>640</v>
      </c>
      <c r="F199" s="1">
        <v>1587137012.5451601</v>
      </c>
      <c r="G199" s="1">
        <f t="shared" si="58"/>
        <v>6.1975676771017468E-4</v>
      </c>
      <c r="H199" s="1">
        <f t="shared" si="59"/>
        <v>-4.9447909514273247</v>
      </c>
      <c r="I199" s="1">
        <f t="shared" si="60"/>
        <v>417.05774193548399</v>
      </c>
      <c r="J199" s="1">
        <f t="shared" si="61"/>
        <v>891.15459892906222</v>
      </c>
      <c r="K199" s="1">
        <f t="shared" si="62"/>
        <v>91.304304533540176</v>
      </c>
      <c r="L199" s="1">
        <f t="shared" si="63"/>
        <v>42.730147073817903</v>
      </c>
      <c r="M199" s="1">
        <f t="shared" si="64"/>
        <v>1.5359654380067528E-2</v>
      </c>
      <c r="N199" s="1">
        <f t="shared" si="65"/>
        <v>2.8046802083493052</v>
      </c>
      <c r="O199" s="1">
        <f t="shared" si="66"/>
        <v>1.5313076194185258E-2</v>
      </c>
      <c r="P199" s="1">
        <f t="shared" si="67"/>
        <v>9.5748456429071531E-3</v>
      </c>
      <c r="Q199" s="1">
        <f t="shared" si="68"/>
        <v>-1.9581467125161262E-2</v>
      </c>
      <c r="R199" s="1">
        <f t="shared" si="69"/>
        <v>40.031148564792581</v>
      </c>
      <c r="S199" s="1">
        <f t="shared" si="70"/>
        <v>40.023283870967703</v>
      </c>
      <c r="T199" s="1">
        <f t="shared" si="71"/>
        <v>7.422880323120749</v>
      </c>
      <c r="U199" s="1">
        <f t="shared" si="72"/>
        <v>46.677934238955885</v>
      </c>
      <c r="V199" s="1">
        <f t="shared" si="73"/>
        <v>3.4972147873579509</v>
      </c>
      <c r="W199" s="1">
        <f t="shared" si="74"/>
        <v>7.4922227051755206</v>
      </c>
      <c r="X199" s="1">
        <f t="shared" si="75"/>
        <v>3.9256655357627981</v>
      </c>
      <c r="Y199" s="1">
        <f t="shared" si="76"/>
        <v>-27.331273456018703</v>
      </c>
      <c r="Z199" s="1">
        <f t="shared" si="77"/>
        <v>26.338120114057727</v>
      </c>
      <c r="AA199" s="1">
        <f t="shared" si="78"/>
        <v>2.3041197711244084</v>
      </c>
      <c r="AB199" s="1">
        <f t="shared" si="79"/>
        <v>1.291384962038272</v>
      </c>
      <c r="AC199" s="1">
        <v>-1.2305911558429599E-3</v>
      </c>
      <c r="AD199" s="1">
        <v>2.3767824017742401E-2</v>
      </c>
      <c r="AE199" s="1">
        <v>2.6903849574302501</v>
      </c>
      <c r="AF199" s="1">
        <v>0</v>
      </c>
      <c r="AG199" s="1">
        <v>0</v>
      </c>
      <c r="AH199" s="1">
        <f t="shared" si="80"/>
        <v>1</v>
      </c>
      <c r="AI199" s="1">
        <f t="shared" si="81"/>
        <v>0</v>
      </c>
      <c r="AJ199" s="1">
        <f t="shared" si="82"/>
        <v>51831.969346694925</v>
      </c>
      <c r="AK199" s="1">
        <f t="shared" si="83"/>
        <v>-0.102467122580645</v>
      </c>
      <c r="AL199" s="1">
        <f t="shared" si="84"/>
        <v>-5.0208890064516051E-2</v>
      </c>
      <c r="AM199" s="1">
        <f t="shared" si="85"/>
        <v>0.49</v>
      </c>
      <c r="AN199" s="1">
        <f t="shared" si="86"/>
        <v>0.39</v>
      </c>
      <c r="AO199" s="1">
        <v>9.0399999999999991</v>
      </c>
      <c r="AP199">
        <v>0.5</v>
      </c>
      <c r="AQ199" t="s">
        <v>194</v>
      </c>
      <c r="AR199">
        <v>1587137012.5451601</v>
      </c>
      <c r="AS199">
        <v>417.05774193548399</v>
      </c>
      <c r="AT199">
        <v>409.998290322581</v>
      </c>
      <c r="AU199">
        <v>34.133758064516101</v>
      </c>
      <c r="AV199">
        <v>33.232025806451603</v>
      </c>
      <c r="AW199">
        <v>600.10754838709704</v>
      </c>
      <c r="AX199">
        <v>102.319161290323</v>
      </c>
      <c r="AY199">
        <v>0.13702829032258099</v>
      </c>
      <c r="AZ199">
        <v>40.1974709677419</v>
      </c>
      <c r="BA199">
        <v>40.023283870967703</v>
      </c>
      <c r="BB199">
        <v>40.431064516128998</v>
      </c>
      <c r="BC199">
        <v>10001.6690322581</v>
      </c>
      <c r="BD199">
        <v>-0.102467122580645</v>
      </c>
      <c r="BE199">
        <v>0.29263287096774199</v>
      </c>
      <c r="BF199">
        <v>1587137000.4000001</v>
      </c>
      <c r="BG199" t="s">
        <v>638</v>
      </c>
      <c r="BH199">
        <v>41</v>
      </c>
      <c r="BI199">
        <v>7.4809999999999999</v>
      </c>
      <c r="BJ199">
        <v>0.33100000000000002</v>
      </c>
      <c r="BK199">
        <v>410</v>
      </c>
      <c r="BL199">
        <v>33</v>
      </c>
      <c r="BM199">
        <v>0.26</v>
      </c>
      <c r="BN199">
        <v>0.1</v>
      </c>
      <c r="BO199">
        <v>5.63084286904762</v>
      </c>
      <c r="BP199">
        <v>19.465131370166699</v>
      </c>
      <c r="BQ199">
        <v>2.5782738207145002</v>
      </c>
      <c r="BR199">
        <v>0</v>
      </c>
      <c r="BS199">
        <v>0.718187032119048</v>
      </c>
      <c r="BT199">
        <v>2.5183900094776499</v>
      </c>
      <c r="BU199">
        <v>0.33059129510864899</v>
      </c>
      <c r="BV199">
        <v>0</v>
      </c>
      <c r="BW199">
        <v>0</v>
      </c>
      <c r="BX199">
        <v>2</v>
      </c>
      <c r="BY199" t="s">
        <v>196</v>
      </c>
      <c r="BZ199">
        <v>100</v>
      </c>
      <c r="CA199">
        <v>100</v>
      </c>
      <c r="CB199">
        <v>7.4809999999999999</v>
      </c>
      <c r="CC199">
        <v>0.33100000000000002</v>
      </c>
      <c r="CD199">
        <v>2</v>
      </c>
      <c r="CE199">
        <v>641.73500000000001</v>
      </c>
      <c r="CF199">
        <v>339.654</v>
      </c>
      <c r="CG199">
        <v>42.999000000000002</v>
      </c>
      <c r="CH199">
        <v>39.658200000000001</v>
      </c>
      <c r="CI199">
        <v>30.000399999999999</v>
      </c>
      <c r="CJ199">
        <v>39.2378</v>
      </c>
      <c r="CK199">
        <v>39.285400000000003</v>
      </c>
      <c r="CL199">
        <v>20.174800000000001</v>
      </c>
      <c r="CM199">
        <v>0</v>
      </c>
      <c r="CN199">
        <v>100</v>
      </c>
      <c r="CO199">
        <v>43</v>
      </c>
      <c r="CP199">
        <v>410</v>
      </c>
      <c r="CQ199">
        <v>34.320900000000002</v>
      </c>
      <c r="CR199">
        <v>97.932400000000001</v>
      </c>
      <c r="CS199">
        <v>104.447</v>
      </c>
    </row>
    <row r="200" spans="1:97" x14ac:dyDescent="0.25">
      <c r="A200">
        <v>184</v>
      </c>
      <c r="B200">
        <v>1587137025.9000001</v>
      </c>
      <c r="C200">
        <v>12700.3000001907</v>
      </c>
      <c r="D200" t="s">
        <v>641</v>
      </c>
      <c r="E200" s="1" t="s">
        <v>642</v>
      </c>
      <c r="F200" s="1">
        <v>1587137017.33548</v>
      </c>
      <c r="G200" s="1">
        <f t="shared" si="58"/>
        <v>6.2336298580459846E-4</v>
      </c>
      <c r="H200" s="1">
        <f t="shared" si="59"/>
        <v>-4.9492150236843813</v>
      </c>
      <c r="I200" s="1">
        <f t="shared" si="60"/>
        <v>417.05764516129</v>
      </c>
      <c r="J200" s="1">
        <f t="shared" si="61"/>
        <v>888.28922313894452</v>
      </c>
      <c r="K200" s="1">
        <f t="shared" si="62"/>
        <v>91.010765181681322</v>
      </c>
      <c r="L200" s="1">
        <f t="shared" si="63"/>
        <v>42.730154123531463</v>
      </c>
      <c r="M200" s="1">
        <f t="shared" si="64"/>
        <v>1.5463394685134409E-2</v>
      </c>
      <c r="N200" s="1">
        <f t="shared" si="65"/>
        <v>2.8043093407713791</v>
      </c>
      <c r="O200" s="1">
        <f t="shared" si="66"/>
        <v>1.5416180010287859E-2</v>
      </c>
      <c r="P200" s="1">
        <f t="shared" si="67"/>
        <v>9.6393424704500959E-3</v>
      </c>
      <c r="Q200" s="1">
        <f t="shared" si="68"/>
        <v>-2.0444003756129005E-2</v>
      </c>
      <c r="R200" s="1">
        <f t="shared" si="69"/>
        <v>40.020473984272208</v>
      </c>
      <c r="S200" s="1">
        <f t="shared" si="70"/>
        <v>40.015964516129003</v>
      </c>
      <c r="T200" s="1">
        <f t="shared" si="71"/>
        <v>7.4199787704685578</v>
      </c>
      <c r="U200" s="1">
        <f t="shared" si="72"/>
        <v>46.710271295438659</v>
      </c>
      <c r="V200" s="1">
        <f t="shared" si="73"/>
        <v>3.4978305827087275</v>
      </c>
      <c r="W200" s="1">
        <f t="shared" si="74"/>
        <v>7.4883542435136672</v>
      </c>
      <c r="X200" s="1">
        <f t="shared" si="75"/>
        <v>3.9221481877598303</v>
      </c>
      <c r="Y200" s="1">
        <f t="shared" si="76"/>
        <v>-27.490307673982791</v>
      </c>
      <c r="Z200" s="1">
        <f t="shared" si="77"/>
        <v>25.977643518126506</v>
      </c>
      <c r="AA200" s="1">
        <f t="shared" si="78"/>
        <v>2.2726998851510545</v>
      </c>
      <c r="AB200" s="1">
        <f t="shared" si="79"/>
        <v>0.7395917255386415</v>
      </c>
      <c r="AC200" s="1">
        <v>-1.2303381329565701E-3</v>
      </c>
      <c r="AD200" s="1">
        <v>2.3762937095381902E-2</v>
      </c>
      <c r="AE200" s="1">
        <v>2.6900375901953502</v>
      </c>
      <c r="AF200" s="1">
        <v>0</v>
      </c>
      <c r="AG200" s="1">
        <v>0</v>
      </c>
      <c r="AH200" s="1">
        <f t="shared" si="80"/>
        <v>1</v>
      </c>
      <c r="AI200" s="1">
        <f t="shared" si="81"/>
        <v>0</v>
      </c>
      <c r="AJ200" s="1">
        <f t="shared" si="82"/>
        <v>51823.349654486745</v>
      </c>
      <c r="AK200" s="1">
        <f t="shared" si="83"/>
        <v>-0.106980658064516</v>
      </c>
      <c r="AL200" s="1">
        <f t="shared" si="84"/>
        <v>-5.2420522451612835E-2</v>
      </c>
      <c r="AM200" s="1">
        <f t="shared" si="85"/>
        <v>0.49</v>
      </c>
      <c r="AN200" s="1">
        <f t="shared" si="86"/>
        <v>0.39</v>
      </c>
      <c r="AO200" s="1">
        <v>9.0399999999999991</v>
      </c>
      <c r="AP200">
        <v>0.5</v>
      </c>
      <c r="AQ200" t="s">
        <v>194</v>
      </c>
      <c r="AR200">
        <v>1587137017.33548</v>
      </c>
      <c r="AS200">
        <v>417.05764516129</v>
      </c>
      <c r="AT200">
        <v>409.99270967741899</v>
      </c>
      <c r="AU200">
        <v>34.139754838709699</v>
      </c>
      <c r="AV200">
        <v>33.232641935483898</v>
      </c>
      <c r="AW200">
        <v>600.01538709677402</v>
      </c>
      <c r="AX200">
        <v>102.319161290323</v>
      </c>
      <c r="AY200">
        <v>0.137068967741935</v>
      </c>
      <c r="AZ200">
        <v>40.187790322580597</v>
      </c>
      <c r="BA200">
        <v>40.015964516129003</v>
      </c>
      <c r="BB200">
        <v>40.423825806451603</v>
      </c>
      <c r="BC200">
        <v>9999.6125806451601</v>
      </c>
      <c r="BD200">
        <v>-0.106980658064516</v>
      </c>
      <c r="BE200">
        <v>0.30881429032258101</v>
      </c>
      <c r="BF200">
        <v>1587137000.4000001</v>
      </c>
      <c r="BG200" t="s">
        <v>638</v>
      </c>
      <c r="BH200">
        <v>41</v>
      </c>
      <c r="BI200">
        <v>7.4809999999999999</v>
      </c>
      <c r="BJ200">
        <v>0.33100000000000002</v>
      </c>
      <c r="BK200">
        <v>410</v>
      </c>
      <c r="BL200">
        <v>33</v>
      </c>
      <c r="BM200">
        <v>0.26</v>
      </c>
      <c r="BN200">
        <v>0.1</v>
      </c>
      <c r="BO200">
        <v>7.0053038095238103</v>
      </c>
      <c r="BP200">
        <v>0.88139197795980295</v>
      </c>
      <c r="BQ200">
        <v>0.33927866628335401</v>
      </c>
      <c r="BR200">
        <v>0</v>
      </c>
      <c r="BS200">
        <v>0.89687271428571402</v>
      </c>
      <c r="BT200">
        <v>0.16710242605950401</v>
      </c>
      <c r="BU200">
        <v>4.4917786655858501E-2</v>
      </c>
      <c r="BV200">
        <v>0</v>
      </c>
      <c r="BW200">
        <v>0</v>
      </c>
      <c r="BX200">
        <v>2</v>
      </c>
      <c r="BY200" t="s">
        <v>196</v>
      </c>
      <c r="BZ200">
        <v>100</v>
      </c>
      <c r="CA200">
        <v>100</v>
      </c>
      <c r="CB200">
        <v>7.4809999999999999</v>
      </c>
      <c r="CC200">
        <v>0.33100000000000002</v>
      </c>
      <c r="CD200">
        <v>2</v>
      </c>
      <c r="CE200">
        <v>642.178</v>
      </c>
      <c r="CF200">
        <v>339.71600000000001</v>
      </c>
      <c r="CG200">
        <v>42.9985</v>
      </c>
      <c r="CH200">
        <v>39.662999999999997</v>
      </c>
      <c r="CI200">
        <v>30.000399999999999</v>
      </c>
      <c r="CJ200">
        <v>39.240699999999997</v>
      </c>
      <c r="CK200">
        <v>39.290100000000002</v>
      </c>
      <c r="CL200">
        <v>20.1751</v>
      </c>
      <c r="CM200">
        <v>0</v>
      </c>
      <c r="CN200">
        <v>100</v>
      </c>
      <c r="CO200">
        <v>43</v>
      </c>
      <c r="CP200">
        <v>410</v>
      </c>
      <c r="CQ200">
        <v>34.320900000000002</v>
      </c>
      <c r="CR200">
        <v>97.930400000000006</v>
      </c>
      <c r="CS200">
        <v>104.447</v>
      </c>
    </row>
    <row r="201" spans="1:97" x14ac:dyDescent="0.25">
      <c r="A201">
        <v>185</v>
      </c>
      <c r="B201">
        <v>1587137030.9000001</v>
      </c>
      <c r="C201">
        <v>12705.3000001907</v>
      </c>
      <c r="D201" t="s">
        <v>643</v>
      </c>
      <c r="E201" s="1" t="s">
        <v>644</v>
      </c>
      <c r="F201" s="1">
        <v>1587137022.2709701</v>
      </c>
      <c r="G201" s="1">
        <f t="shared" si="58"/>
        <v>6.2349300614934875E-4</v>
      </c>
      <c r="H201" s="1">
        <f t="shared" si="59"/>
        <v>-4.9294054715555955</v>
      </c>
      <c r="I201" s="1">
        <f t="shared" si="60"/>
        <v>417.02848387096799</v>
      </c>
      <c r="J201" s="1">
        <f t="shared" si="61"/>
        <v>885.6106341088049</v>
      </c>
      <c r="K201" s="1">
        <f t="shared" si="62"/>
        <v>90.737073188485581</v>
      </c>
      <c r="L201" s="1">
        <f t="shared" si="63"/>
        <v>42.727517720879398</v>
      </c>
      <c r="M201" s="1">
        <f t="shared" si="64"/>
        <v>1.5485666945501035E-2</v>
      </c>
      <c r="N201" s="1">
        <f t="shared" si="65"/>
        <v>2.8042664623729903</v>
      </c>
      <c r="O201" s="1">
        <f t="shared" si="66"/>
        <v>1.5438315667283061E-2</v>
      </c>
      <c r="P201" s="1">
        <f t="shared" si="67"/>
        <v>9.6531894769385455E-3</v>
      </c>
      <c r="Q201" s="1">
        <f t="shared" si="68"/>
        <v>-2.0757795504193512E-2</v>
      </c>
      <c r="R201" s="1">
        <f t="shared" si="69"/>
        <v>40.009188237628081</v>
      </c>
      <c r="S201" s="1">
        <f t="shared" si="70"/>
        <v>40.0044258064516</v>
      </c>
      <c r="T201" s="1">
        <f t="shared" si="71"/>
        <v>7.4154065695565352</v>
      </c>
      <c r="U201" s="1">
        <f t="shared" si="72"/>
        <v>46.739779873157431</v>
      </c>
      <c r="V201" s="1">
        <f t="shared" si="73"/>
        <v>3.4979409811543367</v>
      </c>
      <c r="W201" s="1">
        <f t="shared" si="74"/>
        <v>7.4838627623986689</v>
      </c>
      <c r="X201" s="1">
        <f t="shared" si="75"/>
        <v>3.9174655884021985</v>
      </c>
      <c r="Y201" s="1">
        <f t="shared" si="76"/>
        <v>-27.496041571186279</v>
      </c>
      <c r="Z201" s="1">
        <f t="shared" si="77"/>
        <v>26.021626021151437</v>
      </c>
      <c r="AA201" s="1">
        <f t="shared" si="78"/>
        <v>2.2763340965295029</v>
      </c>
      <c r="AB201" s="1">
        <f t="shared" si="79"/>
        <v>0.78116075099046967</v>
      </c>
      <c r="AC201" s="1">
        <v>-1.2303088814691499E-3</v>
      </c>
      <c r="AD201" s="1">
        <v>2.3762372127722298E-2</v>
      </c>
      <c r="AE201" s="1">
        <v>2.68999742862625</v>
      </c>
      <c r="AF201" s="1">
        <v>0</v>
      </c>
      <c r="AG201" s="1">
        <v>0</v>
      </c>
      <c r="AH201" s="1">
        <f t="shared" si="80"/>
        <v>1</v>
      </c>
      <c r="AI201" s="1">
        <f t="shared" si="81"/>
        <v>0</v>
      </c>
      <c r="AJ201" s="1">
        <f t="shared" si="82"/>
        <v>51824.043343030535</v>
      </c>
      <c r="AK201" s="1">
        <f t="shared" si="83"/>
        <v>-0.108622687096774</v>
      </c>
      <c r="AL201" s="1">
        <f t="shared" si="84"/>
        <v>-5.3225116677419262E-2</v>
      </c>
      <c r="AM201" s="1">
        <f t="shared" si="85"/>
        <v>0.49</v>
      </c>
      <c r="AN201" s="1">
        <f t="shared" si="86"/>
        <v>0.39</v>
      </c>
      <c r="AO201" s="1">
        <v>9.0399999999999991</v>
      </c>
      <c r="AP201">
        <v>0.5</v>
      </c>
      <c r="AQ201" t="s">
        <v>194</v>
      </c>
      <c r="AR201">
        <v>1587137022.2709701</v>
      </c>
      <c r="AS201">
        <v>417.02848387096799</v>
      </c>
      <c r="AT201">
        <v>409.99348387096802</v>
      </c>
      <c r="AU201">
        <v>34.140551612903202</v>
      </c>
      <c r="AV201">
        <v>33.233254838709698</v>
      </c>
      <c r="AW201">
        <v>600.01841935483901</v>
      </c>
      <c r="AX201">
        <v>102.31987096774201</v>
      </c>
      <c r="AY201">
        <v>0.13720180645161301</v>
      </c>
      <c r="AZ201">
        <v>40.176545161290299</v>
      </c>
      <c r="BA201">
        <v>40.0044258064516</v>
      </c>
      <c r="BB201">
        <v>40.415838709677402</v>
      </c>
      <c r="BC201">
        <v>9999.3054838709704</v>
      </c>
      <c r="BD201">
        <v>-0.108622687096774</v>
      </c>
      <c r="BE201">
        <v>0.312232838709677</v>
      </c>
      <c r="BF201">
        <v>1587137000.4000001</v>
      </c>
      <c r="BG201" t="s">
        <v>638</v>
      </c>
      <c r="BH201">
        <v>41</v>
      </c>
      <c r="BI201">
        <v>7.4809999999999999</v>
      </c>
      <c r="BJ201">
        <v>0.33100000000000002</v>
      </c>
      <c r="BK201">
        <v>410</v>
      </c>
      <c r="BL201">
        <v>33</v>
      </c>
      <c r="BM201">
        <v>0.26</v>
      </c>
      <c r="BN201">
        <v>0.1</v>
      </c>
      <c r="BO201">
        <v>7.0516723809523798</v>
      </c>
      <c r="BP201">
        <v>-0.38697253058907699</v>
      </c>
      <c r="BQ201">
        <v>4.1069018030019999E-2</v>
      </c>
      <c r="BR201">
        <v>0</v>
      </c>
      <c r="BS201">
        <v>0.9071285</v>
      </c>
      <c r="BT201">
        <v>1.2223644761191001E-4</v>
      </c>
      <c r="BU201">
        <v>1.3432513726030499E-3</v>
      </c>
      <c r="BV201">
        <v>1</v>
      </c>
      <c r="BW201">
        <v>1</v>
      </c>
      <c r="BX201">
        <v>2</v>
      </c>
      <c r="BY201" t="s">
        <v>200</v>
      </c>
      <c r="BZ201">
        <v>100</v>
      </c>
      <c r="CA201">
        <v>100</v>
      </c>
      <c r="CB201">
        <v>7.4809999999999999</v>
      </c>
      <c r="CC201">
        <v>0.33100000000000002</v>
      </c>
      <c r="CD201">
        <v>2</v>
      </c>
      <c r="CE201">
        <v>642.56200000000001</v>
      </c>
      <c r="CF201">
        <v>339.65800000000002</v>
      </c>
      <c r="CG201">
        <v>42.9983</v>
      </c>
      <c r="CH201">
        <v>39.666899999999998</v>
      </c>
      <c r="CI201">
        <v>30.000299999999999</v>
      </c>
      <c r="CJ201">
        <v>39.2455</v>
      </c>
      <c r="CK201">
        <v>39.294899999999998</v>
      </c>
      <c r="CL201">
        <v>20.174499999999998</v>
      </c>
      <c r="CM201">
        <v>0</v>
      </c>
      <c r="CN201">
        <v>100</v>
      </c>
      <c r="CO201">
        <v>43</v>
      </c>
      <c r="CP201">
        <v>410</v>
      </c>
      <c r="CQ201">
        <v>34.320900000000002</v>
      </c>
      <c r="CR201">
        <v>97.930899999999994</v>
      </c>
      <c r="CS201">
        <v>104.446</v>
      </c>
    </row>
    <row r="202" spans="1:97" x14ac:dyDescent="0.25">
      <c r="A202">
        <v>186</v>
      </c>
      <c r="B202">
        <v>1587137035.9000001</v>
      </c>
      <c r="C202">
        <v>12710.3000001907</v>
      </c>
      <c r="D202" t="s">
        <v>645</v>
      </c>
      <c r="E202" s="1" t="s">
        <v>646</v>
      </c>
      <c r="F202" s="1">
        <v>1587137027.2709701</v>
      </c>
      <c r="G202" s="1">
        <f t="shared" si="58"/>
        <v>6.2291482790035354E-4</v>
      </c>
      <c r="H202" s="1">
        <f t="shared" si="59"/>
        <v>-4.9103948962598611</v>
      </c>
      <c r="I202" s="1">
        <f t="shared" si="60"/>
        <v>417.00435483871001</v>
      </c>
      <c r="J202" s="1">
        <f t="shared" si="61"/>
        <v>883.82308681251425</v>
      </c>
      <c r="K202" s="1">
        <f t="shared" si="62"/>
        <v>90.554219041566313</v>
      </c>
      <c r="L202" s="1">
        <f t="shared" si="63"/>
        <v>42.725183640017256</v>
      </c>
      <c r="M202" s="1">
        <f t="shared" si="64"/>
        <v>1.5482060786775116E-2</v>
      </c>
      <c r="N202" s="1">
        <f t="shared" si="65"/>
        <v>2.804149881828863</v>
      </c>
      <c r="O202" s="1">
        <f t="shared" si="66"/>
        <v>1.5434729561872307E-2</v>
      </c>
      <c r="P202" s="1">
        <f t="shared" si="67"/>
        <v>9.6509463667806723E-3</v>
      </c>
      <c r="Q202" s="1">
        <f t="shared" si="68"/>
        <v>-2.0640279483870993E-2</v>
      </c>
      <c r="R202" s="1">
        <f t="shared" si="69"/>
        <v>40.000497787862066</v>
      </c>
      <c r="S202" s="1">
        <f t="shared" si="70"/>
        <v>39.997822580645199</v>
      </c>
      <c r="T202" s="1">
        <f t="shared" si="71"/>
        <v>7.4127911474163088</v>
      </c>
      <c r="U202" s="1">
        <f t="shared" si="72"/>
        <v>46.762399158524417</v>
      </c>
      <c r="V202" s="1">
        <f t="shared" si="73"/>
        <v>3.4979836865214615</v>
      </c>
      <c r="W202" s="1">
        <f t="shared" si="74"/>
        <v>7.4803340920625248</v>
      </c>
      <c r="X202" s="1">
        <f t="shared" si="75"/>
        <v>3.9148074608948473</v>
      </c>
      <c r="Y202" s="1">
        <f t="shared" si="76"/>
        <v>-27.470543910405592</v>
      </c>
      <c r="Z202" s="1">
        <f t="shared" si="77"/>
        <v>25.682589756100928</v>
      </c>
      <c r="AA202" s="1">
        <f t="shared" si="78"/>
        <v>2.2466028802115527</v>
      </c>
      <c r="AB202" s="1">
        <f t="shared" si="79"/>
        <v>0.43800844642301584</v>
      </c>
      <c r="AC202" s="1">
        <v>-1.2302293528715399E-3</v>
      </c>
      <c r="AD202" s="1">
        <v>2.3760836100339602E-2</v>
      </c>
      <c r="AE202" s="1">
        <v>2.6898882345654198</v>
      </c>
      <c r="AF202" s="1">
        <v>0</v>
      </c>
      <c r="AG202" s="1">
        <v>0</v>
      </c>
      <c r="AH202" s="1">
        <f t="shared" si="80"/>
        <v>1</v>
      </c>
      <c r="AI202" s="1">
        <f t="shared" si="81"/>
        <v>0</v>
      </c>
      <c r="AJ202" s="1">
        <f t="shared" si="82"/>
        <v>51822.300787967615</v>
      </c>
      <c r="AK202" s="1">
        <f t="shared" si="83"/>
        <v>-0.108007741935484</v>
      </c>
      <c r="AL202" s="1">
        <f t="shared" si="84"/>
        <v>-5.2923793548387159E-2</v>
      </c>
      <c r="AM202" s="1">
        <f t="shared" si="85"/>
        <v>0.49</v>
      </c>
      <c r="AN202" s="1">
        <f t="shared" si="86"/>
        <v>0.39</v>
      </c>
      <c r="AO202" s="1">
        <v>9.0399999999999991</v>
      </c>
      <c r="AP202">
        <v>0.5</v>
      </c>
      <c r="AQ202" t="s">
        <v>194</v>
      </c>
      <c r="AR202">
        <v>1587137027.2709701</v>
      </c>
      <c r="AS202">
        <v>417.00435483871001</v>
      </c>
      <c r="AT202">
        <v>409.99761290322601</v>
      </c>
      <c r="AU202">
        <v>34.140858064516102</v>
      </c>
      <c r="AV202">
        <v>33.234403225806503</v>
      </c>
      <c r="AW202">
        <v>600.01861290322597</v>
      </c>
      <c r="AX202">
        <v>102.320258064516</v>
      </c>
      <c r="AY202">
        <v>0.137145903225806</v>
      </c>
      <c r="AZ202">
        <v>40.167706451612901</v>
      </c>
      <c r="BA202">
        <v>39.997822580645199</v>
      </c>
      <c r="BB202">
        <v>40.408341935483897</v>
      </c>
      <c r="BC202">
        <v>9998.6212903225805</v>
      </c>
      <c r="BD202">
        <v>-0.108007741935484</v>
      </c>
      <c r="BE202">
        <v>0.30881429032258101</v>
      </c>
      <c r="BF202">
        <v>1587137000.4000001</v>
      </c>
      <c r="BG202" t="s">
        <v>638</v>
      </c>
      <c r="BH202">
        <v>41</v>
      </c>
      <c r="BI202">
        <v>7.4809999999999999</v>
      </c>
      <c r="BJ202">
        <v>0.33100000000000002</v>
      </c>
      <c r="BK202">
        <v>410</v>
      </c>
      <c r="BL202">
        <v>33</v>
      </c>
      <c r="BM202">
        <v>0.26</v>
      </c>
      <c r="BN202">
        <v>0.1</v>
      </c>
      <c r="BO202">
        <v>7.0238671428571404</v>
      </c>
      <c r="BP202">
        <v>-0.35869702617293098</v>
      </c>
      <c r="BQ202">
        <v>3.8746145632314703E-2</v>
      </c>
      <c r="BR202">
        <v>0</v>
      </c>
      <c r="BS202">
        <v>0.90696980952380901</v>
      </c>
      <c r="BT202">
        <v>-8.2197423223397906E-3</v>
      </c>
      <c r="BU202">
        <v>1.4849968131775101E-3</v>
      </c>
      <c r="BV202">
        <v>1</v>
      </c>
      <c r="BW202">
        <v>1</v>
      </c>
      <c r="BX202">
        <v>2</v>
      </c>
      <c r="BY202" t="s">
        <v>200</v>
      </c>
      <c r="BZ202">
        <v>100</v>
      </c>
      <c r="CA202">
        <v>100</v>
      </c>
      <c r="CB202">
        <v>7.4809999999999999</v>
      </c>
      <c r="CC202">
        <v>0.33100000000000002</v>
      </c>
      <c r="CD202">
        <v>2</v>
      </c>
      <c r="CE202">
        <v>642.226</v>
      </c>
      <c r="CF202">
        <v>339.827</v>
      </c>
      <c r="CG202">
        <v>42.9985</v>
      </c>
      <c r="CH202">
        <v>39.671799999999998</v>
      </c>
      <c r="CI202">
        <v>30.000299999999999</v>
      </c>
      <c r="CJ202">
        <v>39.2502</v>
      </c>
      <c r="CK202">
        <v>39.299700000000001</v>
      </c>
      <c r="CL202">
        <v>20.175799999999999</v>
      </c>
      <c r="CM202">
        <v>0</v>
      </c>
      <c r="CN202">
        <v>100</v>
      </c>
      <c r="CO202">
        <v>43</v>
      </c>
      <c r="CP202">
        <v>410</v>
      </c>
      <c r="CQ202">
        <v>34.320900000000002</v>
      </c>
      <c r="CR202">
        <v>97.931100000000001</v>
      </c>
      <c r="CS202">
        <v>104.446</v>
      </c>
    </row>
    <row r="203" spans="1:97" x14ac:dyDescent="0.25">
      <c r="A203">
        <v>187</v>
      </c>
      <c r="B203">
        <v>1587137040.9000001</v>
      </c>
      <c r="C203">
        <v>12715.3000001907</v>
      </c>
      <c r="D203" t="s">
        <v>647</v>
      </c>
      <c r="E203" s="1" t="s">
        <v>648</v>
      </c>
      <c r="F203" s="1">
        <v>1587137032.2709701</v>
      </c>
      <c r="G203" s="1">
        <f t="shared" si="58"/>
        <v>6.2295389439063792E-4</v>
      </c>
      <c r="H203" s="1">
        <f t="shared" si="59"/>
        <v>-4.8940324421306096</v>
      </c>
      <c r="I203" s="1">
        <f t="shared" si="60"/>
        <v>416.98174193548402</v>
      </c>
      <c r="J203" s="1">
        <f t="shared" si="61"/>
        <v>881.91951639101467</v>
      </c>
      <c r="K203" s="1">
        <f t="shared" si="62"/>
        <v>90.359326573686999</v>
      </c>
      <c r="L203" s="1">
        <f t="shared" si="63"/>
        <v>42.722934116482321</v>
      </c>
      <c r="M203" s="1">
        <f t="shared" si="64"/>
        <v>1.5490243198080865E-2</v>
      </c>
      <c r="N203" s="1">
        <f t="shared" si="65"/>
        <v>2.8041172194750907</v>
      </c>
      <c r="O203" s="1">
        <f t="shared" si="66"/>
        <v>1.5442861462563131E-2</v>
      </c>
      <c r="P203" s="1">
        <f t="shared" si="67"/>
        <v>9.6560333234621074E-3</v>
      </c>
      <c r="Q203" s="1">
        <f t="shared" si="68"/>
        <v>-1.9071722670000003E-2</v>
      </c>
      <c r="R203" s="1">
        <f t="shared" si="69"/>
        <v>39.999562680372819</v>
      </c>
      <c r="S203" s="1">
        <f t="shared" si="70"/>
        <v>39.993638709677398</v>
      </c>
      <c r="T203" s="1">
        <f t="shared" si="71"/>
        <v>7.4111344032021949</v>
      </c>
      <c r="U203" s="1">
        <f t="shared" si="72"/>
        <v>46.766354462423685</v>
      </c>
      <c r="V203" s="1">
        <f t="shared" si="73"/>
        <v>3.4981055386324091</v>
      </c>
      <c r="W203" s="1">
        <f t="shared" si="74"/>
        <v>7.4799619915704643</v>
      </c>
      <c r="X203" s="1">
        <f t="shared" si="75"/>
        <v>3.9130288645697857</v>
      </c>
      <c r="Y203" s="1">
        <f t="shared" si="76"/>
        <v>-27.472266742627131</v>
      </c>
      <c r="Z203" s="1">
        <f t="shared" si="77"/>
        <v>26.173855034877519</v>
      </c>
      <c r="AA203" s="1">
        <f t="shared" si="78"/>
        <v>2.2895472151817016</v>
      </c>
      <c r="AB203" s="1">
        <f t="shared" si="79"/>
        <v>0.97206378476208855</v>
      </c>
      <c r="AC203" s="1">
        <v>-1.23020707193968E-3</v>
      </c>
      <c r="AD203" s="1">
        <v>2.37604057630461E-2</v>
      </c>
      <c r="AE203" s="1">
        <v>2.6898576416273801</v>
      </c>
      <c r="AF203" s="1">
        <v>0</v>
      </c>
      <c r="AG203" s="1">
        <v>0</v>
      </c>
      <c r="AH203" s="1">
        <f t="shared" si="80"/>
        <v>1</v>
      </c>
      <c r="AI203" s="1">
        <f t="shared" si="81"/>
        <v>0</v>
      </c>
      <c r="AJ203" s="1">
        <f t="shared" si="82"/>
        <v>51821.558820598519</v>
      </c>
      <c r="AK203" s="1">
        <f t="shared" si="83"/>
        <v>-9.9799700000000005E-2</v>
      </c>
      <c r="AL203" s="1">
        <f t="shared" si="84"/>
        <v>-4.8901853000000002E-2</v>
      </c>
      <c r="AM203" s="1">
        <f t="shared" si="85"/>
        <v>0.49</v>
      </c>
      <c r="AN203" s="1">
        <f t="shared" si="86"/>
        <v>0.39</v>
      </c>
      <c r="AO203" s="1">
        <v>9.0399999999999991</v>
      </c>
      <c r="AP203">
        <v>0.5</v>
      </c>
      <c r="AQ203" t="s">
        <v>194</v>
      </c>
      <c r="AR203">
        <v>1587137032.2709701</v>
      </c>
      <c r="AS203">
        <v>416.98174193548402</v>
      </c>
      <c r="AT203">
        <v>409.99961290322602</v>
      </c>
      <c r="AU203">
        <v>34.141993548387099</v>
      </c>
      <c r="AV203">
        <v>33.235477419354801</v>
      </c>
      <c r="AW203">
        <v>600.01496774193595</v>
      </c>
      <c r="AX203">
        <v>102.320451612903</v>
      </c>
      <c r="AY203">
        <v>0.137113838709677</v>
      </c>
      <c r="AZ203">
        <v>40.166774193548399</v>
      </c>
      <c r="BA203">
        <v>39.993638709677398</v>
      </c>
      <c r="BB203">
        <v>40.404948387096802</v>
      </c>
      <c r="BC203">
        <v>9998.4212903225798</v>
      </c>
      <c r="BD203">
        <v>-9.9799700000000005E-2</v>
      </c>
      <c r="BE203">
        <v>0.29308867741935501</v>
      </c>
      <c r="BF203">
        <v>1587137000.4000001</v>
      </c>
      <c r="BG203" t="s">
        <v>638</v>
      </c>
      <c r="BH203">
        <v>41</v>
      </c>
      <c r="BI203">
        <v>7.4809999999999999</v>
      </c>
      <c r="BJ203">
        <v>0.33100000000000002</v>
      </c>
      <c r="BK203">
        <v>410</v>
      </c>
      <c r="BL203">
        <v>33</v>
      </c>
      <c r="BM203">
        <v>0.26</v>
      </c>
      <c r="BN203">
        <v>0.1</v>
      </c>
      <c r="BO203">
        <v>6.9971438095238101</v>
      </c>
      <c r="BP203">
        <v>-0.27110179077872798</v>
      </c>
      <c r="BQ203">
        <v>3.0699132448761001E-2</v>
      </c>
      <c r="BR203">
        <v>0</v>
      </c>
      <c r="BS203">
        <v>0.90644676190476203</v>
      </c>
      <c r="BT203">
        <v>-1.5075018231921499E-3</v>
      </c>
      <c r="BU203">
        <v>1.0906986579061399E-3</v>
      </c>
      <c r="BV203">
        <v>1</v>
      </c>
      <c r="BW203">
        <v>1</v>
      </c>
      <c r="BX203">
        <v>2</v>
      </c>
      <c r="BY203" t="s">
        <v>200</v>
      </c>
      <c r="BZ203">
        <v>100</v>
      </c>
      <c r="CA203">
        <v>100</v>
      </c>
      <c r="CB203">
        <v>7.4809999999999999</v>
      </c>
      <c r="CC203">
        <v>0.33100000000000002</v>
      </c>
      <c r="CD203">
        <v>2</v>
      </c>
      <c r="CE203">
        <v>642.97900000000004</v>
      </c>
      <c r="CF203">
        <v>339.64100000000002</v>
      </c>
      <c r="CG203">
        <v>42.998600000000003</v>
      </c>
      <c r="CH203">
        <v>39.675699999999999</v>
      </c>
      <c r="CI203">
        <v>30.000299999999999</v>
      </c>
      <c r="CJ203">
        <v>39.256</v>
      </c>
      <c r="CK203">
        <v>39.305399999999999</v>
      </c>
      <c r="CL203">
        <v>20.174499999999998</v>
      </c>
      <c r="CM203">
        <v>0</v>
      </c>
      <c r="CN203">
        <v>100</v>
      </c>
      <c r="CO203">
        <v>43</v>
      </c>
      <c r="CP203">
        <v>410</v>
      </c>
      <c r="CQ203">
        <v>34.320900000000002</v>
      </c>
      <c r="CR203">
        <v>97.929599999999994</v>
      </c>
      <c r="CS203">
        <v>104.44499999999999</v>
      </c>
    </row>
    <row r="204" spans="1:97" x14ac:dyDescent="0.25">
      <c r="A204">
        <v>188</v>
      </c>
      <c r="B204">
        <v>1587137373.9000001</v>
      </c>
      <c r="C204">
        <v>13048.3000001907</v>
      </c>
      <c r="D204" t="s">
        <v>650</v>
      </c>
      <c r="E204" s="1" t="s">
        <v>651</v>
      </c>
      <c r="F204" s="1">
        <v>1587137365.9000001</v>
      </c>
      <c r="G204" s="1">
        <f t="shared" si="58"/>
        <v>5.9702221897476259E-4</v>
      </c>
      <c r="H204" s="1">
        <f t="shared" si="59"/>
        <v>-3.3458062128140194</v>
      </c>
      <c r="I204" s="1">
        <f t="shared" si="60"/>
        <v>413.20738709677403</v>
      </c>
      <c r="J204" s="1">
        <f t="shared" si="61"/>
        <v>750.33728993510863</v>
      </c>
      <c r="K204" s="1">
        <f t="shared" si="62"/>
        <v>76.887028673334299</v>
      </c>
      <c r="L204" s="1">
        <f t="shared" si="63"/>
        <v>42.341342548083666</v>
      </c>
      <c r="M204" s="1">
        <f t="shared" si="64"/>
        <v>1.4265205222761796E-2</v>
      </c>
      <c r="N204" s="1">
        <f t="shared" si="65"/>
        <v>2.7898804703699289</v>
      </c>
      <c r="O204" s="1">
        <f t="shared" si="66"/>
        <v>1.4224806483998329E-2</v>
      </c>
      <c r="P204" s="1">
        <f t="shared" si="67"/>
        <v>8.894124119784675E-3</v>
      </c>
      <c r="Q204" s="1">
        <f t="shared" si="68"/>
        <v>-5.0225592425806489E-4</v>
      </c>
      <c r="R204" s="1">
        <f t="shared" si="69"/>
        <v>40.018614034185703</v>
      </c>
      <c r="S204" s="1">
        <f t="shared" si="70"/>
        <v>40.336109677419401</v>
      </c>
      <c r="T204" s="1">
        <f t="shared" si="71"/>
        <v>7.547814136012307</v>
      </c>
      <c r="U204" s="1">
        <f t="shared" si="72"/>
        <v>46.472514088957347</v>
      </c>
      <c r="V204" s="1">
        <f t="shared" si="73"/>
        <v>3.4784887401285669</v>
      </c>
      <c r="W204" s="1">
        <f t="shared" si="74"/>
        <v>7.4850453183360584</v>
      </c>
      <c r="X204" s="1">
        <f t="shared" si="75"/>
        <v>4.0693253958837401</v>
      </c>
      <c r="Y204" s="1">
        <f t="shared" si="76"/>
        <v>-26.32867985678703</v>
      </c>
      <c r="Z204" s="1">
        <f t="shared" si="77"/>
        <v>-23.554383612070016</v>
      </c>
      <c r="AA204" s="1">
        <f t="shared" si="78"/>
        <v>-2.0744505953324288</v>
      </c>
      <c r="AB204" s="1">
        <f t="shared" si="79"/>
        <v>-51.958016320113728</v>
      </c>
      <c r="AC204" s="1">
        <v>-1.23008871820462E-3</v>
      </c>
      <c r="AD204" s="1">
        <v>2.37581198610766E-2</v>
      </c>
      <c r="AE204" s="1">
        <v>2.68969512919942</v>
      </c>
      <c r="AF204" s="1">
        <v>0</v>
      </c>
      <c r="AG204" s="1">
        <v>0</v>
      </c>
      <c r="AH204" s="1">
        <f t="shared" si="80"/>
        <v>1</v>
      </c>
      <c r="AI204" s="1">
        <f t="shared" si="81"/>
        <v>0</v>
      </c>
      <c r="AJ204" s="1">
        <f t="shared" si="82"/>
        <v>51814.901420339251</v>
      </c>
      <c r="AK204" s="1">
        <f t="shared" si="83"/>
        <v>-2.6282361290322601E-3</v>
      </c>
      <c r="AL204" s="1">
        <f t="shared" si="84"/>
        <v>-1.2878357032258074E-3</v>
      </c>
      <c r="AM204" s="1">
        <f t="shared" si="85"/>
        <v>0.49</v>
      </c>
      <c r="AN204" s="1">
        <f t="shared" si="86"/>
        <v>0.39</v>
      </c>
      <c r="AO204" s="1">
        <v>6.22</v>
      </c>
      <c r="AP204">
        <v>0.5</v>
      </c>
      <c r="AQ204" t="s">
        <v>194</v>
      </c>
      <c r="AR204">
        <v>1587137365.9000001</v>
      </c>
      <c r="AS204">
        <v>413.20738709677403</v>
      </c>
      <c r="AT204">
        <v>409.994709677419</v>
      </c>
      <c r="AU204">
        <v>33.9464258064516</v>
      </c>
      <c r="AV204">
        <v>33.348535483870997</v>
      </c>
      <c r="AW204">
        <v>600.01287096774195</v>
      </c>
      <c r="AX204">
        <v>102.33164516129</v>
      </c>
      <c r="AY204">
        <v>0.13831029032258099</v>
      </c>
      <c r="AZ204">
        <v>40.179506451612902</v>
      </c>
      <c r="BA204">
        <v>40.336109677419401</v>
      </c>
      <c r="BB204">
        <v>40.418806451612902</v>
      </c>
      <c r="BC204">
        <v>9996.3658064516094</v>
      </c>
      <c r="BD204">
        <v>-2.6282361290322601E-3</v>
      </c>
      <c r="BE204">
        <v>0.28793796774193597</v>
      </c>
      <c r="BF204">
        <v>1587137331.4000001</v>
      </c>
      <c r="BG204" t="s">
        <v>652</v>
      </c>
      <c r="BH204">
        <v>42</v>
      </c>
      <c r="BI204">
        <v>7.4829999999999997</v>
      </c>
      <c r="BJ204">
        <v>0.32100000000000001</v>
      </c>
      <c r="BK204">
        <v>410</v>
      </c>
      <c r="BL204">
        <v>33</v>
      </c>
      <c r="BM204">
        <v>0.23</v>
      </c>
      <c r="BN204">
        <v>0.12</v>
      </c>
      <c r="BO204">
        <v>3.2101078571428601</v>
      </c>
      <c r="BP204">
        <v>-1.0001102017644099E-2</v>
      </c>
      <c r="BQ204">
        <v>1.49392531106278E-2</v>
      </c>
      <c r="BR204">
        <v>1</v>
      </c>
      <c r="BS204">
        <v>0.59791735714285699</v>
      </c>
      <c r="BT204">
        <v>-5.2809431974697001E-3</v>
      </c>
      <c r="BU204">
        <v>1.2586196486897999E-3</v>
      </c>
      <c r="BV204">
        <v>1</v>
      </c>
      <c r="BW204">
        <v>2</v>
      </c>
      <c r="BX204">
        <v>2</v>
      </c>
      <c r="BY204" t="s">
        <v>228</v>
      </c>
      <c r="BZ204">
        <v>100</v>
      </c>
      <c r="CA204">
        <v>100</v>
      </c>
      <c r="CB204">
        <v>7.4829999999999997</v>
      </c>
      <c r="CC204">
        <v>0.32100000000000001</v>
      </c>
      <c r="CD204">
        <v>2</v>
      </c>
      <c r="CE204">
        <v>642.72400000000005</v>
      </c>
      <c r="CF204">
        <v>337.90899999999999</v>
      </c>
      <c r="CG204">
        <v>42.999499999999998</v>
      </c>
      <c r="CH204">
        <v>39.881599999999999</v>
      </c>
      <c r="CI204">
        <v>30.0002</v>
      </c>
      <c r="CJ204">
        <v>39.523099999999999</v>
      </c>
      <c r="CK204">
        <v>39.570700000000002</v>
      </c>
      <c r="CL204">
        <v>20.187799999999999</v>
      </c>
      <c r="CM204">
        <v>0</v>
      </c>
      <c r="CN204">
        <v>100</v>
      </c>
      <c r="CO204">
        <v>43</v>
      </c>
      <c r="CP204">
        <v>410</v>
      </c>
      <c r="CQ204">
        <v>34.320900000000002</v>
      </c>
      <c r="CR204">
        <v>97.914900000000003</v>
      </c>
      <c r="CS204">
        <v>104.41</v>
      </c>
    </row>
    <row r="205" spans="1:97" x14ac:dyDescent="0.25">
      <c r="A205">
        <v>189</v>
      </c>
      <c r="B205">
        <v>1587137378.9000001</v>
      </c>
      <c r="C205">
        <v>13053.3000001907</v>
      </c>
      <c r="D205" t="s">
        <v>653</v>
      </c>
      <c r="E205" s="1" t="s">
        <v>654</v>
      </c>
      <c r="F205" s="1">
        <v>1587137370.5451601</v>
      </c>
      <c r="G205" s="1">
        <f t="shared" si="58"/>
        <v>5.9505491158841177E-4</v>
      </c>
      <c r="H205" s="1">
        <f t="shared" si="59"/>
        <v>-3.3454085944861855</v>
      </c>
      <c r="I205" s="1">
        <f t="shared" si="60"/>
        <v>413.21174193548399</v>
      </c>
      <c r="J205" s="1">
        <f t="shared" si="61"/>
        <v>751.02449179862936</v>
      </c>
      <c r="K205" s="1">
        <f t="shared" si="62"/>
        <v>76.958065861334887</v>
      </c>
      <c r="L205" s="1">
        <f t="shared" si="63"/>
        <v>42.342129714558439</v>
      </c>
      <c r="M205" s="1">
        <f t="shared" si="64"/>
        <v>1.4238866883313534E-2</v>
      </c>
      <c r="N205" s="1">
        <f t="shared" si="65"/>
        <v>2.7905701502924809</v>
      </c>
      <c r="O205" s="1">
        <f t="shared" si="66"/>
        <v>1.4198626876050264E-2</v>
      </c>
      <c r="P205" s="1">
        <f t="shared" si="67"/>
        <v>8.8777476609003259E-3</v>
      </c>
      <c r="Q205" s="1">
        <f t="shared" si="68"/>
        <v>3.0113937029129004E-3</v>
      </c>
      <c r="R205" s="1">
        <f t="shared" si="69"/>
        <v>40.002199980030561</v>
      </c>
      <c r="S205" s="1">
        <f t="shared" si="70"/>
        <v>40.3215096774194</v>
      </c>
      <c r="T205" s="1">
        <f t="shared" si="71"/>
        <v>7.5419430295226038</v>
      </c>
      <c r="U205" s="1">
        <f t="shared" si="72"/>
        <v>46.513351969407026</v>
      </c>
      <c r="V205" s="1">
        <f t="shared" si="73"/>
        <v>3.4783888249197741</v>
      </c>
      <c r="W205" s="1">
        <f t="shared" si="74"/>
        <v>7.4782587744000821</v>
      </c>
      <c r="X205" s="1">
        <f t="shared" si="75"/>
        <v>4.0635542046028297</v>
      </c>
      <c r="Y205" s="1">
        <f t="shared" si="76"/>
        <v>-26.241921601048958</v>
      </c>
      <c r="Z205" s="1">
        <f t="shared" si="77"/>
        <v>-23.921274960030409</v>
      </c>
      <c r="AA205" s="1">
        <f t="shared" si="78"/>
        <v>-2.1059236049124466</v>
      </c>
      <c r="AB205" s="1">
        <f t="shared" si="79"/>
        <v>-52.266108772288902</v>
      </c>
      <c r="AC205" s="1">
        <v>-1.2305629143246699E-3</v>
      </c>
      <c r="AD205" s="1">
        <v>2.3767278556779601E-2</v>
      </c>
      <c r="AE205" s="1">
        <v>2.6903461879238701</v>
      </c>
      <c r="AF205" s="1">
        <v>0</v>
      </c>
      <c r="AG205" s="1">
        <v>0</v>
      </c>
      <c r="AH205" s="1">
        <f t="shared" si="80"/>
        <v>1</v>
      </c>
      <c r="AI205" s="1">
        <f t="shared" si="81"/>
        <v>0</v>
      </c>
      <c r="AJ205" s="1">
        <f t="shared" si="82"/>
        <v>51836.891367198376</v>
      </c>
      <c r="AK205" s="1">
        <f t="shared" si="83"/>
        <v>1.5758208806451599E-2</v>
      </c>
      <c r="AL205" s="1">
        <f t="shared" si="84"/>
        <v>7.7215223151612831E-3</v>
      </c>
      <c r="AM205" s="1">
        <f t="shared" si="85"/>
        <v>0.49</v>
      </c>
      <c r="AN205" s="1">
        <f t="shared" si="86"/>
        <v>0.39</v>
      </c>
      <c r="AO205" s="1">
        <v>6.22</v>
      </c>
      <c r="AP205">
        <v>0.5</v>
      </c>
      <c r="AQ205" t="s">
        <v>194</v>
      </c>
      <c r="AR205">
        <v>1587137370.5451601</v>
      </c>
      <c r="AS205">
        <v>413.21174193548399</v>
      </c>
      <c r="AT205">
        <v>409.99864516129003</v>
      </c>
      <c r="AU205">
        <v>33.945177419354799</v>
      </c>
      <c r="AV205">
        <v>33.3492580645161</v>
      </c>
      <c r="AW205">
        <v>600.01445161290303</v>
      </c>
      <c r="AX205">
        <v>102.33248387096801</v>
      </c>
      <c r="AY205">
        <v>0.13829664516129</v>
      </c>
      <c r="AZ205">
        <v>40.162506451612899</v>
      </c>
      <c r="BA205">
        <v>40.3215096774194</v>
      </c>
      <c r="BB205">
        <v>40.406877419354799</v>
      </c>
      <c r="BC205">
        <v>10000.1374193548</v>
      </c>
      <c r="BD205">
        <v>1.5758208806451599E-2</v>
      </c>
      <c r="BE205">
        <v>0.29217700000000002</v>
      </c>
      <c r="BF205">
        <v>1587137331.4000001</v>
      </c>
      <c r="BG205" t="s">
        <v>652</v>
      </c>
      <c r="BH205">
        <v>42</v>
      </c>
      <c r="BI205">
        <v>7.4829999999999997</v>
      </c>
      <c r="BJ205">
        <v>0.32100000000000001</v>
      </c>
      <c r="BK205">
        <v>410</v>
      </c>
      <c r="BL205">
        <v>33</v>
      </c>
      <c r="BM205">
        <v>0.23</v>
      </c>
      <c r="BN205">
        <v>0.12</v>
      </c>
      <c r="BO205">
        <v>3.2160583333333301</v>
      </c>
      <c r="BP205">
        <v>-4.3084677092615504E-3</v>
      </c>
      <c r="BQ205">
        <v>1.54657259951014E-2</v>
      </c>
      <c r="BR205">
        <v>1</v>
      </c>
      <c r="BS205">
        <v>0.59669700000000003</v>
      </c>
      <c r="BT205">
        <v>-2.1794570942390599E-2</v>
      </c>
      <c r="BU205">
        <v>2.5638903475550001E-3</v>
      </c>
      <c r="BV205">
        <v>1</v>
      </c>
      <c r="BW205">
        <v>2</v>
      </c>
      <c r="BX205">
        <v>2</v>
      </c>
      <c r="BY205" t="s">
        <v>228</v>
      </c>
      <c r="BZ205">
        <v>100</v>
      </c>
      <c r="CA205">
        <v>100</v>
      </c>
      <c r="CB205">
        <v>7.4829999999999997</v>
      </c>
      <c r="CC205">
        <v>0.32100000000000001</v>
      </c>
      <c r="CD205">
        <v>2</v>
      </c>
      <c r="CE205">
        <v>642.721</v>
      </c>
      <c r="CF205">
        <v>337.88200000000001</v>
      </c>
      <c r="CG205">
        <v>42.999299999999998</v>
      </c>
      <c r="CH205">
        <v>39.881700000000002</v>
      </c>
      <c r="CI205">
        <v>30.0002</v>
      </c>
      <c r="CJ205">
        <v>39.5259</v>
      </c>
      <c r="CK205">
        <v>39.573300000000003</v>
      </c>
      <c r="CL205">
        <v>20.188099999999999</v>
      </c>
      <c r="CM205">
        <v>0</v>
      </c>
      <c r="CN205">
        <v>100</v>
      </c>
      <c r="CO205">
        <v>43</v>
      </c>
      <c r="CP205">
        <v>410</v>
      </c>
      <c r="CQ205">
        <v>34.320900000000002</v>
      </c>
      <c r="CR205">
        <v>97.914000000000001</v>
      </c>
      <c r="CS205">
        <v>104.41</v>
      </c>
    </row>
    <row r="206" spans="1:97" x14ac:dyDescent="0.25">
      <c r="A206">
        <v>190</v>
      </c>
      <c r="B206">
        <v>1587137383.9000001</v>
      </c>
      <c r="C206">
        <v>13058.3000001907</v>
      </c>
      <c r="D206" t="s">
        <v>655</v>
      </c>
      <c r="E206" s="1" t="s">
        <v>656</v>
      </c>
      <c r="F206" s="1">
        <v>1587137375.33548</v>
      </c>
      <c r="G206" s="1">
        <f t="shared" si="58"/>
        <v>5.9281342977310456E-4</v>
      </c>
      <c r="H206" s="1">
        <f t="shared" si="59"/>
        <v>-3.3469915498965586</v>
      </c>
      <c r="I206" s="1">
        <f t="shared" si="60"/>
        <v>413.21138709677399</v>
      </c>
      <c r="J206" s="1">
        <f t="shared" si="61"/>
        <v>752.30459214265261</v>
      </c>
      <c r="K206" s="1">
        <f t="shared" si="62"/>
        <v>77.090024949560473</v>
      </c>
      <c r="L206" s="1">
        <f t="shared" si="63"/>
        <v>42.342525186517165</v>
      </c>
      <c r="M206" s="1">
        <f t="shared" si="64"/>
        <v>1.4196872506263832E-2</v>
      </c>
      <c r="N206" s="1">
        <f t="shared" si="65"/>
        <v>2.789766044973212</v>
      </c>
      <c r="O206" s="1">
        <f t="shared" si="66"/>
        <v>1.4156857651694556E-2</v>
      </c>
      <c r="P206" s="1">
        <f t="shared" si="67"/>
        <v>8.8516217449309161E-3</v>
      </c>
      <c r="Q206" s="1">
        <f t="shared" si="68"/>
        <v>-1.929076377087099E-3</v>
      </c>
      <c r="R206" s="1">
        <f t="shared" si="69"/>
        <v>39.988939369370769</v>
      </c>
      <c r="S206" s="1">
        <f t="shared" si="70"/>
        <v>40.313241935483902</v>
      </c>
      <c r="T206" s="1">
        <f t="shared" si="71"/>
        <v>7.5386200731282909</v>
      </c>
      <c r="U206" s="1">
        <f t="shared" si="72"/>
        <v>46.546587037678769</v>
      </c>
      <c r="V206" s="1">
        <f t="shared" si="73"/>
        <v>3.4783135641377041</v>
      </c>
      <c r="W206" s="1">
        <f t="shared" si="74"/>
        <v>7.472757479129589</v>
      </c>
      <c r="X206" s="1">
        <f t="shared" si="75"/>
        <v>4.0603065089905872</v>
      </c>
      <c r="Y206" s="1">
        <f t="shared" si="76"/>
        <v>-26.14307225299391</v>
      </c>
      <c r="Z206" s="1">
        <f t="shared" si="77"/>
        <v>-24.744988462731722</v>
      </c>
      <c r="AA206" s="1">
        <f t="shared" si="78"/>
        <v>-2.1788374588414214</v>
      </c>
      <c r="AB206" s="1">
        <f t="shared" si="79"/>
        <v>-53.068827250944139</v>
      </c>
      <c r="AC206" s="1">
        <v>-1.23001005518918E-3</v>
      </c>
      <c r="AD206" s="1">
        <v>2.37566005516789E-2</v>
      </c>
      <c r="AE206" s="1">
        <v>2.6895871105609501</v>
      </c>
      <c r="AF206" s="1">
        <v>0</v>
      </c>
      <c r="AG206" s="1">
        <v>0</v>
      </c>
      <c r="AH206" s="1">
        <f t="shared" si="80"/>
        <v>1</v>
      </c>
      <c r="AI206" s="1">
        <f t="shared" si="81"/>
        <v>0</v>
      </c>
      <c r="AJ206" s="1">
        <f t="shared" si="82"/>
        <v>51816.856690561865</v>
      </c>
      <c r="AK206" s="1">
        <f t="shared" si="83"/>
        <v>-1.00945911935484E-2</v>
      </c>
      <c r="AL206" s="1">
        <f t="shared" si="84"/>
        <v>-4.9463496848387153E-3</v>
      </c>
      <c r="AM206" s="1">
        <f t="shared" si="85"/>
        <v>0.49</v>
      </c>
      <c r="AN206" s="1">
        <f t="shared" si="86"/>
        <v>0.39</v>
      </c>
      <c r="AO206" s="1">
        <v>6.22</v>
      </c>
      <c r="AP206">
        <v>0.5</v>
      </c>
      <c r="AQ206" t="s">
        <v>194</v>
      </c>
      <c r="AR206">
        <v>1587137375.33548</v>
      </c>
      <c r="AS206">
        <v>413.21138709677399</v>
      </c>
      <c r="AT206">
        <v>409.99567741935499</v>
      </c>
      <c r="AU206">
        <v>33.944096774193497</v>
      </c>
      <c r="AV206">
        <v>33.350419354838699</v>
      </c>
      <c r="AW206">
        <v>600.01229032258095</v>
      </c>
      <c r="AX206">
        <v>102.333548387097</v>
      </c>
      <c r="AY206">
        <v>0.138277193548387</v>
      </c>
      <c r="AZ206">
        <v>40.148716129032302</v>
      </c>
      <c r="BA206">
        <v>40.313241935483902</v>
      </c>
      <c r="BB206">
        <v>40.3965483870968</v>
      </c>
      <c r="BC206">
        <v>9995.5406451612907</v>
      </c>
      <c r="BD206">
        <v>-1.00945911935484E-2</v>
      </c>
      <c r="BE206">
        <v>0.29217700000000002</v>
      </c>
      <c r="BF206">
        <v>1587137331.4000001</v>
      </c>
      <c r="BG206" t="s">
        <v>652</v>
      </c>
      <c r="BH206">
        <v>42</v>
      </c>
      <c r="BI206">
        <v>7.4829999999999997</v>
      </c>
      <c r="BJ206">
        <v>0.32100000000000001</v>
      </c>
      <c r="BK206">
        <v>410</v>
      </c>
      <c r="BL206">
        <v>33</v>
      </c>
      <c r="BM206">
        <v>0.23</v>
      </c>
      <c r="BN206">
        <v>0.12</v>
      </c>
      <c r="BO206">
        <v>3.2143252380952401</v>
      </c>
      <c r="BP206">
        <v>3.6944753261488598E-2</v>
      </c>
      <c r="BQ206">
        <v>2.2610858562719601E-2</v>
      </c>
      <c r="BR206">
        <v>1</v>
      </c>
      <c r="BS206">
        <v>0.59433180952381004</v>
      </c>
      <c r="BT206">
        <v>-3.09184604164939E-2</v>
      </c>
      <c r="BU206">
        <v>3.4518661428973099E-3</v>
      </c>
      <c r="BV206">
        <v>1</v>
      </c>
      <c r="BW206">
        <v>2</v>
      </c>
      <c r="BX206">
        <v>2</v>
      </c>
      <c r="BY206" t="s">
        <v>228</v>
      </c>
      <c r="BZ206">
        <v>100</v>
      </c>
      <c r="CA206">
        <v>100</v>
      </c>
      <c r="CB206">
        <v>7.4829999999999997</v>
      </c>
      <c r="CC206">
        <v>0.32100000000000001</v>
      </c>
      <c r="CD206">
        <v>2</v>
      </c>
      <c r="CE206">
        <v>642.87900000000002</v>
      </c>
      <c r="CF206">
        <v>338.06</v>
      </c>
      <c r="CG206">
        <v>42.999200000000002</v>
      </c>
      <c r="CH206">
        <v>39.884500000000003</v>
      </c>
      <c r="CI206">
        <v>30.000299999999999</v>
      </c>
      <c r="CJ206">
        <v>39.526899999999998</v>
      </c>
      <c r="CK206">
        <v>39.5745</v>
      </c>
      <c r="CL206">
        <v>20.188300000000002</v>
      </c>
      <c r="CM206">
        <v>0</v>
      </c>
      <c r="CN206">
        <v>100</v>
      </c>
      <c r="CO206">
        <v>43</v>
      </c>
      <c r="CP206">
        <v>410</v>
      </c>
      <c r="CQ206">
        <v>34.320900000000002</v>
      </c>
      <c r="CR206">
        <v>97.913499999999999</v>
      </c>
      <c r="CS206">
        <v>104.41</v>
      </c>
    </row>
    <row r="207" spans="1:97" x14ac:dyDescent="0.25">
      <c r="A207">
        <v>191</v>
      </c>
      <c r="B207">
        <v>1587137388.9000001</v>
      </c>
      <c r="C207">
        <v>13063.3000001907</v>
      </c>
      <c r="D207" t="s">
        <v>657</v>
      </c>
      <c r="E207" s="1" t="s">
        <v>658</v>
      </c>
      <c r="F207" s="1">
        <v>1587137380.2709701</v>
      </c>
      <c r="G207" s="1">
        <f t="shared" si="58"/>
        <v>5.9114685698942102E-4</v>
      </c>
      <c r="H207" s="1">
        <f t="shared" si="59"/>
        <v>-3.3358867435506703</v>
      </c>
      <c r="I207" s="1">
        <f t="shared" si="60"/>
        <v>413.19903225806399</v>
      </c>
      <c r="J207" s="1">
        <f t="shared" si="61"/>
        <v>752.01431337368911</v>
      </c>
      <c r="K207" s="1">
        <f t="shared" si="62"/>
        <v>77.061188545413657</v>
      </c>
      <c r="L207" s="1">
        <f t="shared" si="63"/>
        <v>42.341758614637527</v>
      </c>
      <c r="M207" s="1">
        <f t="shared" si="64"/>
        <v>1.4160871886480735E-2</v>
      </c>
      <c r="N207" s="1">
        <f t="shared" si="65"/>
        <v>2.7908069587310567</v>
      </c>
      <c r="O207" s="1">
        <f t="shared" si="66"/>
        <v>1.4121074211966544E-2</v>
      </c>
      <c r="P207" s="1">
        <f t="shared" si="67"/>
        <v>8.8292376607229228E-3</v>
      </c>
      <c r="Q207" s="1">
        <f t="shared" si="68"/>
        <v>-2.32890781789355E-3</v>
      </c>
      <c r="R207" s="1">
        <f t="shared" si="69"/>
        <v>39.985998334967135</v>
      </c>
      <c r="S207" s="1">
        <f t="shared" si="70"/>
        <v>40.310438709677399</v>
      </c>
      <c r="T207" s="1">
        <f t="shared" si="71"/>
        <v>7.5374936935713466</v>
      </c>
      <c r="U207" s="1">
        <f t="shared" si="72"/>
        <v>46.554510128281763</v>
      </c>
      <c r="V207" s="1">
        <f t="shared" si="73"/>
        <v>3.4782666653163066</v>
      </c>
      <c r="W207" s="1">
        <f t="shared" si="74"/>
        <v>7.4713849543940691</v>
      </c>
      <c r="X207" s="1">
        <f t="shared" si="75"/>
        <v>4.05922702825504</v>
      </c>
      <c r="Y207" s="1">
        <f t="shared" si="76"/>
        <v>-26.069576393233469</v>
      </c>
      <c r="Z207" s="1">
        <f t="shared" si="77"/>
        <v>-24.850320250482095</v>
      </c>
      <c r="AA207" s="1">
        <f t="shared" si="78"/>
        <v>-2.1872305640633902</v>
      </c>
      <c r="AB207" s="1">
        <f t="shared" si="79"/>
        <v>-53.109456115596849</v>
      </c>
      <c r="AC207" s="1">
        <v>-1.2307257611610901E-3</v>
      </c>
      <c r="AD207" s="1">
        <v>2.3770423805249401E-2</v>
      </c>
      <c r="AE207" s="1">
        <v>2.6905697332005101</v>
      </c>
      <c r="AF207" s="1">
        <v>0</v>
      </c>
      <c r="AG207" s="1">
        <v>0</v>
      </c>
      <c r="AH207" s="1">
        <f t="shared" si="80"/>
        <v>1</v>
      </c>
      <c r="AI207" s="1">
        <f t="shared" si="81"/>
        <v>0</v>
      </c>
      <c r="AJ207" s="1">
        <f t="shared" si="82"/>
        <v>51846.372411541393</v>
      </c>
      <c r="AK207" s="1">
        <f t="shared" si="83"/>
        <v>-1.21868540967742E-2</v>
      </c>
      <c r="AL207" s="1">
        <f t="shared" si="84"/>
        <v>-5.9715585074193583E-3</v>
      </c>
      <c r="AM207" s="1">
        <f t="shared" si="85"/>
        <v>0.49</v>
      </c>
      <c r="AN207" s="1">
        <f t="shared" si="86"/>
        <v>0.39</v>
      </c>
      <c r="AO207" s="1">
        <v>6.22</v>
      </c>
      <c r="AP207">
        <v>0.5</v>
      </c>
      <c r="AQ207" t="s">
        <v>194</v>
      </c>
      <c r="AR207">
        <v>1587137380.2709701</v>
      </c>
      <c r="AS207">
        <v>413.19903225806399</v>
      </c>
      <c r="AT207">
        <v>409.99416129032301</v>
      </c>
      <c r="AU207">
        <v>33.943238709677402</v>
      </c>
      <c r="AV207">
        <v>33.351238709677403</v>
      </c>
      <c r="AW207">
        <v>600.02135483870995</v>
      </c>
      <c r="AX207">
        <v>102.334838709677</v>
      </c>
      <c r="AY207">
        <v>0.13819561290322599</v>
      </c>
      <c r="AZ207">
        <v>40.145274193548403</v>
      </c>
      <c r="BA207">
        <v>40.310438709677399</v>
      </c>
      <c r="BB207">
        <v>40.396354838709698</v>
      </c>
      <c r="BC207">
        <v>10001.2306451613</v>
      </c>
      <c r="BD207">
        <v>-1.21868540967742E-2</v>
      </c>
      <c r="BE207">
        <v>0.29121980645161299</v>
      </c>
      <c r="BF207">
        <v>1587137331.4000001</v>
      </c>
      <c r="BG207" t="s">
        <v>652</v>
      </c>
      <c r="BH207">
        <v>42</v>
      </c>
      <c r="BI207">
        <v>7.4829999999999997</v>
      </c>
      <c r="BJ207">
        <v>0.32100000000000001</v>
      </c>
      <c r="BK207">
        <v>410</v>
      </c>
      <c r="BL207">
        <v>33</v>
      </c>
      <c r="BM207">
        <v>0.23</v>
      </c>
      <c r="BN207">
        <v>0.12</v>
      </c>
      <c r="BO207">
        <v>3.2047630952380999</v>
      </c>
      <c r="BP207">
        <v>-0.12529464386993699</v>
      </c>
      <c r="BQ207">
        <v>3.3356153104686898E-2</v>
      </c>
      <c r="BR207">
        <v>0</v>
      </c>
      <c r="BS207">
        <v>0.59320197619047599</v>
      </c>
      <c r="BT207">
        <v>-2.2923442184592899E-2</v>
      </c>
      <c r="BU207">
        <v>3.1236404698920502E-3</v>
      </c>
      <c r="BV207">
        <v>1</v>
      </c>
      <c r="BW207">
        <v>1</v>
      </c>
      <c r="BX207">
        <v>2</v>
      </c>
      <c r="BY207" t="s">
        <v>200</v>
      </c>
      <c r="BZ207">
        <v>100</v>
      </c>
      <c r="CA207">
        <v>100</v>
      </c>
      <c r="CB207">
        <v>7.4829999999999997</v>
      </c>
      <c r="CC207">
        <v>0.32100000000000001</v>
      </c>
      <c r="CD207">
        <v>2</v>
      </c>
      <c r="CE207">
        <v>642.91399999999999</v>
      </c>
      <c r="CF207">
        <v>338.02499999999998</v>
      </c>
      <c r="CG207">
        <v>42.999699999999997</v>
      </c>
      <c r="CH207">
        <v>39.885599999999997</v>
      </c>
      <c r="CI207">
        <v>30</v>
      </c>
      <c r="CJ207">
        <v>39.530799999999999</v>
      </c>
      <c r="CK207">
        <v>39.578400000000002</v>
      </c>
      <c r="CL207">
        <v>20.1905</v>
      </c>
      <c r="CM207">
        <v>0</v>
      </c>
      <c r="CN207">
        <v>100</v>
      </c>
      <c r="CO207">
        <v>43</v>
      </c>
      <c r="CP207">
        <v>410</v>
      </c>
      <c r="CQ207">
        <v>34.320900000000002</v>
      </c>
      <c r="CR207">
        <v>97.914100000000005</v>
      </c>
      <c r="CS207">
        <v>104.41</v>
      </c>
    </row>
    <row r="208" spans="1:97" x14ac:dyDescent="0.25">
      <c r="A208">
        <v>192</v>
      </c>
      <c r="B208">
        <v>1587137393.9000001</v>
      </c>
      <c r="C208">
        <v>13068.3000001907</v>
      </c>
      <c r="D208" t="s">
        <v>659</v>
      </c>
      <c r="E208" s="1" t="s">
        <v>660</v>
      </c>
      <c r="F208" s="1">
        <v>1587137385.2709701</v>
      </c>
      <c r="G208" s="1">
        <f t="shared" si="58"/>
        <v>5.9098982455822529E-4</v>
      </c>
      <c r="H208" s="1">
        <f t="shared" si="59"/>
        <v>-3.326193913838412</v>
      </c>
      <c r="I208" s="1">
        <f t="shared" si="60"/>
        <v>413.18116129032302</v>
      </c>
      <c r="J208" s="1">
        <f t="shared" si="61"/>
        <v>751.3516196363779</v>
      </c>
      <c r="K208" s="1">
        <f t="shared" si="62"/>
        <v>76.993964473567345</v>
      </c>
      <c r="L208" s="1">
        <f t="shared" si="63"/>
        <v>42.340303557115242</v>
      </c>
      <c r="M208" s="1">
        <f t="shared" si="64"/>
        <v>1.414325719530261E-2</v>
      </c>
      <c r="N208" s="1">
        <f t="shared" si="65"/>
        <v>2.7900846316202141</v>
      </c>
      <c r="O208" s="1">
        <f t="shared" si="66"/>
        <v>1.4103548071411134E-2</v>
      </c>
      <c r="P208" s="1">
        <f t="shared" si="67"/>
        <v>8.8182758969463804E-3</v>
      </c>
      <c r="Q208" s="1">
        <f t="shared" si="68"/>
        <v>-7.4893221620225764E-3</v>
      </c>
      <c r="R208" s="1">
        <f t="shared" si="69"/>
        <v>39.99413028866875</v>
      </c>
      <c r="S208" s="1">
        <f t="shared" si="70"/>
        <v>40.320541935483902</v>
      </c>
      <c r="T208" s="1">
        <f t="shared" si="71"/>
        <v>7.5415540107932051</v>
      </c>
      <c r="U208" s="1">
        <f t="shared" si="72"/>
        <v>46.536194296232608</v>
      </c>
      <c r="V208" s="1">
        <f t="shared" si="73"/>
        <v>3.4784122780785776</v>
      </c>
      <c r="W208" s="1">
        <f t="shared" si="74"/>
        <v>7.4746384629913249</v>
      </c>
      <c r="X208" s="1">
        <f t="shared" si="75"/>
        <v>4.0631417327146275</v>
      </c>
      <c r="Y208" s="1">
        <f t="shared" si="76"/>
        <v>-26.062651263017734</v>
      </c>
      <c r="Z208" s="1">
        <f t="shared" si="77"/>
        <v>-25.136477696632973</v>
      </c>
      <c r="AA208" s="1">
        <f t="shared" si="78"/>
        <v>-2.2131833635310767</v>
      </c>
      <c r="AB208" s="1">
        <f t="shared" si="79"/>
        <v>-53.41980164534381</v>
      </c>
      <c r="AC208" s="1">
        <v>-1.23022907910333E-3</v>
      </c>
      <c r="AD208" s="1">
        <v>2.37608308127388E-2</v>
      </c>
      <c r="AE208" s="1">
        <v>2.6898878586689601</v>
      </c>
      <c r="AF208" s="1">
        <v>0</v>
      </c>
      <c r="AG208" s="1">
        <v>0</v>
      </c>
      <c r="AH208" s="1">
        <f t="shared" si="80"/>
        <v>1</v>
      </c>
      <c r="AI208" s="1">
        <f t="shared" si="81"/>
        <v>0</v>
      </c>
      <c r="AJ208" s="1">
        <f t="shared" si="82"/>
        <v>51824.974012838466</v>
      </c>
      <c r="AK208" s="1">
        <f t="shared" si="83"/>
        <v>-3.9190592161290297E-2</v>
      </c>
      <c r="AL208" s="1">
        <f t="shared" si="84"/>
        <v>-1.9203390159032246E-2</v>
      </c>
      <c r="AM208" s="1">
        <f t="shared" si="85"/>
        <v>0.49</v>
      </c>
      <c r="AN208" s="1">
        <f t="shared" si="86"/>
        <v>0.39</v>
      </c>
      <c r="AO208" s="1">
        <v>6.22</v>
      </c>
      <c r="AP208">
        <v>0.5</v>
      </c>
      <c r="AQ208" t="s">
        <v>194</v>
      </c>
      <c r="AR208">
        <v>1587137385.2709701</v>
      </c>
      <c r="AS208">
        <v>413.18116129032302</v>
      </c>
      <c r="AT208">
        <v>409.98622580645201</v>
      </c>
      <c r="AU208">
        <v>33.944358064516102</v>
      </c>
      <c r="AV208">
        <v>33.352509677419398</v>
      </c>
      <c r="AW208">
        <v>600.014935483871</v>
      </c>
      <c r="AX208">
        <v>102.33583870967701</v>
      </c>
      <c r="AY208">
        <v>0.13810619354838699</v>
      </c>
      <c r="AZ208">
        <v>40.153432258064498</v>
      </c>
      <c r="BA208">
        <v>40.320541935483902</v>
      </c>
      <c r="BB208">
        <v>40.401987096774199</v>
      </c>
      <c r="BC208">
        <v>9997.0967741935492</v>
      </c>
      <c r="BD208">
        <v>-3.9190592161290297E-2</v>
      </c>
      <c r="BE208">
        <v>0.28274174193548401</v>
      </c>
      <c r="BF208">
        <v>1587137331.4000001</v>
      </c>
      <c r="BG208" t="s">
        <v>652</v>
      </c>
      <c r="BH208">
        <v>42</v>
      </c>
      <c r="BI208">
        <v>7.4829999999999997</v>
      </c>
      <c r="BJ208">
        <v>0.32100000000000001</v>
      </c>
      <c r="BK208">
        <v>410</v>
      </c>
      <c r="BL208">
        <v>33</v>
      </c>
      <c r="BM208">
        <v>0.23</v>
      </c>
      <c r="BN208">
        <v>0.12</v>
      </c>
      <c r="BO208">
        <v>3.19802619047619</v>
      </c>
      <c r="BP208">
        <v>-0.19257583664210701</v>
      </c>
      <c r="BQ208">
        <v>3.6578445575579398E-2</v>
      </c>
      <c r="BR208">
        <v>0</v>
      </c>
      <c r="BS208">
        <v>0.59219302380952399</v>
      </c>
      <c r="BT208">
        <v>2.8345223239601099E-3</v>
      </c>
      <c r="BU208">
        <v>1.8461175798092501E-3</v>
      </c>
      <c r="BV208">
        <v>1</v>
      </c>
      <c r="BW208">
        <v>1</v>
      </c>
      <c r="BX208">
        <v>2</v>
      </c>
      <c r="BY208" t="s">
        <v>200</v>
      </c>
      <c r="BZ208">
        <v>100</v>
      </c>
      <c r="CA208">
        <v>100</v>
      </c>
      <c r="CB208">
        <v>7.4829999999999997</v>
      </c>
      <c r="CC208">
        <v>0.32100000000000001</v>
      </c>
      <c r="CD208">
        <v>2</v>
      </c>
      <c r="CE208">
        <v>643.15</v>
      </c>
      <c r="CF208">
        <v>337.83300000000003</v>
      </c>
      <c r="CG208">
        <v>43.000399999999999</v>
      </c>
      <c r="CH208">
        <v>39.886499999999998</v>
      </c>
      <c r="CI208">
        <v>30.0001</v>
      </c>
      <c r="CJ208">
        <v>39.532600000000002</v>
      </c>
      <c r="CK208">
        <v>39.58</v>
      </c>
      <c r="CL208">
        <v>20.188800000000001</v>
      </c>
      <c r="CM208">
        <v>0</v>
      </c>
      <c r="CN208">
        <v>100</v>
      </c>
      <c r="CO208">
        <v>43</v>
      </c>
      <c r="CP208">
        <v>410</v>
      </c>
      <c r="CQ208">
        <v>34.320900000000002</v>
      </c>
      <c r="CR208">
        <v>97.912000000000006</v>
      </c>
      <c r="CS208">
        <v>104.40900000000001</v>
      </c>
    </row>
    <row r="209" spans="1:97" x14ac:dyDescent="0.25">
      <c r="A209">
        <v>193</v>
      </c>
      <c r="B209">
        <v>1587137398.9000001</v>
      </c>
      <c r="C209">
        <v>13073.3000001907</v>
      </c>
      <c r="D209" t="s">
        <v>661</v>
      </c>
      <c r="E209" s="1" t="s">
        <v>662</v>
      </c>
      <c r="F209" s="1">
        <v>1587137390.2709701</v>
      </c>
      <c r="G209" s="1">
        <f t="shared" ref="G209:G233" si="87">AW209*AH209*(AU209-AV209)/(100*AO209*(1000-AH209*AU209))</f>
        <v>5.9189070832860332E-4</v>
      </c>
      <c r="H209" s="1">
        <f t="shared" ref="H209:H233" si="88">AW209*AH209*(AT209-AS209*(1000-AH209*AV209)/(1000-AH209*AU209))/(100*AO209)</f>
        <v>-3.3048848930071091</v>
      </c>
      <c r="I209" s="1">
        <f t="shared" ref="I209:I233" si="89">AS209 - IF(AH209&gt;1, H209*AO209*100/(AJ209*BC209), 0)</f>
        <v>413.164193548387</v>
      </c>
      <c r="J209" s="1">
        <f t="shared" ref="J209:J233" si="90">((P209-G209/2)*I209-H209)/(P209+G209/2)</f>
        <v>748.91749916345054</v>
      </c>
      <c r="K209" s="1">
        <f t="shared" ref="K209:K233" si="91">J209*(AX209+AY209)/1000</f>
        <v>76.744529072660796</v>
      </c>
      <c r="L209" s="1">
        <f t="shared" ref="L209:L233" si="92">(AS209 - IF(AH209&gt;1, H209*AO209*100/(AJ209*BC209), 0))*(AX209+AY209)/1000</f>
        <v>42.338563992662664</v>
      </c>
      <c r="M209" s="1">
        <f t="shared" ref="M209:M233" si="93">2/((1/O209-1/N209)+SIGN(O209)*SQRT((1/O209-1/N209)*(1/O209-1/N209) + 4*AP209/((AP209+1)*(AP209+1))*(2*1/O209*1/N209-1/N209*1/N209)))</f>
        <v>1.4144243932057267E-2</v>
      </c>
      <c r="N209" s="1">
        <f t="shared" ref="N209:N233" si="94">AE209+AD209*AO209+AC209*AO209*AO209</f>
        <v>2.7904235464657221</v>
      </c>
      <c r="O209" s="1">
        <f t="shared" ref="O209:O233" si="95">G209*(1000-(1000*0.61365*EXP(17.502*S209/(240.97+S209))/(AX209+AY209)+AU209)/2)/(1000*0.61365*EXP(17.502*S209/(240.97+S209))/(AX209+AY209)-AU209)</f>
        <v>1.4104534084554272E-2</v>
      </c>
      <c r="P209" s="1">
        <f t="shared" ref="P209:P233" si="96">1/((AP209+1)/(M209/1.6)+1/(N209/1.37)) + AP209/((AP209+1)/(M209/1.6) + AP209/(N209/1.37))</f>
        <v>8.8188922204815671E-3</v>
      </c>
      <c r="Q209" s="1">
        <f t="shared" ref="Q209:Q233" si="97">(AL209*AN209)</f>
        <v>-8.2578292277419273E-3</v>
      </c>
      <c r="R209" s="1">
        <f t="shared" ref="R209:R233" si="98">(AZ209+(Q209+2*0.95*0.0000000567*(((AZ209+$B$7)+273)^4-(AZ209+273)^4)-44100*G209)/(1.84*29.3*N209+8*0.95*0.0000000567*(AZ209+273)^3))</f>
        <v>40.010341380796767</v>
      </c>
      <c r="S209" s="1">
        <f t="shared" ref="S209:S233" si="99">($C$7*BA209+$D$7*BB209+$E$7*R209)</f>
        <v>40.335538709677401</v>
      </c>
      <c r="T209" s="1">
        <f t="shared" ref="T209:T233" si="100">0.61365*EXP(17.502*S209/(240.97+S209))</f>
        <v>7.54758445802634</v>
      </c>
      <c r="U209" s="1">
        <f t="shared" ref="U209:U233" si="101">(V209/W209*100)</f>
        <v>46.498774343059743</v>
      </c>
      <c r="V209" s="1">
        <f t="shared" ref="V209:V233" si="102">AU209*(AX209+AY209)/1000</f>
        <v>3.4786654210922472</v>
      </c>
      <c r="W209" s="1">
        <f t="shared" ref="W209:W233" si="103">0.61365*EXP(17.502*AZ209/(240.97+AZ209))</f>
        <v>7.4811980965934026</v>
      </c>
      <c r="X209" s="1">
        <f t="shared" ref="X209:X233" si="104">(T209-AU209*(AX209+AY209)/1000)</f>
        <v>4.0689190369340924</v>
      </c>
      <c r="Y209" s="1">
        <f t="shared" ref="Y209:Y233" si="105">(-G209*44100)</f>
        <v>-26.102380237291406</v>
      </c>
      <c r="Z209" s="1">
        <f t="shared" ref="Z209:Z233" si="106">2*29.3*N209*0.92*(AZ209-S209)</f>
        <v>-24.922610152495068</v>
      </c>
      <c r="AA209" s="1">
        <f t="shared" ref="AA209:AA233" si="107">2*0.95*0.0000000567*(((AZ209+$B$7)+273)^4-(S209+273)^4)</f>
        <v>-2.1944168197940739</v>
      </c>
      <c r="AB209" s="1">
        <f t="shared" ref="AB209:AB233" si="108">Q209+AA209+Y209+Z209</f>
        <v>-53.22766503880829</v>
      </c>
      <c r="AC209" s="1">
        <v>-1.23046210568223E-3</v>
      </c>
      <c r="AD209" s="1">
        <v>2.3765331523387199E-2</v>
      </c>
      <c r="AE209" s="1">
        <v>2.69020779451973</v>
      </c>
      <c r="AF209" s="1">
        <v>0</v>
      </c>
      <c r="AG209" s="1">
        <v>0</v>
      </c>
      <c r="AH209" s="1">
        <f t="shared" ref="AH209:AH233" si="109">IF(AF209*$H$13&gt;=AJ209,1,(AJ209/(AJ209-AF209*$H$13)))</f>
        <v>1</v>
      </c>
      <c r="AI209" s="1">
        <f t="shared" ref="AI209:AI233" si="110">(AH209-1)*100</f>
        <v>0</v>
      </c>
      <c r="AJ209" s="1">
        <f t="shared" ref="AJ209:AJ233" si="111">MAX(0,($B$13+$C$13*BC209)/(1+$D$13*BC209)*AX209/(AZ209+273)*$E$13)</f>
        <v>51831.66822837256</v>
      </c>
      <c r="AK209" s="1">
        <f t="shared" ref="AK209:AK233" si="112">$B$11*BD209+$C$11*BE209</f>
        <v>-4.3212083870967699E-2</v>
      </c>
      <c r="AL209" s="1">
        <f t="shared" ref="AL209:AL233" si="113">AK209*AM209</f>
        <v>-2.1173921096774174E-2</v>
      </c>
      <c r="AM209" s="1">
        <f t="shared" ref="AM209:AM233" si="114">($B$11*$D$9+$C$11*$D$9)/($B$11+$C$11)</f>
        <v>0.49</v>
      </c>
      <c r="AN209" s="1">
        <f t="shared" ref="AN209:AN233" si="115">($B$11*$K$9+$C$11*$K$9)/($B$11+$C$11)</f>
        <v>0.39</v>
      </c>
      <c r="AO209" s="1">
        <v>6.22</v>
      </c>
      <c r="AP209">
        <v>0.5</v>
      </c>
      <c r="AQ209" t="s">
        <v>194</v>
      </c>
      <c r="AR209">
        <v>1587137390.2709701</v>
      </c>
      <c r="AS209">
        <v>413.164193548387</v>
      </c>
      <c r="AT209">
        <v>409.99170967741901</v>
      </c>
      <c r="AU209">
        <v>33.946829032258101</v>
      </c>
      <c r="AV209">
        <v>33.354077419354802</v>
      </c>
      <c r="AW209">
        <v>600.01235483871005</v>
      </c>
      <c r="AX209">
        <v>102.335806451613</v>
      </c>
      <c r="AY209">
        <v>0.138136483870968</v>
      </c>
      <c r="AZ209">
        <v>40.1698709677419</v>
      </c>
      <c r="BA209">
        <v>40.335538709677401</v>
      </c>
      <c r="BB209">
        <v>40.413435483870998</v>
      </c>
      <c r="BC209">
        <v>9998.9935483870995</v>
      </c>
      <c r="BD209">
        <v>-4.3212083870967699E-2</v>
      </c>
      <c r="BE209">
        <v>0.282605</v>
      </c>
      <c r="BF209">
        <v>1587137331.4000001</v>
      </c>
      <c r="BG209" t="s">
        <v>652</v>
      </c>
      <c r="BH209">
        <v>42</v>
      </c>
      <c r="BI209">
        <v>7.4829999999999997</v>
      </c>
      <c r="BJ209">
        <v>0.32100000000000001</v>
      </c>
      <c r="BK209">
        <v>410</v>
      </c>
      <c r="BL209">
        <v>33</v>
      </c>
      <c r="BM209">
        <v>0.23</v>
      </c>
      <c r="BN209">
        <v>0.12</v>
      </c>
      <c r="BO209">
        <v>3.1843314285714301</v>
      </c>
      <c r="BP209">
        <v>-0.19796664775950601</v>
      </c>
      <c r="BQ209">
        <v>3.7119976688944102E-2</v>
      </c>
      <c r="BR209">
        <v>0</v>
      </c>
      <c r="BS209">
        <v>0.59211654761904797</v>
      </c>
      <c r="BT209">
        <v>1.3573379790939E-2</v>
      </c>
      <c r="BU209">
        <v>1.7171778924733199E-3</v>
      </c>
      <c r="BV209">
        <v>1</v>
      </c>
      <c r="BW209">
        <v>1</v>
      </c>
      <c r="BX209">
        <v>2</v>
      </c>
      <c r="BY209" t="s">
        <v>200</v>
      </c>
      <c r="BZ209">
        <v>100</v>
      </c>
      <c r="CA209">
        <v>100</v>
      </c>
      <c r="CB209">
        <v>7.4829999999999997</v>
      </c>
      <c r="CC209">
        <v>0.32100000000000001</v>
      </c>
      <c r="CD209">
        <v>2</v>
      </c>
      <c r="CE209">
        <v>643.42999999999995</v>
      </c>
      <c r="CF209">
        <v>337.85700000000003</v>
      </c>
      <c r="CG209">
        <v>43.000799999999998</v>
      </c>
      <c r="CH209">
        <v>39.889600000000002</v>
      </c>
      <c r="CI209">
        <v>30.0002</v>
      </c>
      <c r="CJ209">
        <v>39.534700000000001</v>
      </c>
      <c r="CK209">
        <v>39.5822</v>
      </c>
      <c r="CL209">
        <v>20.189499999999999</v>
      </c>
      <c r="CM209">
        <v>0</v>
      </c>
      <c r="CN209">
        <v>100</v>
      </c>
      <c r="CO209">
        <v>43</v>
      </c>
      <c r="CP209">
        <v>410</v>
      </c>
      <c r="CQ209">
        <v>34.320900000000002</v>
      </c>
      <c r="CR209">
        <v>97.913200000000003</v>
      </c>
      <c r="CS209">
        <v>104.41</v>
      </c>
    </row>
    <row r="210" spans="1:97" x14ac:dyDescent="0.25">
      <c r="A210">
        <v>194</v>
      </c>
      <c r="B210">
        <v>1587137809.9000001</v>
      </c>
      <c r="C210">
        <v>13484.3000001907</v>
      </c>
      <c r="D210" t="s">
        <v>665</v>
      </c>
      <c r="E210" s="1" t="s">
        <v>666</v>
      </c>
      <c r="F210" s="1">
        <v>1587137801.9000001</v>
      </c>
      <c r="G210" s="1">
        <f t="shared" si="87"/>
        <v>6.9659624926120516E-4</v>
      </c>
      <c r="H210" s="1">
        <f t="shared" si="88"/>
        <v>-4.849301134941344</v>
      </c>
      <c r="I210" s="1">
        <f t="shared" si="89"/>
        <v>416.23732258064501</v>
      </c>
      <c r="J210" s="1">
        <f t="shared" si="90"/>
        <v>839.71092903730948</v>
      </c>
      <c r="K210" s="1">
        <f t="shared" si="91"/>
        <v>86.058009031350196</v>
      </c>
      <c r="L210" s="1">
        <f t="shared" si="92"/>
        <v>42.65819822887957</v>
      </c>
      <c r="M210" s="1">
        <f t="shared" si="93"/>
        <v>1.6716516913610608E-2</v>
      </c>
      <c r="N210" s="1">
        <f t="shared" si="94"/>
        <v>2.8013777601051895</v>
      </c>
      <c r="O210" s="1">
        <f t="shared" si="95"/>
        <v>1.666129702490805E-2</v>
      </c>
      <c r="P210" s="1">
        <f t="shared" si="96"/>
        <v>1.0418256644576044E-2</v>
      </c>
      <c r="Q210" s="1">
        <f t="shared" si="97"/>
        <v>-1.5981993211935479E-2</v>
      </c>
      <c r="R210" s="1">
        <f t="shared" si="98"/>
        <v>40.192803927933831</v>
      </c>
      <c r="S210" s="1">
        <f t="shared" si="99"/>
        <v>40.458487096774199</v>
      </c>
      <c r="T210" s="1">
        <f t="shared" si="100"/>
        <v>7.5971817745674244</v>
      </c>
      <c r="U210" s="1">
        <f t="shared" si="101"/>
        <v>46.861485363181025</v>
      </c>
      <c r="V210" s="1">
        <f t="shared" si="102"/>
        <v>3.5452785538211269</v>
      </c>
      <c r="W210" s="1">
        <f t="shared" si="103"/>
        <v>7.5654421244757319</v>
      </c>
      <c r="X210" s="1">
        <f t="shared" si="104"/>
        <v>4.0519032207462971</v>
      </c>
      <c r="Y210" s="1">
        <f t="shared" si="105"/>
        <v>-30.719894592419148</v>
      </c>
      <c r="Z210" s="1">
        <f t="shared" si="106"/>
        <v>-11.870791195299606</v>
      </c>
      <c r="AA210" s="1">
        <f t="shared" si="107"/>
        <v>-1.0427878050358588</v>
      </c>
      <c r="AB210" s="1">
        <f t="shared" si="108"/>
        <v>-43.64945558596655</v>
      </c>
      <c r="AC210" s="1">
        <v>-1.2297273557158E-3</v>
      </c>
      <c r="AD210" s="1">
        <v>2.3751140451221401E-2</v>
      </c>
      <c r="AE210" s="1">
        <v>2.6891988742035999</v>
      </c>
      <c r="AF210" s="1">
        <v>0</v>
      </c>
      <c r="AG210" s="1">
        <v>0</v>
      </c>
      <c r="AH210" s="1">
        <f t="shared" si="109"/>
        <v>1</v>
      </c>
      <c r="AI210" s="1">
        <f t="shared" si="110"/>
        <v>0</v>
      </c>
      <c r="AJ210" s="1">
        <f t="shared" si="111"/>
        <v>51767.464172033178</v>
      </c>
      <c r="AK210" s="1">
        <f t="shared" si="112"/>
        <v>-8.3631570967741903E-2</v>
      </c>
      <c r="AL210" s="1">
        <f t="shared" si="113"/>
        <v>-4.0979469774193533E-2</v>
      </c>
      <c r="AM210" s="1">
        <f t="shared" si="114"/>
        <v>0.49</v>
      </c>
      <c r="AN210" s="1">
        <f t="shared" si="115"/>
        <v>0.39</v>
      </c>
      <c r="AO210" s="1">
        <v>8.23</v>
      </c>
      <c r="AP210">
        <v>0.5</v>
      </c>
      <c r="AQ210" t="s">
        <v>194</v>
      </c>
      <c r="AR210">
        <v>1587137801.9000001</v>
      </c>
      <c r="AS210">
        <v>416.23732258064501</v>
      </c>
      <c r="AT210">
        <v>409.98487096774198</v>
      </c>
      <c r="AU210">
        <v>34.593051612903203</v>
      </c>
      <c r="AV210">
        <v>33.670822580645201</v>
      </c>
      <c r="AW210">
        <v>600.14003225806402</v>
      </c>
      <c r="AX210">
        <v>102.345548387097</v>
      </c>
      <c r="AY210">
        <v>0.13973083870967701</v>
      </c>
      <c r="AZ210">
        <v>40.379887096774198</v>
      </c>
      <c r="BA210">
        <v>40.458487096774199</v>
      </c>
      <c r="BB210">
        <v>40.632312903225802</v>
      </c>
      <c r="BC210">
        <v>9992.0716129032298</v>
      </c>
      <c r="BD210">
        <v>-8.3631570967741903E-2</v>
      </c>
      <c r="BE210">
        <v>0.282605</v>
      </c>
      <c r="BF210">
        <v>1587137790.4000001</v>
      </c>
      <c r="BG210" t="s">
        <v>667</v>
      </c>
      <c r="BH210">
        <v>43</v>
      </c>
      <c r="BI210">
        <v>7.4109999999999996</v>
      </c>
      <c r="BJ210">
        <v>0.30299999999999999</v>
      </c>
      <c r="BK210">
        <v>410</v>
      </c>
      <c r="BL210">
        <v>34</v>
      </c>
      <c r="BM210">
        <v>0.23</v>
      </c>
      <c r="BN210">
        <v>0.09</v>
      </c>
      <c r="BO210">
        <v>4.9021252714285701</v>
      </c>
      <c r="BP210">
        <v>18.522899340972401</v>
      </c>
      <c r="BQ210">
        <v>2.38595932903592</v>
      </c>
      <c r="BR210">
        <v>0</v>
      </c>
      <c r="BS210">
        <v>0.72200052642857104</v>
      </c>
      <c r="BT210">
        <v>2.7684098403132902</v>
      </c>
      <c r="BU210">
        <v>0.35397204978116298</v>
      </c>
      <c r="BV210">
        <v>0</v>
      </c>
      <c r="BW210">
        <v>0</v>
      </c>
      <c r="BX210">
        <v>2</v>
      </c>
      <c r="BY210" t="s">
        <v>196</v>
      </c>
      <c r="BZ210">
        <v>100</v>
      </c>
      <c r="CA210">
        <v>100</v>
      </c>
      <c r="CB210">
        <v>7.4109999999999996</v>
      </c>
      <c r="CC210">
        <v>0.30299999999999999</v>
      </c>
      <c r="CD210">
        <v>2</v>
      </c>
      <c r="CE210">
        <v>642.78200000000004</v>
      </c>
      <c r="CF210">
        <v>335.51799999999997</v>
      </c>
      <c r="CG210">
        <v>42.999099999999999</v>
      </c>
      <c r="CH210">
        <v>40.161999999999999</v>
      </c>
      <c r="CI210">
        <v>30</v>
      </c>
      <c r="CJ210">
        <v>39.811</v>
      </c>
      <c r="CK210">
        <v>39.854500000000002</v>
      </c>
      <c r="CL210">
        <v>20.206900000000001</v>
      </c>
      <c r="CM210">
        <v>0</v>
      </c>
      <c r="CN210">
        <v>100</v>
      </c>
      <c r="CO210">
        <v>43</v>
      </c>
      <c r="CP210">
        <v>410</v>
      </c>
      <c r="CQ210">
        <v>34.320900000000002</v>
      </c>
      <c r="CR210">
        <v>97.883600000000001</v>
      </c>
      <c r="CS210">
        <v>104.363</v>
      </c>
    </row>
    <row r="211" spans="1:97" x14ac:dyDescent="0.25">
      <c r="A211">
        <v>195</v>
      </c>
      <c r="B211">
        <v>1587137814.9000001</v>
      </c>
      <c r="C211">
        <v>13489.3000001907</v>
      </c>
      <c r="D211" t="s">
        <v>668</v>
      </c>
      <c r="E211" s="1" t="s">
        <v>669</v>
      </c>
      <c r="F211" s="1">
        <v>1587137806.5451601</v>
      </c>
      <c r="G211" s="1">
        <f t="shared" si="87"/>
        <v>7.0602229090513911E-4</v>
      </c>
      <c r="H211" s="1">
        <f t="shared" si="88"/>
        <v>-4.9009435819574598</v>
      </c>
      <c r="I211" s="1">
        <f t="shared" si="89"/>
        <v>416.29690322580598</v>
      </c>
      <c r="J211" s="1">
        <f t="shared" si="90"/>
        <v>838.3585096993362</v>
      </c>
      <c r="K211" s="1">
        <f t="shared" si="91"/>
        <v>85.919866405996359</v>
      </c>
      <c r="L211" s="1">
        <f t="shared" si="92"/>
        <v>42.664533008937816</v>
      </c>
      <c r="M211" s="1">
        <f t="shared" si="93"/>
        <v>1.6948654637192993E-2</v>
      </c>
      <c r="N211" s="1">
        <f t="shared" si="94"/>
        <v>2.8020968601832346</v>
      </c>
      <c r="O211" s="1">
        <f t="shared" si="95"/>
        <v>1.689190777771931E-2</v>
      </c>
      <c r="P211" s="1">
        <f t="shared" si="96"/>
        <v>1.0562524923176301E-2</v>
      </c>
      <c r="Q211" s="1">
        <f t="shared" si="97"/>
        <v>-1.4805889221290326E-2</v>
      </c>
      <c r="R211" s="1">
        <f t="shared" si="98"/>
        <v>40.187570363189408</v>
      </c>
      <c r="S211" s="1">
        <f t="shared" si="99"/>
        <v>40.458364516129002</v>
      </c>
      <c r="T211" s="1">
        <f t="shared" si="100"/>
        <v>7.5971321852948588</v>
      </c>
      <c r="U211" s="1">
        <f t="shared" si="101"/>
        <v>46.884073694332471</v>
      </c>
      <c r="V211" s="1">
        <f t="shared" si="102"/>
        <v>3.5464668834604955</v>
      </c>
      <c r="W211" s="1">
        <f t="shared" si="103"/>
        <v>7.5643317741163054</v>
      </c>
      <c r="X211" s="1">
        <f t="shared" si="104"/>
        <v>4.0506653018343632</v>
      </c>
      <c r="Y211" s="1">
        <f t="shared" si="105"/>
        <v>-31.135583028916635</v>
      </c>
      <c r="Z211" s="1">
        <f t="shared" si="106"/>
        <v>-12.27148476681587</v>
      </c>
      <c r="AA211" s="1">
        <f t="shared" si="107"/>
        <v>-1.0776951864917239</v>
      </c>
      <c r="AB211" s="1">
        <f t="shared" si="108"/>
        <v>-44.499568871445518</v>
      </c>
      <c r="AC211" s="1">
        <v>-1.2302183892377401E-3</v>
      </c>
      <c r="AD211" s="1">
        <v>2.3760624347055299E-2</v>
      </c>
      <c r="AE211" s="1">
        <v>2.68987318094337</v>
      </c>
      <c r="AF211" s="1">
        <v>0</v>
      </c>
      <c r="AG211" s="1">
        <v>0</v>
      </c>
      <c r="AH211" s="1">
        <f t="shared" si="109"/>
        <v>1</v>
      </c>
      <c r="AI211" s="1">
        <f t="shared" si="110"/>
        <v>0</v>
      </c>
      <c r="AJ211" s="1">
        <f t="shared" si="111"/>
        <v>51787.76087931198</v>
      </c>
      <c r="AK211" s="1">
        <f t="shared" si="112"/>
        <v>-7.7477180645161306E-2</v>
      </c>
      <c r="AL211" s="1">
        <f t="shared" si="113"/>
        <v>-3.7963818516129039E-2</v>
      </c>
      <c r="AM211" s="1">
        <f t="shared" si="114"/>
        <v>0.49</v>
      </c>
      <c r="AN211" s="1">
        <f t="shared" si="115"/>
        <v>0.39</v>
      </c>
      <c r="AO211" s="1">
        <v>8.23</v>
      </c>
      <c r="AP211">
        <v>0.5</v>
      </c>
      <c r="AQ211" t="s">
        <v>194</v>
      </c>
      <c r="AR211">
        <v>1587137806.5451601</v>
      </c>
      <c r="AS211">
        <v>416.29690322580598</v>
      </c>
      <c r="AT211">
        <v>409.97767741935502</v>
      </c>
      <c r="AU211">
        <v>34.604461290322597</v>
      </c>
      <c r="AV211">
        <v>33.669558064516103</v>
      </c>
      <c r="AW211">
        <v>600.00777419354802</v>
      </c>
      <c r="AX211">
        <v>102.346161290323</v>
      </c>
      <c r="AY211">
        <v>0.139667161290323</v>
      </c>
      <c r="AZ211">
        <v>40.377132258064499</v>
      </c>
      <c r="BA211">
        <v>40.458364516129002</v>
      </c>
      <c r="BB211">
        <v>40.629667741935499</v>
      </c>
      <c r="BC211">
        <v>9996.0016129032301</v>
      </c>
      <c r="BD211">
        <v>-7.7477180645161306E-2</v>
      </c>
      <c r="BE211">
        <v>0.28269616129032299</v>
      </c>
      <c r="BF211">
        <v>1587137790.4000001</v>
      </c>
      <c r="BG211" t="s">
        <v>667</v>
      </c>
      <c r="BH211">
        <v>43</v>
      </c>
      <c r="BI211">
        <v>7.4109999999999996</v>
      </c>
      <c r="BJ211">
        <v>0.30299999999999999</v>
      </c>
      <c r="BK211">
        <v>410</v>
      </c>
      <c r="BL211">
        <v>34</v>
      </c>
      <c r="BM211">
        <v>0.23</v>
      </c>
      <c r="BN211">
        <v>0.09</v>
      </c>
      <c r="BO211">
        <v>6.2082090476190501</v>
      </c>
      <c r="BP211">
        <v>1.6930952759099001</v>
      </c>
      <c r="BQ211">
        <v>0.45209508364001699</v>
      </c>
      <c r="BR211">
        <v>0</v>
      </c>
      <c r="BS211">
        <v>0.91713540476190503</v>
      </c>
      <c r="BT211">
        <v>0.29090956972698001</v>
      </c>
      <c r="BU211">
        <v>6.7545744325802196E-2</v>
      </c>
      <c r="BV211">
        <v>0</v>
      </c>
      <c r="BW211">
        <v>0</v>
      </c>
      <c r="BX211">
        <v>2</v>
      </c>
      <c r="BY211" t="s">
        <v>196</v>
      </c>
      <c r="BZ211">
        <v>100</v>
      </c>
      <c r="CA211">
        <v>100</v>
      </c>
      <c r="CB211">
        <v>7.4109999999999996</v>
      </c>
      <c r="CC211">
        <v>0.30299999999999999</v>
      </c>
      <c r="CD211">
        <v>2</v>
      </c>
      <c r="CE211">
        <v>642.50099999999998</v>
      </c>
      <c r="CF211">
        <v>335.68900000000002</v>
      </c>
      <c r="CG211">
        <v>42.999099999999999</v>
      </c>
      <c r="CH211">
        <v>40.1629</v>
      </c>
      <c r="CI211">
        <v>30.0001</v>
      </c>
      <c r="CJ211">
        <v>39.811</v>
      </c>
      <c r="CK211">
        <v>39.854500000000002</v>
      </c>
      <c r="CL211">
        <v>20.2058</v>
      </c>
      <c r="CM211">
        <v>0</v>
      </c>
      <c r="CN211">
        <v>100</v>
      </c>
      <c r="CO211">
        <v>43</v>
      </c>
      <c r="CP211">
        <v>410</v>
      </c>
      <c r="CQ211">
        <v>34.320900000000002</v>
      </c>
      <c r="CR211">
        <v>97.8827</v>
      </c>
      <c r="CS211">
        <v>104.363</v>
      </c>
    </row>
    <row r="212" spans="1:97" x14ac:dyDescent="0.25">
      <c r="A212">
        <v>196</v>
      </c>
      <c r="B212">
        <v>1587137819.9000001</v>
      </c>
      <c r="C212">
        <v>13494.3000001907</v>
      </c>
      <c r="D212" t="s">
        <v>670</v>
      </c>
      <c r="E212" s="1" t="s">
        <v>671</v>
      </c>
      <c r="F212" s="1">
        <v>1587137811.33548</v>
      </c>
      <c r="G212" s="1">
        <f t="shared" si="87"/>
        <v>7.0648717138442076E-4</v>
      </c>
      <c r="H212" s="1">
        <f t="shared" si="88"/>
        <v>-4.8866456038696047</v>
      </c>
      <c r="I212" s="1">
        <f t="shared" si="89"/>
        <v>416.28883870967701</v>
      </c>
      <c r="J212" s="1">
        <f t="shared" si="90"/>
        <v>836.56017636419131</v>
      </c>
      <c r="K212" s="1">
        <f t="shared" si="91"/>
        <v>85.735314211967619</v>
      </c>
      <c r="L212" s="1">
        <f t="shared" si="92"/>
        <v>42.663582845678711</v>
      </c>
      <c r="M212" s="1">
        <f t="shared" si="93"/>
        <v>1.6967643962883118E-2</v>
      </c>
      <c r="N212" s="1">
        <f t="shared" si="94"/>
        <v>2.801858483267162</v>
      </c>
      <c r="O212" s="1">
        <f t="shared" si="95"/>
        <v>1.6910765282582601E-2</v>
      </c>
      <c r="P212" s="1">
        <f t="shared" si="96"/>
        <v>1.057432265130399E-2</v>
      </c>
      <c r="Q212" s="1">
        <f t="shared" si="97"/>
        <v>-1.446864019480645E-2</v>
      </c>
      <c r="R212" s="1">
        <f t="shared" si="98"/>
        <v>40.181173840473853</v>
      </c>
      <c r="S212" s="1">
        <f t="shared" si="99"/>
        <v>40.453654838709703</v>
      </c>
      <c r="T212" s="1">
        <f t="shared" si="100"/>
        <v>7.5952271256444686</v>
      </c>
      <c r="U212" s="1">
        <f t="shared" si="101"/>
        <v>46.89863333045885</v>
      </c>
      <c r="V212" s="1">
        <f t="shared" si="102"/>
        <v>3.5463855250279406</v>
      </c>
      <c r="W212" s="1">
        <f t="shared" si="103"/>
        <v>7.5618099573163899</v>
      </c>
      <c r="X212" s="1">
        <f t="shared" si="104"/>
        <v>4.0488416006165284</v>
      </c>
      <c r="Y212" s="1">
        <f t="shared" si="105"/>
        <v>-31.156084258052957</v>
      </c>
      <c r="Z212" s="1">
        <f t="shared" si="106"/>
        <v>-12.504330566903125</v>
      </c>
      <c r="AA212" s="1">
        <f t="shared" si="107"/>
        <v>-1.0981797409886407</v>
      </c>
      <c r="AB212" s="1">
        <f t="shared" si="108"/>
        <v>-44.773063206139526</v>
      </c>
      <c r="AC212" s="1">
        <v>-1.2300556011160401E-3</v>
      </c>
      <c r="AD212" s="1">
        <v>2.3757480232610501E-2</v>
      </c>
      <c r="AE212" s="1">
        <v>2.68964965397761</v>
      </c>
      <c r="AF212" s="1">
        <v>0</v>
      </c>
      <c r="AG212" s="1">
        <v>0</v>
      </c>
      <c r="AH212" s="1">
        <f t="shared" si="109"/>
        <v>1</v>
      </c>
      <c r="AI212" s="1">
        <f t="shared" si="110"/>
        <v>0</v>
      </c>
      <c r="AJ212" s="1">
        <f t="shared" si="111"/>
        <v>51782.214154764391</v>
      </c>
      <c r="AK212" s="1">
        <f t="shared" si="112"/>
        <v>-7.5712402903225798E-2</v>
      </c>
      <c r="AL212" s="1">
        <f t="shared" si="113"/>
        <v>-3.7099077422580638E-2</v>
      </c>
      <c r="AM212" s="1">
        <f t="shared" si="114"/>
        <v>0.49</v>
      </c>
      <c r="AN212" s="1">
        <f t="shared" si="115"/>
        <v>0.39</v>
      </c>
      <c r="AO212" s="1">
        <v>8.23</v>
      </c>
      <c r="AP212">
        <v>0.5</v>
      </c>
      <c r="AQ212" t="s">
        <v>194</v>
      </c>
      <c r="AR212">
        <v>1587137811.33548</v>
      </c>
      <c r="AS212">
        <v>416.28883870967701</v>
      </c>
      <c r="AT212">
        <v>409.98954838709699</v>
      </c>
      <c r="AU212">
        <v>34.603767741935499</v>
      </c>
      <c r="AV212">
        <v>33.668258064516102</v>
      </c>
      <c r="AW212">
        <v>600.014064516129</v>
      </c>
      <c r="AX212">
        <v>102.345806451613</v>
      </c>
      <c r="AY212">
        <v>0.13972493548387099</v>
      </c>
      <c r="AZ212">
        <v>40.370874193548403</v>
      </c>
      <c r="BA212">
        <v>40.453654838709703</v>
      </c>
      <c r="BB212">
        <v>40.623196774193502</v>
      </c>
      <c r="BC212">
        <v>9994.7135483871007</v>
      </c>
      <c r="BD212">
        <v>-7.5712402903225798E-2</v>
      </c>
      <c r="BE212">
        <v>0.29213145161290299</v>
      </c>
      <c r="BF212">
        <v>1587137790.4000001</v>
      </c>
      <c r="BG212" t="s">
        <v>667</v>
      </c>
      <c r="BH212">
        <v>43</v>
      </c>
      <c r="BI212">
        <v>7.4109999999999996</v>
      </c>
      <c r="BJ212">
        <v>0.30299999999999999</v>
      </c>
      <c r="BK212">
        <v>410</v>
      </c>
      <c r="BL212">
        <v>34</v>
      </c>
      <c r="BM212">
        <v>0.23</v>
      </c>
      <c r="BN212">
        <v>0.09</v>
      </c>
      <c r="BO212">
        <v>6.3088104761904802</v>
      </c>
      <c r="BP212">
        <v>-0.249947524511763</v>
      </c>
      <c r="BQ212">
        <v>3.56769842410362E-2</v>
      </c>
      <c r="BR212">
        <v>0</v>
      </c>
      <c r="BS212">
        <v>0.93525645238095201</v>
      </c>
      <c r="BT212">
        <v>7.2626108094952903E-3</v>
      </c>
      <c r="BU212">
        <v>9.5390995388106102E-4</v>
      </c>
      <c r="BV212">
        <v>1</v>
      </c>
      <c r="BW212">
        <v>1</v>
      </c>
      <c r="BX212">
        <v>2</v>
      </c>
      <c r="BY212" t="s">
        <v>200</v>
      </c>
      <c r="BZ212">
        <v>100</v>
      </c>
      <c r="CA212">
        <v>100</v>
      </c>
      <c r="CB212">
        <v>7.4109999999999996</v>
      </c>
      <c r="CC212">
        <v>0.30299999999999999</v>
      </c>
      <c r="CD212">
        <v>2</v>
      </c>
      <c r="CE212">
        <v>642.60199999999998</v>
      </c>
      <c r="CF212">
        <v>335.61</v>
      </c>
      <c r="CG212">
        <v>42.999200000000002</v>
      </c>
      <c r="CH212">
        <v>40.165999999999997</v>
      </c>
      <c r="CI212">
        <v>30.0001</v>
      </c>
      <c r="CJ212">
        <v>39.811</v>
      </c>
      <c r="CK212">
        <v>39.854500000000002</v>
      </c>
      <c r="CL212">
        <v>20.2073</v>
      </c>
      <c r="CM212">
        <v>0</v>
      </c>
      <c r="CN212">
        <v>100</v>
      </c>
      <c r="CO212">
        <v>43</v>
      </c>
      <c r="CP212">
        <v>410</v>
      </c>
      <c r="CQ212">
        <v>34.320900000000002</v>
      </c>
      <c r="CR212">
        <v>97.884399999999999</v>
      </c>
      <c r="CS212">
        <v>104.363</v>
      </c>
    </row>
    <row r="213" spans="1:97" x14ac:dyDescent="0.25">
      <c r="A213">
        <v>197</v>
      </c>
      <c r="B213">
        <v>1587137824.9000001</v>
      </c>
      <c r="C213">
        <v>13499.3000001907</v>
      </c>
      <c r="D213" t="s">
        <v>672</v>
      </c>
      <c r="E213" s="1" t="s">
        <v>673</v>
      </c>
      <c r="F213" s="1">
        <v>1587137816.2709701</v>
      </c>
      <c r="G213" s="1">
        <f t="shared" si="87"/>
        <v>7.0700664328530668E-4</v>
      </c>
      <c r="H213" s="1">
        <f t="shared" si="88"/>
        <v>-4.8796471057468747</v>
      </c>
      <c r="I213" s="1">
        <f t="shared" si="89"/>
        <v>416.27341935483901</v>
      </c>
      <c r="J213" s="1">
        <f t="shared" si="90"/>
        <v>835.29412310184102</v>
      </c>
      <c r="K213" s="1">
        <f t="shared" si="91"/>
        <v>85.604970790151881</v>
      </c>
      <c r="L213" s="1">
        <f t="shared" si="92"/>
        <v>42.661707917036217</v>
      </c>
      <c r="M213" s="1">
        <f t="shared" si="93"/>
        <v>1.6992031125126355E-2</v>
      </c>
      <c r="N213" s="1">
        <f t="shared" si="94"/>
        <v>2.8026606503204379</v>
      </c>
      <c r="O213" s="1">
        <f t="shared" si="95"/>
        <v>1.693500539067665E-2</v>
      </c>
      <c r="P213" s="1">
        <f t="shared" si="96"/>
        <v>1.0589485871579808E-2</v>
      </c>
      <c r="Q213" s="1">
        <f t="shared" si="97"/>
        <v>-1.3637568487064523E-2</v>
      </c>
      <c r="R213" s="1">
        <f t="shared" si="98"/>
        <v>40.173433467690323</v>
      </c>
      <c r="S213" s="1">
        <f t="shared" si="99"/>
        <v>40.4464677419355</v>
      </c>
      <c r="T213" s="1">
        <f t="shared" si="100"/>
        <v>7.5923207502886276</v>
      </c>
      <c r="U213" s="1">
        <f t="shared" si="101"/>
        <v>46.916213193226056</v>
      </c>
      <c r="V213" s="1">
        <f t="shared" si="102"/>
        <v>3.5462681324918024</v>
      </c>
      <c r="W213" s="1">
        <f t="shared" si="103"/>
        <v>7.558726272059455</v>
      </c>
      <c r="X213" s="1">
        <f t="shared" si="104"/>
        <v>4.0460526177968248</v>
      </c>
      <c r="Y213" s="1">
        <f t="shared" si="105"/>
        <v>-31.178992968882024</v>
      </c>
      <c r="Z213" s="1">
        <f t="shared" si="106"/>
        <v>-12.578584956690666</v>
      </c>
      <c r="AA213" s="1">
        <f t="shared" si="107"/>
        <v>-1.1043064249119017</v>
      </c>
      <c r="AB213" s="1">
        <f t="shared" si="108"/>
        <v>-44.875521918971657</v>
      </c>
      <c r="AC213" s="1">
        <v>-1.23060345709309E-3</v>
      </c>
      <c r="AD213" s="1">
        <v>2.3768061605951199E-2</v>
      </c>
      <c r="AE213" s="1">
        <v>2.6904018442024</v>
      </c>
      <c r="AF213" s="1">
        <v>0</v>
      </c>
      <c r="AG213" s="1">
        <v>0</v>
      </c>
      <c r="AH213" s="1">
        <f t="shared" si="109"/>
        <v>1</v>
      </c>
      <c r="AI213" s="1">
        <f t="shared" si="110"/>
        <v>0</v>
      </c>
      <c r="AJ213" s="1">
        <f t="shared" si="111"/>
        <v>51805.587804463423</v>
      </c>
      <c r="AK213" s="1">
        <f t="shared" si="112"/>
        <v>-7.1363519032258099E-2</v>
      </c>
      <c r="AL213" s="1">
        <f t="shared" si="113"/>
        <v>-3.4968124325806468E-2</v>
      </c>
      <c r="AM213" s="1">
        <f t="shared" si="114"/>
        <v>0.49</v>
      </c>
      <c r="AN213" s="1">
        <f t="shared" si="115"/>
        <v>0.39</v>
      </c>
      <c r="AO213" s="1">
        <v>8.23</v>
      </c>
      <c r="AP213">
        <v>0.5</v>
      </c>
      <c r="AQ213" t="s">
        <v>194</v>
      </c>
      <c r="AR213">
        <v>1587137816.2709701</v>
      </c>
      <c r="AS213">
        <v>416.27341935483901</v>
      </c>
      <c r="AT213">
        <v>409.98406451612902</v>
      </c>
      <c r="AU213">
        <v>34.6028612903226</v>
      </c>
      <c r="AV213">
        <v>33.666670967741901</v>
      </c>
      <c r="AW213">
        <v>600.01925806451595</v>
      </c>
      <c r="AX213">
        <v>102.345129032258</v>
      </c>
      <c r="AY213">
        <v>0.139694483870968</v>
      </c>
      <c r="AZ213">
        <v>40.363219354838698</v>
      </c>
      <c r="BA213">
        <v>40.4464677419355</v>
      </c>
      <c r="BB213">
        <v>40.618280645161299</v>
      </c>
      <c r="BC213">
        <v>9999.2312903225793</v>
      </c>
      <c r="BD213">
        <v>-7.1363519032258099E-2</v>
      </c>
      <c r="BE213">
        <v>0.29263283870967699</v>
      </c>
      <c r="BF213">
        <v>1587137790.4000001</v>
      </c>
      <c r="BG213" t="s">
        <v>667</v>
      </c>
      <c r="BH213">
        <v>43</v>
      </c>
      <c r="BI213">
        <v>7.4109999999999996</v>
      </c>
      <c r="BJ213">
        <v>0.30299999999999999</v>
      </c>
      <c r="BK213">
        <v>410</v>
      </c>
      <c r="BL213">
        <v>34</v>
      </c>
      <c r="BM213">
        <v>0.23</v>
      </c>
      <c r="BN213">
        <v>0.09</v>
      </c>
      <c r="BO213">
        <v>6.2943078571428597</v>
      </c>
      <c r="BP213">
        <v>-0.109561332144924</v>
      </c>
      <c r="BQ213">
        <v>2.8324082176170301E-2</v>
      </c>
      <c r="BR213">
        <v>0</v>
      </c>
      <c r="BS213">
        <v>0.93596814285714303</v>
      </c>
      <c r="BT213">
        <v>7.4445895794508898E-3</v>
      </c>
      <c r="BU213">
        <v>9.4145764822499997E-4</v>
      </c>
      <c r="BV213">
        <v>1</v>
      </c>
      <c r="BW213">
        <v>1</v>
      </c>
      <c r="BX213">
        <v>2</v>
      </c>
      <c r="BY213" t="s">
        <v>200</v>
      </c>
      <c r="BZ213">
        <v>100</v>
      </c>
      <c r="CA213">
        <v>100</v>
      </c>
      <c r="CB213">
        <v>7.4109999999999996</v>
      </c>
      <c r="CC213">
        <v>0.30299999999999999</v>
      </c>
      <c r="CD213">
        <v>2</v>
      </c>
      <c r="CE213">
        <v>642.96299999999997</v>
      </c>
      <c r="CF213">
        <v>335.62599999999998</v>
      </c>
      <c r="CG213">
        <v>42.999099999999999</v>
      </c>
      <c r="CH213">
        <v>40.165999999999997</v>
      </c>
      <c r="CI213">
        <v>30</v>
      </c>
      <c r="CJ213">
        <v>39.811</v>
      </c>
      <c r="CK213">
        <v>39.855200000000004</v>
      </c>
      <c r="CL213">
        <v>20.2059</v>
      </c>
      <c r="CM213">
        <v>0</v>
      </c>
      <c r="CN213">
        <v>100</v>
      </c>
      <c r="CO213">
        <v>43</v>
      </c>
      <c r="CP213">
        <v>410</v>
      </c>
      <c r="CQ213">
        <v>34.320900000000002</v>
      </c>
      <c r="CR213">
        <v>97.886499999999998</v>
      </c>
      <c r="CS213">
        <v>104.364</v>
      </c>
    </row>
    <row r="214" spans="1:97" x14ac:dyDescent="0.25">
      <c r="A214">
        <v>198</v>
      </c>
      <c r="B214">
        <v>1587137829.9000001</v>
      </c>
      <c r="C214">
        <v>13504.3000001907</v>
      </c>
      <c r="D214" t="s">
        <v>674</v>
      </c>
      <c r="E214" s="1" t="s">
        <v>675</v>
      </c>
      <c r="F214" s="1">
        <v>1587137821.2709701</v>
      </c>
      <c r="G214" s="1">
        <f t="shared" si="87"/>
        <v>7.0684074631154514E-4</v>
      </c>
      <c r="H214" s="1">
        <f t="shared" si="88"/>
        <v>-4.8647243372737021</v>
      </c>
      <c r="I214" s="1">
        <f t="shared" si="89"/>
        <v>416.27170967741898</v>
      </c>
      <c r="J214" s="1">
        <f t="shared" si="90"/>
        <v>833.79583317799836</v>
      </c>
      <c r="K214" s="1">
        <f t="shared" si="91"/>
        <v>85.450170377298619</v>
      </c>
      <c r="L214" s="1">
        <f t="shared" si="92"/>
        <v>42.660909421444984</v>
      </c>
      <c r="M214" s="1">
        <f t="shared" si="93"/>
        <v>1.6998037913874504E-2</v>
      </c>
      <c r="N214" s="1">
        <f t="shared" si="94"/>
        <v>2.8028164389135743</v>
      </c>
      <c r="O214" s="1">
        <f t="shared" si="95"/>
        <v>1.6940975087881872E-2</v>
      </c>
      <c r="P214" s="1">
        <f t="shared" si="96"/>
        <v>1.0593220249707758E-2</v>
      </c>
      <c r="Q214" s="1">
        <f t="shared" si="97"/>
        <v>-1.3214106914806451E-2</v>
      </c>
      <c r="R214" s="1">
        <f t="shared" si="98"/>
        <v>40.16690219081741</v>
      </c>
      <c r="S214" s="1">
        <f t="shared" si="99"/>
        <v>40.4401935483871</v>
      </c>
      <c r="T214" s="1">
        <f t="shared" si="100"/>
        <v>7.5897843299334937</v>
      </c>
      <c r="U214" s="1">
        <f t="shared" si="101"/>
        <v>46.930628781400067</v>
      </c>
      <c r="V214" s="1">
        <f t="shared" si="102"/>
        <v>3.5461128468620942</v>
      </c>
      <c r="W214" s="1">
        <f t="shared" si="103"/>
        <v>7.5560735897651528</v>
      </c>
      <c r="X214" s="1">
        <f t="shared" si="104"/>
        <v>4.0436714830713996</v>
      </c>
      <c r="Y214" s="1">
        <f t="shared" si="105"/>
        <v>-31.171676912339141</v>
      </c>
      <c r="Z214" s="1">
        <f t="shared" si="106"/>
        <v>-12.626565529023374</v>
      </c>
      <c r="AA214" s="1">
        <f t="shared" si="107"/>
        <v>-1.1083889178894635</v>
      </c>
      <c r="AB214" s="1">
        <f t="shared" si="108"/>
        <v>-44.919845466166784</v>
      </c>
      <c r="AC214" s="1">
        <v>-1.2307098739497201E-3</v>
      </c>
      <c r="AD214" s="1">
        <v>2.37701169572422E-2</v>
      </c>
      <c r="AE214" s="1">
        <v>2.6905479251767201</v>
      </c>
      <c r="AF214" s="1">
        <v>0</v>
      </c>
      <c r="AG214" s="1">
        <v>0</v>
      </c>
      <c r="AH214" s="1">
        <f t="shared" si="109"/>
        <v>1</v>
      </c>
      <c r="AI214" s="1">
        <f t="shared" si="110"/>
        <v>0</v>
      </c>
      <c r="AJ214" s="1">
        <f t="shared" si="111"/>
        <v>51810.943026765126</v>
      </c>
      <c r="AK214" s="1">
        <f t="shared" si="112"/>
        <v>-6.9147602903225802E-2</v>
      </c>
      <c r="AL214" s="1">
        <f t="shared" si="113"/>
        <v>-3.3882325422580642E-2</v>
      </c>
      <c r="AM214" s="1">
        <f t="shared" si="114"/>
        <v>0.49</v>
      </c>
      <c r="AN214" s="1">
        <f t="shared" si="115"/>
        <v>0.39</v>
      </c>
      <c r="AO214" s="1">
        <v>8.23</v>
      </c>
      <c r="AP214">
        <v>0.5</v>
      </c>
      <c r="AQ214" t="s">
        <v>194</v>
      </c>
      <c r="AR214">
        <v>1587137821.2709701</v>
      </c>
      <c r="AS214">
        <v>416.27170967741898</v>
      </c>
      <c r="AT214">
        <v>410.00270967741898</v>
      </c>
      <c r="AU214">
        <v>34.601851612903197</v>
      </c>
      <c r="AV214">
        <v>33.6658774193548</v>
      </c>
      <c r="AW214">
        <v>600.017612903226</v>
      </c>
      <c r="AX214">
        <v>102.34364516129</v>
      </c>
      <c r="AY214">
        <v>0.13968106451612899</v>
      </c>
      <c r="AZ214">
        <v>40.356632258064501</v>
      </c>
      <c r="BA214">
        <v>40.4401935483871</v>
      </c>
      <c r="BB214">
        <v>40.609977419354799</v>
      </c>
      <c r="BC214">
        <v>10000.2409677419</v>
      </c>
      <c r="BD214">
        <v>-6.9147602903225802E-2</v>
      </c>
      <c r="BE214">
        <v>0.29263283870967699</v>
      </c>
      <c r="BF214">
        <v>1587137790.4000001</v>
      </c>
      <c r="BG214" t="s">
        <v>667</v>
      </c>
      <c r="BH214">
        <v>43</v>
      </c>
      <c r="BI214">
        <v>7.4109999999999996</v>
      </c>
      <c r="BJ214">
        <v>0.30299999999999999</v>
      </c>
      <c r="BK214">
        <v>410</v>
      </c>
      <c r="BL214">
        <v>34</v>
      </c>
      <c r="BM214">
        <v>0.23</v>
      </c>
      <c r="BN214">
        <v>0.09</v>
      </c>
      <c r="BO214">
        <v>6.2759138095238098</v>
      </c>
      <c r="BP214">
        <v>-0.196704124463221</v>
      </c>
      <c r="BQ214">
        <v>3.6350451425269201E-2</v>
      </c>
      <c r="BR214">
        <v>0</v>
      </c>
      <c r="BS214">
        <v>0.93597959523809504</v>
      </c>
      <c r="BT214">
        <v>-6.9743132647363804E-4</v>
      </c>
      <c r="BU214">
        <v>9.7019539169826701E-4</v>
      </c>
      <c r="BV214">
        <v>1</v>
      </c>
      <c r="BW214">
        <v>1</v>
      </c>
      <c r="BX214">
        <v>2</v>
      </c>
      <c r="BY214" t="s">
        <v>200</v>
      </c>
      <c r="BZ214">
        <v>100</v>
      </c>
      <c r="CA214">
        <v>100</v>
      </c>
      <c r="CB214">
        <v>7.4109999999999996</v>
      </c>
      <c r="CC214">
        <v>0.30299999999999999</v>
      </c>
      <c r="CD214">
        <v>2</v>
      </c>
      <c r="CE214">
        <v>643.10400000000004</v>
      </c>
      <c r="CF214">
        <v>335.589</v>
      </c>
      <c r="CG214">
        <v>42.999200000000002</v>
      </c>
      <c r="CH214">
        <v>40.165999999999997</v>
      </c>
      <c r="CI214">
        <v>30</v>
      </c>
      <c r="CJ214">
        <v>39.811</v>
      </c>
      <c r="CK214">
        <v>39.858499999999999</v>
      </c>
      <c r="CL214">
        <v>20.207599999999999</v>
      </c>
      <c r="CM214">
        <v>0</v>
      </c>
      <c r="CN214">
        <v>100</v>
      </c>
      <c r="CO214">
        <v>43</v>
      </c>
      <c r="CP214">
        <v>410</v>
      </c>
      <c r="CQ214">
        <v>34.320900000000002</v>
      </c>
      <c r="CR214">
        <v>97.887600000000006</v>
      </c>
      <c r="CS214">
        <v>104.364</v>
      </c>
    </row>
    <row r="215" spans="1:97" x14ac:dyDescent="0.25">
      <c r="A215">
        <v>199</v>
      </c>
      <c r="B215">
        <v>1587137834.9000001</v>
      </c>
      <c r="C215">
        <v>13509.3000001907</v>
      </c>
      <c r="D215" t="s">
        <v>676</v>
      </c>
      <c r="E215" s="1" t="s">
        <v>677</v>
      </c>
      <c r="F215" s="1">
        <v>1587137826.2709701</v>
      </c>
      <c r="G215" s="1">
        <f t="shared" si="87"/>
        <v>7.0726700795892207E-4</v>
      </c>
      <c r="H215" s="1">
        <f t="shared" si="88"/>
        <v>-4.8705741809223202</v>
      </c>
      <c r="I215" s="1">
        <f t="shared" si="89"/>
        <v>416.26748387096802</v>
      </c>
      <c r="J215" s="1">
        <f t="shared" si="90"/>
        <v>834.13914939928554</v>
      </c>
      <c r="K215" s="1">
        <f t="shared" si="91"/>
        <v>85.484620576967316</v>
      </c>
      <c r="L215" s="1">
        <f t="shared" si="92"/>
        <v>42.660110058214038</v>
      </c>
      <c r="M215" s="1">
        <f t="shared" si="93"/>
        <v>1.70048914971332E-2</v>
      </c>
      <c r="N215" s="1">
        <f t="shared" si="94"/>
        <v>2.8033106216133681</v>
      </c>
      <c r="O215" s="1">
        <f t="shared" si="95"/>
        <v>1.694779276097217E-2</v>
      </c>
      <c r="P215" s="1">
        <f t="shared" si="96"/>
        <v>1.0597484508074895E-2</v>
      </c>
      <c r="Q215" s="1">
        <f t="shared" si="97"/>
        <v>-1.7832921235161298E-2</v>
      </c>
      <c r="R215" s="1">
        <f t="shared" si="98"/>
        <v>40.166448507640325</v>
      </c>
      <c r="S215" s="1">
        <f t="shared" si="99"/>
        <v>40.4419903225807</v>
      </c>
      <c r="T215" s="1">
        <f t="shared" si="100"/>
        <v>7.5905106230863018</v>
      </c>
      <c r="U215" s="1">
        <f t="shared" si="101"/>
        <v>46.931041578124407</v>
      </c>
      <c r="V215" s="1">
        <f t="shared" si="102"/>
        <v>3.5460794241682287</v>
      </c>
      <c r="W215" s="1">
        <f t="shared" si="103"/>
        <v>7.5559359113417477</v>
      </c>
      <c r="X215" s="1">
        <f t="shared" si="104"/>
        <v>4.0444311989180726</v>
      </c>
      <c r="Y215" s="1">
        <f t="shared" si="105"/>
        <v>-31.190475050988464</v>
      </c>
      <c r="Z215" s="1">
        <f t="shared" si="106"/>
        <v>-12.952019447333841</v>
      </c>
      <c r="AA215" s="1">
        <f t="shared" si="107"/>
        <v>-1.1367654976740713</v>
      </c>
      <c r="AB215" s="1">
        <f t="shared" si="108"/>
        <v>-45.297092917231538</v>
      </c>
      <c r="AC215" s="1">
        <v>-1.23104748137101E-3</v>
      </c>
      <c r="AD215" s="1">
        <v>2.3776637558124199E-2</v>
      </c>
      <c r="AE215" s="1">
        <v>2.6910113104609601</v>
      </c>
      <c r="AF215" s="1">
        <v>0</v>
      </c>
      <c r="AG215" s="1">
        <v>0</v>
      </c>
      <c r="AH215" s="1">
        <f t="shared" si="109"/>
        <v>1</v>
      </c>
      <c r="AI215" s="1">
        <f t="shared" si="110"/>
        <v>0</v>
      </c>
      <c r="AJ215" s="1">
        <f t="shared" si="111"/>
        <v>51824.61271720878</v>
      </c>
      <c r="AK215" s="1">
        <f t="shared" si="112"/>
        <v>-9.3317222580645204E-2</v>
      </c>
      <c r="AL215" s="1">
        <f t="shared" si="113"/>
        <v>-4.5725439064516149E-2</v>
      </c>
      <c r="AM215" s="1">
        <f t="shared" si="114"/>
        <v>0.49</v>
      </c>
      <c r="AN215" s="1">
        <f t="shared" si="115"/>
        <v>0.39</v>
      </c>
      <c r="AO215" s="1">
        <v>8.23</v>
      </c>
      <c r="AP215">
        <v>0.5</v>
      </c>
      <c r="AQ215" t="s">
        <v>194</v>
      </c>
      <c r="AR215">
        <v>1587137826.2709701</v>
      </c>
      <c r="AS215">
        <v>416.26748387096802</v>
      </c>
      <c r="AT215">
        <v>409.99067741935499</v>
      </c>
      <c r="AU215">
        <v>34.601822580645198</v>
      </c>
      <c r="AV215">
        <v>33.665280645161303</v>
      </c>
      <c r="AW215">
        <v>600.01551612903199</v>
      </c>
      <c r="AX215">
        <v>102.342774193548</v>
      </c>
      <c r="AY215">
        <v>0.13967209677419401</v>
      </c>
      <c r="AZ215">
        <v>40.356290322580598</v>
      </c>
      <c r="BA215">
        <v>40.4419903225807</v>
      </c>
      <c r="BB215">
        <v>40.607932258064501</v>
      </c>
      <c r="BC215">
        <v>10003.069354838701</v>
      </c>
      <c r="BD215">
        <v>-9.3317222580645204E-2</v>
      </c>
      <c r="BE215">
        <v>0.28761893548387102</v>
      </c>
      <c r="BF215">
        <v>1587137790.4000001</v>
      </c>
      <c r="BG215" t="s">
        <v>667</v>
      </c>
      <c r="BH215">
        <v>43</v>
      </c>
      <c r="BI215">
        <v>7.4109999999999996</v>
      </c>
      <c r="BJ215">
        <v>0.30299999999999999</v>
      </c>
      <c r="BK215">
        <v>410</v>
      </c>
      <c r="BL215">
        <v>34</v>
      </c>
      <c r="BM215">
        <v>0.23</v>
      </c>
      <c r="BN215">
        <v>0.09</v>
      </c>
      <c r="BO215">
        <v>6.2749964285714297</v>
      </c>
      <c r="BP215">
        <v>1.47762093833716E-2</v>
      </c>
      <c r="BQ215">
        <v>3.6969244606411801E-2</v>
      </c>
      <c r="BR215">
        <v>1</v>
      </c>
      <c r="BS215">
        <v>0.93638038095238096</v>
      </c>
      <c r="BT215">
        <v>2.6921967425657398E-3</v>
      </c>
      <c r="BU215">
        <v>1.12712197659054E-3</v>
      </c>
      <c r="BV215">
        <v>1</v>
      </c>
      <c r="BW215">
        <v>2</v>
      </c>
      <c r="BX215">
        <v>2</v>
      </c>
      <c r="BY215" t="s">
        <v>228</v>
      </c>
      <c r="BZ215">
        <v>100</v>
      </c>
      <c r="CA215">
        <v>100</v>
      </c>
      <c r="CB215">
        <v>7.4109999999999996</v>
      </c>
      <c r="CC215">
        <v>0.30299999999999999</v>
      </c>
      <c r="CD215">
        <v>2</v>
      </c>
      <c r="CE215">
        <v>643.00400000000002</v>
      </c>
      <c r="CF215">
        <v>335.68099999999998</v>
      </c>
      <c r="CG215">
        <v>42.9998</v>
      </c>
      <c r="CH215">
        <v>40.165999999999997</v>
      </c>
      <c r="CI215">
        <v>29.9999</v>
      </c>
      <c r="CJ215">
        <v>39.811</v>
      </c>
      <c r="CK215">
        <v>39.858499999999999</v>
      </c>
      <c r="CL215">
        <v>20.207899999999999</v>
      </c>
      <c r="CM215">
        <v>0</v>
      </c>
      <c r="CN215">
        <v>100</v>
      </c>
      <c r="CO215">
        <v>43</v>
      </c>
      <c r="CP215">
        <v>410</v>
      </c>
      <c r="CQ215">
        <v>34.320900000000002</v>
      </c>
      <c r="CR215">
        <v>97.887799999999999</v>
      </c>
      <c r="CS215">
        <v>104.36499999999999</v>
      </c>
    </row>
    <row r="216" spans="1:97" x14ac:dyDescent="0.25">
      <c r="A216">
        <v>200</v>
      </c>
      <c r="B216">
        <v>1587138152.9000001</v>
      </c>
      <c r="C216">
        <v>13827.3000001907</v>
      </c>
      <c r="D216" t="s">
        <v>679</v>
      </c>
      <c r="E216" s="1" t="s">
        <v>680</v>
      </c>
      <c r="F216" s="1">
        <v>1587138144.92258</v>
      </c>
      <c r="G216" s="1">
        <f t="shared" si="87"/>
        <v>4.5249269061864894E-4</v>
      </c>
      <c r="H216" s="1">
        <f t="shared" si="88"/>
        <v>-3.4583528981767944</v>
      </c>
      <c r="I216" s="1">
        <f t="shared" si="89"/>
        <v>414.01925806451601</v>
      </c>
      <c r="J216" s="1">
        <f t="shared" si="90"/>
        <v>880.30489228300178</v>
      </c>
      <c r="K216" s="1">
        <f t="shared" si="91"/>
        <v>90.214756731889779</v>
      </c>
      <c r="L216" s="1">
        <f t="shared" si="92"/>
        <v>42.429216259087042</v>
      </c>
      <c r="M216" s="1">
        <f t="shared" si="93"/>
        <v>1.0882163669191173E-2</v>
      </c>
      <c r="N216" s="1">
        <f t="shared" si="94"/>
        <v>2.7978015205808613</v>
      </c>
      <c r="O216" s="1">
        <f t="shared" si="95"/>
        <v>1.0858703622431421E-2</v>
      </c>
      <c r="P216" s="1">
        <f t="shared" si="96"/>
        <v>6.7887933000994336E-3</v>
      </c>
      <c r="Q216" s="1">
        <f t="shared" si="97"/>
        <v>-1.893019154419355E-2</v>
      </c>
      <c r="R216" s="1">
        <f t="shared" si="98"/>
        <v>40.131558659490324</v>
      </c>
      <c r="S216" s="1">
        <f t="shared" si="99"/>
        <v>40.327841935483903</v>
      </c>
      <c r="T216" s="1">
        <f t="shared" si="100"/>
        <v>7.5444889379434024</v>
      </c>
      <c r="U216" s="1">
        <f t="shared" si="101"/>
        <v>46.63212777790848</v>
      </c>
      <c r="V216" s="1">
        <f t="shared" si="102"/>
        <v>3.5042003216060165</v>
      </c>
      <c r="W216" s="1">
        <f t="shared" si="103"/>
        <v>7.514562359871765</v>
      </c>
      <c r="X216" s="1">
        <f t="shared" si="104"/>
        <v>4.0402886163373859</v>
      </c>
      <c r="Y216" s="1">
        <f t="shared" si="105"/>
        <v>-19.954927656282418</v>
      </c>
      <c r="Z216" s="1">
        <f t="shared" si="106"/>
        <v>-11.244998166698869</v>
      </c>
      <c r="AA216" s="1">
        <f t="shared" si="107"/>
        <v>-0.98786057563268381</v>
      </c>
      <c r="AB216" s="1">
        <f t="shared" si="108"/>
        <v>-32.206716590158166</v>
      </c>
      <c r="AC216" s="1">
        <v>-1.22989137530683E-3</v>
      </c>
      <c r="AD216" s="1">
        <v>2.3754308350451302E-2</v>
      </c>
      <c r="AE216" s="1">
        <v>2.6894241326484201</v>
      </c>
      <c r="AF216" s="1">
        <v>0</v>
      </c>
      <c r="AG216" s="1">
        <v>0</v>
      </c>
      <c r="AH216" s="1">
        <f t="shared" si="109"/>
        <v>1</v>
      </c>
      <c r="AI216" s="1">
        <f t="shared" si="110"/>
        <v>0</v>
      </c>
      <c r="AJ216" s="1">
        <f t="shared" si="111"/>
        <v>51794.931144658549</v>
      </c>
      <c r="AK216" s="1">
        <f t="shared" si="112"/>
        <v>-9.9059087096774204E-2</v>
      </c>
      <c r="AL216" s="1">
        <f t="shared" si="113"/>
        <v>-4.853895267741936E-2</v>
      </c>
      <c r="AM216" s="1">
        <f t="shared" si="114"/>
        <v>0.49</v>
      </c>
      <c r="AN216" s="1">
        <f t="shared" si="115"/>
        <v>0.39</v>
      </c>
      <c r="AO216" s="1">
        <v>7.39</v>
      </c>
      <c r="AP216">
        <v>0.5</v>
      </c>
      <c r="AQ216" t="s">
        <v>194</v>
      </c>
      <c r="AR216">
        <v>1587138144.92258</v>
      </c>
      <c r="AS216">
        <v>414.01925806451601</v>
      </c>
      <c r="AT216">
        <v>409.99112903225802</v>
      </c>
      <c r="AU216">
        <v>34.193570967741898</v>
      </c>
      <c r="AV216">
        <v>33.655396774193498</v>
      </c>
      <c r="AW216">
        <v>600.09945161290295</v>
      </c>
      <c r="AX216">
        <v>102.34164516129</v>
      </c>
      <c r="AY216">
        <v>0.13961732258064499</v>
      </c>
      <c r="AZ216">
        <v>40.253290322580597</v>
      </c>
      <c r="BA216">
        <v>40.327841935483903</v>
      </c>
      <c r="BB216">
        <v>40.484116129032302</v>
      </c>
      <c r="BC216">
        <v>9993.78548387097</v>
      </c>
      <c r="BD216">
        <v>-9.9059087096774204E-2</v>
      </c>
      <c r="BE216">
        <v>0.28511193548387098</v>
      </c>
      <c r="BF216">
        <v>1587138132.9000001</v>
      </c>
      <c r="BG216" t="s">
        <v>681</v>
      </c>
      <c r="BH216">
        <v>44</v>
      </c>
      <c r="BI216">
        <v>7.4189999999999996</v>
      </c>
      <c r="BJ216">
        <v>0.30299999999999999</v>
      </c>
      <c r="BK216">
        <v>410</v>
      </c>
      <c r="BL216">
        <v>34</v>
      </c>
      <c r="BM216">
        <v>0.25</v>
      </c>
      <c r="BN216">
        <v>0.17</v>
      </c>
      <c r="BO216">
        <v>3.1241087726190502</v>
      </c>
      <c r="BP216">
        <v>11.8774409091865</v>
      </c>
      <c r="BQ216">
        <v>1.5423351110486401</v>
      </c>
      <c r="BR216">
        <v>0</v>
      </c>
      <c r="BS216">
        <v>0.41672086128095198</v>
      </c>
      <c r="BT216">
        <v>1.61701545676207</v>
      </c>
      <c r="BU216">
        <v>0.20596751254355899</v>
      </c>
      <c r="BV216">
        <v>0</v>
      </c>
      <c r="BW216">
        <v>0</v>
      </c>
      <c r="BX216">
        <v>2</v>
      </c>
      <c r="BY216" t="s">
        <v>196</v>
      </c>
      <c r="BZ216">
        <v>100</v>
      </c>
      <c r="CA216">
        <v>100</v>
      </c>
      <c r="CB216">
        <v>7.4189999999999996</v>
      </c>
      <c r="CC216">
        <v>0.30299999999999999</v>
      </c>
      <c r="CD216">
        <v>2</v>
      </c>
      <c r="CE216">
        <v>642</v>
      </c>
      <c r="CF216">
        <v>334.26</v>
      </c>
      <c r="CG216">
        <v>42.9985</v>
      </c>
      <c r="CH216">
        <v>40.201799999999999</v>
      </c>
      <c r="CI216">
        <v>30.0001</v>
      </c>
      <c r="CJ216">
        <v>39.881500000000003</v>
      </c>
      <c r="CK216">
        <v>39.9251</v>
      </c>
      <c r="CL216">
        <v>20.217600000000001</v>
      </c>
      <c r="CM216">
        <v>0</v>
      </c>
      <c r="CN216">
        <v>100</v>
      </c>
      <c r="CO216">
        <v>43</v>
      </c>
      <c r="CP216">
        <v>410</v>
      </c>
      <c r="CQ216">
        <v>34.320900000000002</v>
      </c>
      <c r="CR216">
        <v>97.884600000000006</v>
      </c>
      <c r="CS216">
        <v>104.35599999999999</v>
      </c>
    </row>
    <row r="217" spans="1:97" x14ac:dyDescent="0.25">
      <c r="A217">
        <v>201</v>
      </c>
      <c r="B217">
        <v>1587138157.9000001</v>
      </c>
      <c r="C217">
        <v>13832.3000001907</v>
      </c>
      <c r="D217" t="s">
        <v>682</v>
      </c>
      <c r="E217" s="1" t="s">
        <v>683</v>
      </c>
      <c r="F217" s="1">
        <v>1587138149.56129</v>
      </c>
      <c r="G217" s="1">
        <f t="shared" si="87"/>
        <v>4.558383817675443E-4</v>
      </c>
      <c r="H217" s="1">
        <f t="shared" si="88"/>
        <v>-3.453365733179643</v>
      </c>
      <c r="I217" s="1">
        <f t="shared" si="89"/>
        <v>414.00164516129001</v>
      </c>
      <c r="J217" s="1">
        <f t="shared" si="90"/>
        <v>875.8878838470032</v>
      </c>
      <c r="K217" s="1">
        <f t="shared" si="91"/>
        <v>89.76258431131717</v>
      </c>
      <c r="L217" s="1">
        <f t="shared" si="92"/>
        <v>42.427642012348699</v>
      </c>
      <c r="M217" s="1">
        <f t="shared" si="93"/>
        <v>1.0964648311811856E-2</v>
      </c>
      <c r="N217" s="1">
        <f t="shared" si="94"/>
        <v>2.7985440946276929</v>
      </c>
      <c r="O217" s="1">
        <f t="shared" si="95"/>
        <v>1.0940837997162041E-2</v>
      </c>
      <c r="P217" s="1">
        <f t="shared" si="96"/>
        <v>6.8401586598218489E-3</v>
      </c>
      <c r="Q217" s="1">
        <f t="shared" si="97"/>
        <v>-1.3001684161741928E-2</v>
      </c>
      <c r="R217" s="1">
        <f t="shared" si="98"/>
        <v>40.126308927753982</v>
      </c>
      <c r="S217" s="1">
        <f t="shared" si="99"/>
        <v>40.326393548387102</v>
      </c>
      <c r="T217" s="1">
        <f t="shared" si="100"/>
        <v>7.5439065427222456</v>
      </c>
      <c r="U217" s="1">
        <f t="shared" si="101"/>
        <v>46.643980800006275</v>
      </c>
      <c r="V217" s="1">
        <f t="shared" si="102"/>
        <v>3.5042656616704488</v>
      </c>
      <c r="W217" s="1">
        <f t="shared" si="103"/>
        <v>7.5127928653764853</v>
      </c>
      <c r="X217" s="1">
        <f t="shared" si="104"/>
        <v>4.0396408810517972</v>
      </c>
      <c r="Y217" s="1">
        <f t="shared" si="105"/>
        <v>-20.102472635948704</v>
      </c>
      <c r="Z217" s="1">
        <f t="shared" si="106"/>
        <v>-11.695741128694431</v>
      </c>
      <c r="AA217" s="1">
        <f t="shared" si="107"/>
        <v>-1.0271563740129346</v>
      </c>
      <c r="AB217" s="1">
        <f t="shared" si="108"/>
        <v>-32.838371822817813</v>
      </c>
      <c r="AC217" s="1">
        <v>-1.23039955987516E-3</v>
      </c>
      <c r="AD217" s="1">
        <v>2.3764123504193602E-2</v>
      </c>
      <c r="AE217" s="1">
        <v>2.6901219257355602</v>
      </c>
      <c r="AF217" s="1">
        <v>0</v>
      </c>
      <c r="AG217" s="1">
        <v>0</v>
      </c>
      <c r="AH217" s="1">
        <f t="shared" si="109"/>
        <v>1</v>
      </c>
      <c r="AI217" s="1">
        <f t="shared" si="110"/>
        <v>0</v>
      </c>
      <c r="AJ217" s="1">
        <f t="shared" si="111"/>
        <v>51816.201587348492</v>
      </c>
      <c r="AK217" s="1">
        <f t="shared" si="112"/>
        <v>-6.8036023870967702E-2</v>
      </c>
      <c r="AL217" s="1">
        <f t="shared" si="113"/>
        <v>-3.3337651696774176E-2</v>
      </c>
      <c r="AM217" s="1">
        <f t="shared" si="114"/>
        <v>0.49</v>
      </c>
      <c r="AN217" s="1">
        <f t="shared" si="115"/>
        <v>0.39</v>
      </c>
      <c r="AO217" s="1">
        <v>7.39</v>
      </c>
      <c r="AP217">
        <v>0.5</v>
      </c>
      <c r="AQ217" t="s">
        <v>194</v>
      </c>
      <c r="AR217">
        <v>1587138149.56129</v>
      </c>
      <c r="AS217">
        <v>414.00164516129001</v>
      </c>
      <c r="AT217">
        <v>409.98083870967702</v>
      </c>
      <c r="AU217">
        <v>34.194022580645203</v>
      </c>
      <c r="AV217">
        <v>33.651800000000001</v>
      </c>
      <c r="AW217">
        <v>600.02261290322599</v>
      </c>
      <c r="AX217">
        <v>102.342193548387</v>
      </c>
      <c r="AY217">
        <v>0.139626290322581</v>
      </c>
      <c r="AZ217">
        <v>40.248874193548403</v>
      </c>
      <c r="BA217">
        <v>40.326393548387102</v>
      </c>
      <c r="BB217">
        <v>40.481877419354802</v>
      </c>
      <c r="BC217">
        <v>9997.8612903225803</v>
      </c>
      <c r="BD217">
        <v>-6.8036023870967702E-2</v>
      </c>
      <c r="BE217">
        <v>0.30010825806451602</v>
      </c>
      <c r="BF217">
        <v>1587138132.9000001</v>
      </c>
      <c r="BG217" t="s">
        <v>681</v>
      </c>
      <c r="BH217">
        <v>44</v>
      </c>
      <c r="BI217">
        <v>7.4189999999999996</v>
      </c>
      <c r="BJ217">
        <v>0.30299999999999999</v>
      </c>
      <c r="BK217">
        <v>410</v>
      </c>
      <c r="BL217">
        <v>34</v>
      </c>
      <c r="BM217">
        <v>0.25</v>
      </c>
      <c r="BN217">
        <v>0.17</v>
      </c>
      <c r="BO217">
        <v>3.9604909523809502</v>
      </c>
      <c r="BP217">
        <v>0.91199561769575299</v>
      </c>
      <c r="BQ217">
        <v>0.29029251648581</v>
      </c>
      <c r="BR217">
        <v>0</v>
      </c>
      <c r="BS217">
        <v>0.53092671428571403</v>
      </c>
      <c r="BT217">
        <v>0.18701241916053599</v>
      </c>
      <c r="BU217">
        <v>4.0760752814024297E-2</v>
      </c>
      <c r="BV217">
        <v>0</v>
      </c>
      <c r="BW217">
        <v>0</v>
      </c>
      <c r="BX217">
        <v>2</v>
      </c>
      <c r="BY217" t="s">
        <v>196</v>
      </c>
      <c r="BZ217">
        <v>100</v>
      </c>
      <c r="CA217">
        <v>100</v>
      </c>
      <c r="CB217">
        <v>7.4189999999999996</v>
      </c>
      <c r="CC217">
        <v>0.30299999999999999</v>
      </c>
      <c r="CD217">
        <v>2</v>
      </c>
      <c r="CE217">
        <v>642.40800000000002</v>
      </c>
      <c r="CF217">
        <v>334.32600000000002</v>
      </c>
      <c r="CG217">
        <v>42.998699999999999</v>
      </c>
      <c r="CH217">
        <v>40.201799999999999</v>
      </c>
      <c r="CI217">
        <v>30</v>
      </c>
      <c r="CJ217">
        <v>39.877800000000001</v>
      </c>
      <c r="CK217">
        <v>39.9251</v>
      </c>
      <c r="CL217">
        <v>20.215900000000001</v>
      </c>
      <c r="CM217">
        <v>0</v>
      </c>
      <c r="CN217">
        <v>100</v>
      </c>
      <c r="CO217">
        <v>43</v>
      </c>
      <c r="CP217">
        <v>410</v>
      </c>
      <c r="CQ217">
        <v>34.320900000000002</v>
      </c>
      <c r="CR217">
        <v>97.886099999999999</v>
      </c>
      <c r="CS217">
        <v>104.357</v>
      </c>
    </row>
    <row r="218" spans="1:97" x14ac:dyDescent="0.25">
      <c r="A218">
        <v>202</v>
      </c>
      <c r="B218">
        <v>1587138162.9000001</v>
      </c>
      <c r="C218">
        <v>13837.3000001907</v>
      </c>
      <c r="D218" t="s">
        <v>684</v>
      </c>
      <c r="E218" s="1" t="s">
        <v>685</v>
      </c>
      <c r="F218" s="1">
        <v>1587138154.3483901</v>
      </c>
      <c r="G218" s="1">
        <f t="shared" si="87"/>
        <v>4.5656810515373492E-4</v>
      </c>
      <c r="H218" s="1">
        <f t="shared" si="88"/>
        <v>-3.4235659774681988</v>
      </c>
      <c r="I218" s="1">
        <f t="shared" si="89"/>
        <v>413.97658064516099</v>
      </c>
      <c r="J218" s="1">
        <f t="shared" si="90"/>
        <v>870.68103062151386</v>
      </c>
      <c r="K218" s="1">
        <f t="shared" si="91"/>
        <v>89.229222554743217</v>
      </c>
      <c r="L218" s="1">
        <f t="shared" si="92"/>
        <v>42.425190336891603</v>
      </c>
      <c r="M218" s="1">
        <f t="shared" si="93"/>
        <v>1.0987044031312836E-2</v>
      </c>
      <c r="N218" s="1">
        <f t="shared" si="94"/>
        <v>2.7982438133697745</v>
      </c>
      <c r="O218" s="1">
        <f t="shared" si="95"/>
        <v>1.0963133905335778E-2</v>
      </c>
      <c r="P218" s="1">
        <f t="shared" si="96"/>
        <v>6.8541025425887664E-3</v>
      </c>
      <c r="Q218" s="1">
        <f t="shared" si="97"/>
        <v>-8.7593541636774228E-3</v>
      </c>
      <c r="R218" s="1">
        <f t="shared" si="98"/>
        <v>40.119877608597328</v>
      </c>
      <c r="S218" s="1">
        <f t="shared" si="99"/>
        <v>40.3216161290323</v>
      </c>
      <c r="T218" s="1">
        <f t="shared" si="100"/>
        <v>7.5419858226444827</v>
      </c>
      <c r="U218" s="1">
        <f t="shared" si="101"/>
        <v>46.656661830611846</v>
      </c>
      <c r="V218" s="1">
        <f t="shared" si="102"/>
        <v>3.5040505247889375</v>
      </c>
      <c r="W218" s="1">
        <f t="shared" si="103"/>
        <v>7.5102898220847409</v>
      </c>
      <c r="X218" s="1">
        <f t="shared" si="104"/>
        <v>4.0379352978555456</v>
      </c>
      <c r="Y218" s="1">
        <f t="shared" si="105"/>
        <v>-20.134653437279709</v>
      </c>
      <c r="Z218" s="1">
        <f t="shared" si="106"/>
        <v>-11.916394791816554</v>
      </c>
      <c r="AA218" s="1">
        <f t="shared" si="107"/>
        <v>-1.0465919177386485</v>
      </c>
      <c r="AB218" s="1">
        <f t="shared" si="108"/>
        <v>-33.106399500998592</v>
      </c>
      <c r="AC218" s="1">
        <v>-1.2301940447181801E-3</v>
      </c>
      <c r="AD218" s="1">
        <v>2.37601541533164E-2</v>
      </c>
      <c r="AE218" s="1">
        <v>2.6898397543663202</v>
      </c>
      <c r="AF218" s="1">
        <v>0</v>
      </c>
      <c r="AG218" s="1">
        <v>0</v>
      </c>
      <c r="AH218" s="1">
        <f t="shared" si="109"/>
        <v>1</v>
      </c>
      <c r="AI218" s="1">
        <f t="shared" si="110"/>
        <v>0</v>
      </c>
      <c r="AJ218" s="1">
        <f t="shared" si="111"/>
        <v>51808.938527772953</v>
      </c>
      <c r="AK218" s="1">
        <f t="shared" si="112"/>
        <v>-4.5836494838709697E-2</v>
      </c>
      <c r="AL218" s="1">
        <f t="shared" si="113"/>
        <v>-2.2459882470967751E-2</v>
      </c>
      <c r="AM218" s="1">
        <f t="shared" si="114"/>
        <v>0.49</v>
      </c>
      <c r="AN218" s="1">
        <f t="shared" si="115"/>
        <v>0.39</v>
      </c>
      <c r="AO218" s="1">
        <v>7.39</v>
      </c>
      <c r="AP218">
        <v>0.5</v>
      </c>
      <c r="AQ218" t="s">
        <v>194</v>
      </c>
      <c r="AR218">
        <v>1587138154.3483901</v>
      </c>
      <c r="AS218">
        <v>413.97658064516099</v>
      </c>
      <c r="AT218">
        <v>409.99277419354797</v>
      </c>
      <c r="AU218">
        <v>34.191829032258099</v>
      </c>
      <c r="AV218">
        <v>33.648729032258103</v>
      </c>
      <c r="AW218">
        <v>600.01358064516103</v>
      </c>
      <c r="AX218">
        <v>102.34245161290301</v>
      </c>
      <c r="AY218">
        <v>0.13965080645161301</v>
      </c>
      <c r="AZ218">
        <v>40.242625806451599</v>
      </c>
      <c r="BA218">
        <v>40.3216161290323</v>
      </c>
      <c r="BB218">
        <v>40.477841935483902</v>
      </c>
      <c r="BC218">
        <v>9996.1661290322609</v>
      </c>
      <c r="BD218">
        <v>-4.5836494838709697E-2</v>
      </c>
      <c r="BE218">
        <v>0.302204967741936</v>
      </c>
      <c r="BF218">
        <v>1587138132.9000001</v>
      </c>
      <c r="BG218" t="s">
        <v>681</v>
      </c>
      <c r="BH218">
        <v>44</v>
      </c>
      <c r="BI218">
        <v>7.4189999999999996</v>
      </c>
      <c r="BJ218">
        <v>0.30299999999999999</v>
      </c>
      <c r="BK218">
        <v>410</v>
      </c>
      <c r="BL218">
        <v>34</v>
      </c>
      <c r="BM218">
        <v>0.25</v>
      </c>
      <c r="BN218">
        <v>0.17</v>
      </c>
      <c r="BO218">
        <v>3.99937071428571</v>
      </c>
      <c r="BP218">
        <v>-0.43073290528840302</v>
      </c>
      <c r="BQ218">
        <v>4.89988459238659E-2</v>
      </c>
      <c r="BR218">
        <v>0</v>
      </c>
      <c r="BS218">
        <v>0.54262590476190498</v>
      </c>
      <c r="BT218">
        <v>1.22139692718792E-2</v>
      </c>
      <c r="BU218">
        <v>1.4283291238954101E-3</v>
      </c>
      <c r="BV218">
        <v>1</v>
      </c>
      <c r="BW218">
        <v>1</v>
      </c>
      <c r="BX218">
        <v>2</v>
      </c>
      <c r="BY218" t="s">
        <v>200</v>
      </c>
      <c r="BZ218">
        <v>100</v>
      </c>
      <c r="CA218">
        <v>100</v>
      </c>
      <c r="CB218">
        <v>7.4189999999999996</v>
      </c>
      <c r="CC218">
        <v>0.30299999999999999</v>
      </c>
      <c r="CD218">
        <v>2</v>
      </c>
      <c r="CE218">
        <v>643.00599999999997</v>
      </c>
      <c r="CF218">
        <v>334.286</v>
      </c>
      <c r="CG218">
        <v>42.998800000000003</v>
      </c>
      <c r="CH218">
        <v>40.201799999999999</v>
      </c>
      <c r="CI218">
        <v>30</v>
      </c>
      <c r="CJ218">
        <v>39.877600000000001</v>
      </c>
      <c r="CK218">
        <v>39.9251</v>
      </c>
      <c r="CL218">
        <v>20.216999999999999</v>
      </c>
      <c r="CM218">
        <v>0</v>
      </c>
      <c r="CN218">
        <v>100</v>
      </c>
      <c r="CO218">
        <v>43</v>
      </c>
      <c r="CP218">
        <v>410</v>
      </c>
      <c r="CQ218">
        <v>34.320900000000002</v>
      </c>
      <c r="CR218">
        <v>97.888099999999994</v>
      </c>
      <c r="CS218">
        <v>104.358</v>
      </c>
    </row>
    <row r="219" spans="1:97" x14ac:dyDescent="0.25">
      <c r="A219">
        <v>203</v>
      </c>
      <c r="B219">
        <v>1587138167.9000001</v>
      </c>
      <c r="C219">
        <v>13842.3000001907</v>
      </c>
      <c r="D219" t="s">
        <v>686</v>
      </c>
      <c r="E219" s="1" t="s">
        <v>687</v>
      </c>
      <c r="F219" s="1">
        <v>1587138159.2741899</v>
      </c>
      <c r="G219" s="1">
        <f t="shared" si="87"/>
        <v>4.5777614778647817E-4</v>
      </c>
      <c r="H219" s="1">
        <f t="shared" si="88"/>
        <v>-3.4098729712620854</v>
      </c>
      <c r="I219" s="1">
        <f t="shared" si="89"/>
        <v>413.96174193548399</v>
      </c>
      <c r="J219" s="1">
        <f t="shared" si="90"/>
        <v>867.13631894076059</v>
      </c>
      <c r="K219" s="1">
        <f t="shared" si="91"/>
        <v>88.866444911327577</v>
      </c>
      <c r="L219" s="1">
        <f t="shared" si="92"/>
        <v>42.423904444509901</v>
      </c>
      <c r="M219" s="1">
        <f t="shared" si="93"/>
        <v>1.102438542711422E-2</v>
      </c>
      <c r="N219" s="1">
        <f t="shared" si="94"/>
        <v>2.7996762708003806</v>
      </c>
      <c r="O219" s="1">
        <f t="shared" si="95"/>
        <v>1.100032497950274E-2</v>
      </c>
      <c r="P219" s="1">
        <f t="shared" si="96"/>
        <v>6.8773604296947771E-3</v>
      </c>
      <c r="Q219" s="1">
        <f t="shared" si="97"/>
        <v>-4.2737727290322524E-3</v>
      </c>
      <c r="R219" s="1">
        <f t="shared" si="98"/>
        <v>40.113031100046953</v>
      </c>
      <c r="S219" s="1">
        <f t="shared" si="99"/>
        <v>40.3138516129032</v>
      </c>
      <c r="T219" s="1">
        <f t="shared" si="100"/>
        <v>7.5388650702723758</v>
      </c>
      <c r="U219" s="1">
        <f t="shared" si="101"/>
        <v>46.670310437307919</v>
      </c>
      <c r="V219" s="1">
        <f t="shared" si="102"/>
        <v>3.5038408209217082</v>
      </c>
      <c r="W219" s="1">
        <f t="shared" si="103"/>
        <v>7.5076441276910009</v>
      </c>
      <c r="X219" s="1">
        <f t="shared" si="104"/>
        <v>4.0350242493506681</v>
      </c>
      <c r="Y219" s="1">
        <f t="shared" si="105"/>
        <v>-20.187928117383688</v>
      </c>
      <c r="Z219" s="1">
        <f t="shared" si="106"/>
        <v>-11.747701153234569</v>
      </c>
      <c r="AA219" s="1">
        <f t="shared" si="107"/>
        <v>-1.0311770432121581</v>
      </c>
      <c r="AB219" s="1">
        <f t="shared" si="108"/>
        <v>-32.971080086559446</v>
      </c>
      <c r="AC219" s="1">
        <v>-1.23117462744537E-3</v>
      </c>
      <c r="AD219" s="1">
        <v>2.37790932766671E-2</v>
      </c>
      <c r="AE219" s="1">
        <v>2.6911858033573202</v>
      </c>
      <c r="AF219" s="1">
        <v>0</v>
      </c>
      <c r="AG219" s="1">
        <v>0</v>
      </c>
      <c r="AH219" s="1">
        <f t="shared" si="109"/>
        <v>1</v>
      </c>
      <c r="AI219" s="1">
        <f t="shared" si="110"/>
        <v>0</v>
      </c>
      <c r="AJ219" s="1">
        <f t="shared" si="111"/>
        <v>51849.65345059277</v>
      </c>
      <c r="AK219" s="1">
        <f t="shared" si="112"/>
        <v>-2.2364064516129E-2</v>
      </c>
      <c r="AL219" s="1">
        <f t="shared" si="113"/>
        <v>-1.095839161290321E-2</v>
      </c>
      <c r="AM219" s="1">
        <f t="shared" si="114"/>
        <v>0.49</v>
      </c>
      <c r="AN219" s="1">
        <f t="shared" si="115"/>
        <v>0.39</v>
      </c>
      <c r="AO219" s="1">
        <v>7.39</v>
      </c>
      <c r="AP219">
        <v>0.5</v>
      </c>
      <c r="AQ219" t="s">
        <v>194</v>
      </c>
      <c r="AR219">
        <v>1587138159.2741899</v>
      </c>
      <c r="AS219">
        <v>413.96174193548399</v>
      </c>
      <c r="AT219">
        <v>409.99545161290303</v>
      </c>
      <c r="AU219">
        <v>34.189593548387101</v>
      </c>
      <c r="AV219">
        <v>33.645061290322602</v>
      </c>
      <c r="AW219">
        <v>600.02019354838706</v>
      </c>
      <c r="AX219">
        <v>102.343096774194</v>
      </c>
      <c r="AY219">
        <v>0.13957287096774201</v>
      </c>
      <c r="AZ219">
        <v>40.236019354838703</v>
      </c>
      <c r="BA219">
        <v>40.3138516129032</v>
      </c>
      <c r="BB219">
        <v>40.469909677419402</v>
      </c>
      <c r="BC219">
        <v>10004.0709677419</v>
      </c>
      <c r="BD219">
        <v>-2.2364064516129E-2</v>
      </c>
      <c r="BE219">
        <v>0.30215938709677398</v>
      </c>
      <c r="BF219">
        <v>1587138132.9000001</v>
      </c>
      <c r="BG219" t="s">
        <v>681</v>
      </c>
      <c r="BH219">
        <v>44</v>
      </c>
      <c r="BI219">
        <v>7.4189999999999996</v>
      </c>
      <c r="BJ219">
        <v>0.30299999999999999</v>
      </c>
      <c r="BK219">
        <v>410</v>
      </c>
      <c r="BL219">
        <v>34</v>
      </c>
      <c r="BM219">
        <v>0.25</v>
      </c>
      <c r="BN219">
        <v>0.17</v>
      </c>
      <c r="BO219">
        <v>3.97695857142857</v>
      </c>
      <c r="BP219">
        <v>-0.245213852151696</v>
      </c>
      <c r="BQ219">
        <v>4.0082916535092397E-2</v>
      </c>
      <c r="BR219">
        <v>0</v>
      </c>
      <c r="BS219">
        <v>0.54403138095238102</v>
      </c>
      <c r="BT219">
        <v>1.6070649314179002E-2</v>
      </c>
      <c r="BU219">
        <v>1.8238864698427099E-3</v>
      </c>
      <c r="BV219">
        <v>1</v>
      </c>
      <c r="BW219">
        <v>1</v>
      </c>
      <c r="BX219">
        <v>2</v>
      </c>
      <c r="BY219" t="s">
        <v>200</v>
      </c>
      <c r="BZ219">
        <v>100</v>
      </c>
      <c r="CA219">
        <v>100</v>
      </c>
      <c r="CB219">
        <v>7.4189999999999996</v>
      </c>
      <c r="CC219">
        <v>0.30299999999999999</v>
      </c>
      <c r="CD219">
        <v>2</v>
      </c>
      <c r="CE219">
        <v>642.46500000000003</v>
      </c>
      <c r="CF219">
        <v>334.20699999999999</v>
      </c>
      <c r="CG219">
        <v>42.998899999999999</v>
      </c>
      <c r="CH219">
        <v>40.201799999999999</v>
      </c>
      <c r="CI219">
        <v>29.9999</v>
      </c>
      <c r="CJ219">
        <v>39.877600000000001</v>
      </c>
      <c r="CK219">
        <v>39.9251</v>
      </c>
      <c r="CL219">
        <v>20.216200000000001</v>
      </c>
      <c r="CM219">
        <v>0</v>
      </c>
      <c r="CN219">
        <v>100</v>
      </c>
      <c r="CO219">
        <v>43</v>
      </c>
      <c r="CP219">
        <v>410</v>
      </c>
      <c r="CQ219">
        <v>34.320900000000002</v>
      </c>
      <c r="CR219">
        <v>97.887200000000007</v>
      </c>
      <c r="CS219">
        <v>104.35899999999999</v>
      </c>
    </row>
    <row r="220" spans="1:97" x14ac:dyDescent="0.25">
      <c r="A220">
        <v>204</v>
      </c>
      <c r="B220">
        <v>1587138172.9000001</v>
      </c>
      <c r="C220">
        <v>13847.3000001907</v>
      </c>
      <c r="D220" t="s">
        <v>688</v>
      </c>
      <c r="E220" s="1" t="s">
        <v>689</v>
      </c>
      <c r="F220" s="1">
        <v>1587138164.2741899</v>
      </c>
      <c r="G220" s="1">
        <f t="shared" si="87"/>
        <v>4.5887679102365385E-4</v>
      </c>
      <c r="H220" s="1">
        <f t="shared" si="88"/>
        <v>-3.3947031092758184</v>
      </c>
      <c r="I220" s="1">
        <f t="shared" si="89"/>
        <v>413.95564516129002</v>
      </c>
      <c r="J220" s="1">
        <f t="shared" si="90"/>
        <v>863.37778612685452</v>
      </c>
      <c r="K220" s="1">
        <f t="shared" si="91"/>
        <v>88.48132011908028</v>
      </c>
      <c r="L220" s="1">
        <f t="shared" si="92"/>
        <v>42.423308247167391</v>
      </c>
      <c r="M220" s="1">
        <f t="shared" si="93"/>
        <v>1.1062970314495796E-2</v>
      </c>
      <c r="N220" s="1">
        <f t="shared" si="94"/>
        <v>2.798817105477831</v>
      </c>
      <c r="O220" s="1">
        <f t="shared" si="95"/>
        <v>1.1038733930787572E-2</v>
      </c>
      <c r="P220" s="1">
        <f t="shared" si="96"/>
        <v>6.9013817824011107E-3</v>
      </c>
      <c r="Q220" s="1">
        <f t="shared" si="97"/>
        <v>-5.8343104937419272E-3</v>
      </c>
      <c r="R220" s="1">
        <f t="shared" si="98"/>
        <v>40.105409820630094</v>
      </c>
      <c r="S220" s="1">
        <f t="shared" si="99"/>
        <v>40.302541935483902</v>
      </c>
      <c r="T220" s="1">
        <f t="shared" si="100"/>
        <v>7.5343214314593752</v>
      </c>
      <c r="U220" s="1">
        <f t="shared" si="101"/>
        <v>46.684776704873791</v>
      </c>
      <c r="V220" s="1">
        <f t="shared" si="102"/>
        <v>3.5035661504310456</v>
      </c>
      <c r="W220" s="1">
        <f t="shared" si="103"/>
        <v>7.5047293737302603</v>
      </c>
      <c r="X220" s="1">
        <f t="shared" si="104"/>
        <v>4.0307552810283296</v>
      </c>
      <c r="Y220" s="1">
        <f t="shared" si="105"/>
        <v>-20.236466484143136</v>
      </c>
      <c r="Z220" s="1">
        <f t="shared" si="106"/>
        <v>-11.136156032327776</v>
      </c>
      <c r="AA220" s="1">
        <f t="shared" si="107"/>
        <v>-0.97771052637178568</v>
      </c>
      <c r="AB220" s="1">
        <f t="shared" si="108"/>
        <v>-32.356167353336438</v>
      </c>
      <c r="AC220" s="1">
        <v>-1.23058642984757E-3</v>
      </c>
      <c r="AD220" s="1">
        <v>2.37677327391515E-2</v>
      </c>
      <c r="AE220" s="1">
        <v>2.6903784697009798</v>
      </c>
      <c r="AF220" s="1">
        <v>0</v>
      </c>
      <c r="AG220" s="1">
        <v>0</v>
      </c>
      <c r="AH220" s="1">
        <f t="shared" si="109"/>
        <v>1</v>
      </c>
      <c r="AI220" s="1">
        <f t="shared" si="110"/>
        <v>0</v>
      </c>
      <c r="AJ220" s="1">
        <f t="shared" si="111"/>
        <v>51827.10399400568</v>
      </c>
      <c r="AK220" s="1">
        <f t="shared" si="112"/>
        <v>-3.05301438709677E-2</v>
      </c>
      <c r="AL220" s="1">
        <f t="shared" si="113"/>
        <v>-1.4959770496774173E-2</v>
      </c>
      <c r="AM220" s="1">
        <f t="shared" si="114"/>
        <v>0.49</v>
      </c>
      <c r="AN220" s="1">
        <f t="shared" si="115"/>
        <v>0.39</v>
      </c>
      <c r="AO220" s="1">
        <v>7.39</v>
      </c>
      <c r="AP220">
        <v>0.5</v>
      </c>
      <c r="AQ220" t="s">
        <v>194</v>
      </c>
      <c r="AR220">
        <v>1587138164.2741899</v>
      </c>
      <c r="AS220">
        <v>413.95564516129002</v>
      </c>
      <c r="AT220">
        <v>410.00858064516098</v>
      </c>
      <c r="AU220">
        <v>34.186890322580602</v>
      </c>
      <c r="AV220">
        <v>33.6410451612903</v>
      </c>
      <c r="AW220">
        <v>600.01783870967699</v>
      </c>
      <c r="AX220">
        <v>102.343290322581</v>
      </c>
      <c r="AY220">
        <v>0.13944845161290301</v>
      </c>
      <c r="AZ220">
        <v>40.228738709677401</v>
      </c>
      <c r="BA220">
        <v>40.302541935483902</v>
      </c>
      <c r="BB220">
        <v>40.460948387096799</v>
      </c>
      <c r="BC220">
        <v>9999.2725806451599</v>
      </c>
      <c r="BD220">
        <v>-3.05301438709677E-2</v>
      </c>
      <c r="BE220">
        <v>0.29117429032258102</v>
      </c>
      <c r="BF220">
        <v>1587138132.9000001</v>
      </c>
      <c r="BG220" t="s">
        <v>681</v>
      </c>
      <c r="BH220">
        <v>44</v>
      </c>
      <c r="BI220">
        <v>7.4189999999999996</v>
      </c>
      <c r="BJ220">
        <v>0.30299999999999999</v>
      </c>
      <c r="BK220">
        <v>410</v>
      </c>
      <c r="BL220">
        <v>34</v>
      </c>
      <c r="BM220">
        <v>0.25</v>
      </c>
      <c r="BN220">
        <v>0.17</v>
      </c>
      <c r="BO220">
        <v>3.95602619047619</v>
      </c>
      <c r="BP220">
        <v>-0.20454019293447301</v>
      </c>
      <c r="BQ220">
        <v>3.7457575427623402E-2</v>
      </c>
      <c r="BR220">
        <v>0</v>
      </c>
      <c r="BS220">
        <v>0.54538290476190499</v>
      </c>
      <c r="BT220">
        <v>1.6697293189689499E-2</v>
      </c>
      <c r="BU220">
        <v>1.8524192908261801E-3</v>
      </c>
      <c r="BV220">
        <v>1</v>
      </c>
      <c r="BW220">
        <v>1</v>
      </c>
      <c r="BX220">
        <v>2</v>
      </c>
      <c r="BY220" t="s">
        <v>200</v>
      </c>
      <c r="BZ220">
        <v>100</v>
      </c>
      <c r="CA220">
        <v>100</v>
      </c>
      <c r="CB220">
        <v>7.4189999999999996</v>
      </c>
      <c r="CC220">
        <v>0.30299999999999999</v>
      </c>
      <c r="CD220">
        <v>2</v>
      </c>
      <c r="CE220">
        <v>643.327</v>
      </c>
      <c r="CF220">
        <v>334.286</v>
      </c>
      <c r="CG220">
        <v>42.999000000000002</v>
      </c>
      <c r="CH220">
        <v>40.201799999999999</v>
      </c>
      <c r="CI220">
        <v>29.9999</v>
      </c>
      <c r="CJ220">
        <v>39.877600000000001</v>
      </c>
      <c r="CK220">
        <v>39.9251</v>
      </c>
      <c r="CL220">
        <v>20.2166</v>
      </c>
      <c r="CM220">
        <v>0</v>
      </c>
      <c r="CN220">
        <v>100</v>
      </c>
      <c r="CO220">
        <v>43</v>
      </c>
      <c r="CP220">
        <v>410</v>
      </c>
      <c r="CQ220">
        <v>34.320900000000002</v>
      </c>
      <c r="CR220">
        <v>97.887900000000002</v>
      </c>
      <c r="CS220">
        <v>104.35899999999999</v>
      </c>
    </row>
    <row r="221" spans="1:97" x14ac:dyDescent="0.25">
      <c r="A221">
        <v>205</v>
      </c>
      <c r="B221">
        <v>1587138177.9000001</v>
      </c>
      <c r="C221">
        <v>13852.3000001907</v>
      </c>
      <c r="D221" t="s">
        <v>690</v>
      </c>
      <c r="E221" s="1" t="s">
        <v>691</v>
      </c>
      <c r="F221" s="1">
        <v>1587138169.2806499</v>
      </c>
      <c r="G221" s="1">
        <f t="shared" si="87"/>
        <v>4.6033804102565886E-4</v>
      </c>
      <c r="H221" s="1">
        <f t="shared" si="88"/>
        <v>-3.3916896747644487</v>
      </c>
      <c r="I221" s="1">
        <f t="shared" si="89"/>
        <v>413.93441935483901</v>
      </c>
      <c r="J221" s="1">
        <f t="shared" si="90"/>
        <v>861.12045448998549</v>
      </c>
      <c r="K221" s="1">
        <f t="shared" si="91"/>
        <v>88.250141564558945</v>
      </c>
      <c r="L221" s="1">
        <f t="shared" si="92"/>
        <v>42.421209386024259</v>
      </c>
      <c r="M221" s="1">
        <f t="shared" si="93"/>
        <v>1.1106105321618065E-2</v>
      </c>
      <c r="N221" s="1">
        <f t="shared" si="94"/>
        <v>2.7985371916864419</v>
      </c>
      <c r="O221" s="1">
        <f t="shared" si="95"/>
        <v>1.1081677360010228E-2</v>
      </c>
      <c r="P221" s="1">
        <f t="shared" si="96"/>
        <v>6.9282385851229637E-3</v>
      </c>
      <c r="Q221" s="1">
        <f t="shared" si="97"/>
        <v>-6.8931216195483791E-3</v>
      </c>
      <c r="R221" s="1">
        <f t="shared" si="98"/>
        <v>40.097711583136984</v>
      </c>
      <c r="S221" s="1">
        <f t="shared" si="99"/>
        <v>40.295006451612899</v>
      </c>
      <c r="T221" s="1">
        <f t="shared" si="100"/>
        <v>7.5312953844070432</v>
      </c>
      <c r="U221" s="1">
        <f t="shared" si="101"/>
        <v>46.69935205187975</v>
      </c>
      <c r="V221" s="1">
        <f t="shared" si="102"/>
        <v>3.5032980720094868</v>
      </c>
      <c r="W221" s="1">
        <f t="shared" si="103"/>
        <v>7.5018130189848566</v>
      </c>
      <c r="X221" s="1">
        <f t="shared" si="104"/>
        <v>4.0279973123975559</v>
      </c>
      <c r="Y221" s="1">
        <f t="shared" si="105"/>
        <v>-20.300907609231555</v>
      </c>
      <c r="Z221" s="1">
        <f t="shared" si="106"/>
        <v>-11.097566951154892</v>
      </c>
      <c r="AA221" s="1">
        <f t="shared" si="107"/>
        <v>-0.97435085316838166</v>
      </c>
      <c r="AB221" s="1">
        <f t="shared" si="108"/>
        <v>-32.379718535174376</v>
      </c>
      <c r="AC221" s="1">
        <v>-1.2303948351960799E-3</v>
      </c>
      <c r="AD221" s="1">
        <v>2.3764032251026201E-2</v>
      </c>
      <c r="AE221" s="1">
        <v>2.6901154391305702</v>
      </c>
      <c r="AF221" s="1">
        <v>0</v>
      </c>
      <c r="AG221" s="1">
        <v>0</v>
      </c>
      <c r="AH221" s="1">
        <f t="shared" si="109"/>
        <v>1</v>
      </c>
      <c r="AI221" s="1">
        <f t="shared" si="110"/>
        <v>0</v>
      </c>
      <c r="AJ221" s="1">
        <f t="shared" si="111"/>
        <v>51820.573238481833</v>
      </c>
      <c r="AK221" s="1">
        <f t="shared" si="112"/>
        <v>-3.6070756774193503E-2</v>
      </c>
      <c r="AL221" s="1">
        <f t="shared" si="113"/>
        <v>-1.7674670819354817E-2</v>
      </c>
      <c r="AM221" s="1">
        <f t="shared" si="114"/>
        <v>0.49</v>
      </c>
      <c r="AN221" s="1">
        <f t="shared" si="115"/>
        <v>0.39</v>
      </c>
      <c r="AO221" s="1">
        <v>7.39</v>
      </c>
      <c r="AP221">
        <v>0.5</v>
      </c>
      <c r="AQ221" t="s">
        <v>194</v>
      </c>
      <c r="AR221">
        <v>1587138169.2806499</v>
      </c>
      <c r="AS221">
        <v>413.93441935483901</v>
      </c>
      <c r="AT221">
        <v>409.991806451613</v>
      </c>
      <c r="AU221">
        <v>34.184212903225799</v>
      </c>
      <c r="AV221">
        <v>33.636629032258099</v>
      </c>
      <c r="AW221">
        <v>600.01893548387102</v>
      </c>
      <c r="AX221">
        <v>102.343451612903</v>
      </c>
      <c r="AY221">
        <v>0.139471774193548</v>
      </c>
      <c r="AZ221">
        <v>40.221451612903202</v>
      </c>
      <c r="BA221">
        <v>40.295006451612899</v>
      </c>
      <c r="BB221">
        <v>40.453329032258097</v>
      </c>
      <c r="BC221">
        <v>9997.7000000000007</v>
      </c>
      <c r="BD221">
        <v>-3.6070756774193503E-2</v>
      </c>
      <c r="BE221">
        <v>0.282605</v>
      </c>
      <c r="BF221">
        <v>1587138132.9000001</v>
      </c>
      <c r="BG221" t="s">
        <v>681</v>
      </c>
      <c r="BH221">
        <v>44</v>
      </c>
      <c r="BI221">
        <v>7.4189999999999996</v>
      </c>
      <c r="BJ221">
        <v>0.30299999999999999</v>
      </c>
      <c r="BK221">
        <v>410</v>
      </c>
      <c r="BL221">
        <v>34</v>
      </c>
      <c r="BM221">
        <v>0.25</v>
      </c>
      <c r="BN221">
        <v>0.17</v>
      </c>
      <c r="BO221">
        <v>3.9432430952380999</v>
      </c>
      <c r="BP221">
        <v>-8.7690464187900302E-2</v>
      </c>
      <c r="BQ221">
        <v>3.1475355324451101E-2</v>
      </c>
      <c r="BR221">
        <v>1</v>
      </c>
      <c r="BS221">
        <v>0.54673223809523797</v>
      </c>
      <c r="BT221">
        <v>2.0719527288763102E-2</v>
      </c>
      <c r="BU221">
        <v>2.2141524532352801E-3</v>
      </c>
      <c r="BV221">
        <v>1</v>
      </c>
      <c r="BW221">
        <v>2</v>
      </c>
      <c r="BX221">
        <v>2</v>
      </c>
      <c r="BY221" t="s">
        <v>228</v>
      </c>
      <c r="BZ221">
        <v>100</v>
      </c>
      <c r="CA221">
        <v>100</v>
      </c>
      <c r="CB221">
        <v>7.4189999999999996</v>
      </c>
      <c r="CC221">
        <v>0.30299999999999999</v>
      </c>
      <c r="CD221">
        <v>2</v>
      </c>
      <c r="CE221">
        <v>642.96600000000001</v>
      </c>
      <c r="CF221">
        <v>334.32600000000002</v>
      </c>
      <c r="CG221">
        <v>42.998899999999999</v>
      </c>
      <c r="CH221">
        <v>40.201799999999999</v>
      </c>
      <c r="CI221">
        <v>29.9999</v>
      </c>
      <c r="CJ221">
        <v>39.877600000000001</v>
      </c>
      <c r="CK221">
        <v>39.9251</v>
      </c>
      <c r="CL221">
        <v>20.218599999999999</v>
      </c>
      <c r="CM221">
        <v>0</v>
      </c>
      <c r="CN221">
        <v>100</v>
      </c>
      <c r="CO221">
        <v>43</v>
      </c>
      <c r="CP221">
        <v>410</v>
      </c>
      <c r="CQ221">
        <v>34.320900000000002</v>
      </c>
      <c r="CR221">
        <v>97.887</v>
      </c>
      <c r="CS221">
        <v>104.36</v>
      </c>
    </row>
    <row r="222" spans="1:97" x14ac:dyDescent="0.25">
      <c r="A222">
        <v>206</v>
      </c>
      <c r="B222">
        <v>1587138512.5</v>
      </c>
      <c r="C222">
        <v>14186.9000000954</v>
      </c>
      <c r="D222" t="s">
        <v>693</v>
      </c>
      <c r="E222" s="1" t="s">
        <v>694</v>
      </c>
      <c r="F222" s="1">
        <v>1587138504.5</v>
      </c>
      <c r="G222" s="1">
        <f t="shared" si="87"/>
        <v>8.0676770038966782E-4</v>
      </c>
      <c r="H222" s="1">
        <f t="shared" si="88"/>
        <v>-5.6264453291017835</v>
      </c>
      <c r="I222" s="1">
        <f t="shared" si="89"/>
        <v>419.65561290322597</v>
      </c>
      <c r="J222" s="1">
        <f t="shared" si="90"/>
        <v>828.77617319592844</v>
      </c>
      <c r="K222" s="1">
        <f t="shared" si="91"/>
        <v>84.933908052308325</v>
      </c>
      <c r="L222" s="1">
        <f t="shared" si="92"/>
        <v>43.006776006254029</v>
      </c>
      <c r="M222" s="1">
        <f t="shared" si="93"/>
        <v>2.0102879365757817E-2</v>
      </c>
      <c r="N222" s="1">
        <f t="shared" si="94"/>
        <v>2.8041836901795456</v>
      </c>
      <c r="O222" s="1">
        <f t="shared" si="95"/>
        <v>2.0023158148037241E-2</v>
      </c>
      <c r="P222" s="1">
        <f t="shared" si="96"/>
        <v>1.2521610023349568E-2</v>
      </c>
      <c r="Q222" s="1">
        <f t="shared" si="97"/>
        <v>-2.1706172405806488E-2</v>
      </c>
      <c r="R222" s="1">
        <f t="shared" si="98"/>
        <v>39.959590320535021</v>
      </c>
      <c r="S222" s="1">
        <f t="shared" si="99"/>
        <v>40.169529032258097</v>
      </c>
      <c r="T222" s="1">
        <f t="shared" si="100"/>
        <v>7.4810616013029003</v>
      </c>
      <c r="U222" s="1">
        <f t="shared" si="101"/>
        <v>47.765823137763235</v>
      </c>
      <c r="V222" s="1">
        <f t="shared" si="102"/>
        <v>3.5746468207108211</v>
      </c>
      <c r="W222" s="1">
        <f t="shared" si="103"/>
        <v>7.4836914469181144</v>
      </c>
      <c r="X222" s="1">
        <f t="shared" si="104"/>
        <v>3.9064147805920792</v>
      </c>
      <c r="Y222" s="1">
        <f t="shared" si="105"/>
        <v>-35.578455587184351</v>
      </c>
      <c r="Z222" s="1">
        <f t="shared" si="106"/>
        <v>0.99583169857042819</v>
      </c>
      <c r="AA222" s="1">
        <f t="shared" si="107"/>
        <v>8.7185225427599822E-2</v>
      </c>
      <c r="AB222" s="1">
        <f t="shared" si="108"/>
        <v>-34.517144835592127</v>
      </c>
      <c r="AC222" s="1">
        <v>-1.2313808702183601E-3</v>
      </c>
      <c r="AD222" s="1">
        <v>2.3783076680830101E-2</v>
      </c>
      <c r="AE222" s="1">
        <v>2.6914688211556999</v>
      </c>
      <c r="AF222" s="1">
        <v>0</v>
      </c>
      <c r="AG222" s="1">
        <v>0</v>
      </c>
      <c r="AH222" s="1">
        <f t="shared" si="109"/>
        <v>1</v>
      </c>
      <c r="AI222" s="1">
        <f t="shared" si="110"/>
        <v>0</v>
      </c>
      <c r="AJ222" s="1">
        <f t="shared" si="111"/>
        <v>51867.880846547814</v>
      </c>
      <c r="AK222" s="1">
        <f t="shared" si="112"/>
        <v>-0.113585412903226</v>
      </c>
      <c r="AL222" s="1">
        <f t="shared" si="113"/>
        <v>-5.565685232258074E-2</v>
      </c>
      <c r="AM222" s="1">
        <f t="shared" si="114"/>
        <v>0.49</v>
      </c>
      <c r="AN222" s="1">
        <f t="shared" si="115"/>
        <v>0.39</v>
      </c>
      <c r="AO222" s="1">
        <v>10.97</v>
      </c>
      <c r="AP222">
        <v>0.5</v>
      </c>
      <c r="AQ222" t="s">
        <v>194</v>
      </c>
      <c r="AR222">
        <v>1587138504.5</v>
      </c>
      <c r="AS222">
        <v>419.65561290322597</v>
      </c>
      <c r="AT222">
        <v>409.98783870967702</v>
      </c>
      <c r="AU222">
        <v>34.881029032258098</v>
      </c>
      <c r="AV222">
        <v>33.4574741935484</v>
      </c>
      <c r="AW222">
        <v>600.01454838709697</v>
      </c>
      <c r="AX222">
        <v>102.342064516129</v>
      </c>
      <c r="AY222">
        <v>0.13905258064516099</v>
      </c>
      <c r="AZ222">
        <v>40.176116129032302</v>
      </c>
      <c r="BA222">
        <v>40.169529032258097</v>
      </c>
      <c r="BB222">
        <v>40.388864516128997</v>
      </c>
      <c r="BC222">
        <v>10005.8477419355</v>
      </c>
      <c r="BD222">
        <v>-0.113585412903226</v>
      </c>
      <c r="BE222">
        <v>0.282924064516129</v>
      </c>
      <c r="BF222">
        <v>1587138483.5</v>
      </c>
      <c r="BG222" t="s">
        <v>695</v>
      </c>
      <c r="BH222">
        <v>45</v>
      </c>
      <c r="BI222">
        <v>7.42</v>
      </c>
      <c r="BJ222">
        <v>0.30299999999999999</v>
      </c>
      <c r="BK222">
        <v>410</v>
      </c>
      <c r="BL222">
        <v>33</v>
      </c>
      <c r="BM222">
        <v>0.17</v>
      </c>
      <c r="BN222">
        <v>0.03</v>
      </c>
      <c r="BO222">
        <v>9.6865519047619095</v>
      </c>
      <c r="BP222">
        <v>-0.43302351511227299</v>
      </c>
      <c r="BQ222">
        <v>4.7352780339655703E-2</v>
      </c>
      <c r="BR222">
        <v>0</v>
      </c>
      <c r="BS222">
        <v>1.4229028571428599</v>
      </c>
      <c r="BT222">
        <v>1.0294660076169001E-2</v>
      </c>
      <c r="BU222">
        <v>1.3738913898195899E-3</v>
      </c>
      <c r="BV222">
        <v>1</v>
      </c>
      <c r="BW222">
        <v>1</v>
      </c>
      <c r="BX222">
        <v>2</v>
      </c>
      <c r="BY222" t="s">
        <v>200</v>
      </c>
      <c r="BZ222">
        <v>100</v>
      </c>
      <c r="CA222">
        <v>100</v>
      </c>
      <c r="CB222">
        <v>7.42</v>
      </c>
      <c r="CC222">
        <v>0.30299999999999999</v>
      </c>
      <c r="CD222">
        <v>2</v>
      </c>
      <c r="CE222">
        <v>643.04499999999996</v>
      </c>
      <c r="CF222">
        <v>333.22399999999999</v>
      </c>
      <c r="CG222">
        <v>42.999099999999999</v>
      </c>
      <c r="CH222">
        <v>40.122999999999998</v>
      </c>
      <c r="CI222">
        <v>29.9998</v>
      </c>
      <c r="CJ222">
        <v>39.826599999999999</v>
      </c>
      <c r="CK222">
        <v>39.870199999999997</v>
      </c>
      <c r="CL222">
        <v>20.232199999999999</v>
      </c>
      <c r="CM222">
        <v>0</v>
      </c>
      <c r="CN222">
        <v>100</v>
      </c>
      <c r="CO222">
        <v>43</v>
      </c>
      <c r="CP222">
        <v>410</v>
      </c>
      <c r="CQ222">
        <v>34.320900000000002</v>
      </c>
      <c r="CR222">
        <v>97.906499999999994</v>
      </c>
      <c r="CS222">
        <v>104.372</v>
      </c>
    </row>
    <row r="223" spans="1:97" x14ac:dyDescent="0.25">
      <c r="A223">
        <v>207</v>
      </c>
      <c r="B223">
        <v>1587138517.5</v>
      </c>
      <c r="C223">
        <v>14191.9000000954</v>
      </c>
      <c r="D223" t="s">
        <v>696</v>
      </c>
      <c r="E223" s="1" t="s">
        <v>697</v>
      </c>
      <c r="F223" s="1">
        <v>1587138509.14516</v>
      </c>
      <c r="G223" s="1">
        <f t="shared" si="87"/>
        <v>8.0676291763012286E-4</v>
      </c>
      <c r="H223" s="1">
        <f t="shared" si="88"/>
        <v>-5.6122098279686616</v>
      </c>
      <c r="I223" s="1">
        <f t="shared" si="89"/>
        <v>419.63603225806401</v>
      </c>
      <c r="J223" s="1">
        <f t="shared" si="90"/>
        <v>827.50702978559286</v>
      </c>
      <c r="K223" s="1">
        <f t="shared" si="91"/>
        <v>84.802800770927362</v>
      </c>
      <c r="L223" s="1">
        <f t="shared" si="92"/>
        <v>43.004239914558148</v>
      </c>
      <c r="M223" s="1">
        <f t="shared" si="93"/>
        <v>2.011055023877965E-2</v>
      </c>
      <c r="N223" s="1">
        <f t="shared" si="94"/>
        <v>2.8028407112855875</v>
      </c>
      <c r="O223" s="1">
        <f t="shared" si="95"/>
        <v>2.0030730235951467E-2</v>
      </c>
      <c r="P223" s="1">
        <f t="shared" si="96"/>
        <v>1.2526351398411385E-2</v>
      </c>
      <c r="Q223" s="1">
        <f t="shared" si="97"/>
        <v>-2.0153530523225764E-2</v>
      </c>
      <c r="R223" s="1">
        <f t="shared" si="98"/>
        <v>39.955966358172915</v>
      </c>
      <c r="S223" s="1">
        <f t="shared" si="99"/>
        <v>40.164570967741902</v>
      </c>
      <c r="T223" s="1">
        <f t="shared" si="100"/>
        <v>7.4790826621211259</v>
      </c>
      <c r="U223" s="1">
        <f t="shared" si="101"/>
        <v>47.768458084100935</v>
      </c>
      <c r="V223" s="1">
        <f t="shared" si="102"/>
        <v>3.5741690909095838</v>
      </c>
      <c r="W223" s="1">
        <f t="shared" si="103"/>
        <v>7.4822785458490575</v>
      </c>
      <c r="X223" s="1">
        <f t="shared" si="104"/>
        <v>3.9049135712115421</v>
      </c>
      <c r="Y223" s="1">
        <f t="shared" si="105"/>
        <v>-35.57824466748842</v>
      </c>
      <c r="Z223" s="1">
        <f t="shared" si="106"/>
        <v>1.2098288696620447</v>
      </c>
      <c r="AA223" s="1">
        <f t="shared" si="107"/>
        <v>0.10596715136530745</v>
      </c>
      <c r="AB223" s="1">
        <f t="shared" si="108"/>
        <v>-34.282602176984291</v>
      </c>
      <c r="AC223" s="1">
        <v>-1.23046357192089E-3</v>
      </c>
      <c r="AD223" s="1">
        <v>2.3765359842542601E-2</v>
      </c>
      <c r="AE223" s="1">
        <v>2.6902098074750702</v>
      </c>
      <c r="AF223" s="1">
        <v>0</v>
      </c>
      <c r="AG223" s="1">
        <v>0</v>
      </c>
      <c r="AH223" s="1">
        <f t="shared" si="109"/>
        <v>1</v>
      </c>
      <c r="AI223" s="1">
        <f t="shared" si="110"/>
        <v>0</v>
      </c>
      <c r="AJ223" s="1">
        <f t="shared" si="111"/>
        <v>51831.384299661913</v>
      </c>
      <c r="AK223" s="1">
        <f t="shared" si="112"/>
        <v>-0.10546065161290299</v>
      </c>
      <c r="AL223" s="1">
        <f t="shared" si="113"/>
        <v>-5.1675719290322469E-2</v>
      </c>
      <c r="AM223" s="1">
        <f t="shared" si="114"/>
        <v>0.49</v>
      </c>
      <c r="AN223" s="1">
        <f t="shared" si="115"/>
        <v>0.39</v>
      </c>
      <c r="AO223" s="1">
        <v>10.97</v>
      </c>
      <c r="AP223">
        <v>0.5</v>
      </c>
      <c r="AQ223" t="s">
        <v>194</v>
      </c>
      <c r="AR223">
        <v>1587138509.14516</v>
      </c>
      <c r="AS223">
        <v>419.63603225806401</v>
      </c>
      <c r="AT223">
        <v>409.99419354838699</v>
      </c>
      <c r="AU223">
        <v>34.8767967741936</v>
      </c>
      <c r="AV223">
        <v>33.453235483870998</v>
      </c>
      <c r="AW223">
        <v>600.01090322580603</v>
      </c>
      <c r="AX223">
        <v>102.34087096774201</v>
      </c>
      <c r="AY223">
        <v>0.13898445161290299</v>
      </c>
      <c r="AZ223">
        <v>40.172577419354802</v>
      </c>
      <c r="BA223">
        <v>40.164570967741902</v>
      </c>
      <c r="BB223">
        <v>40.385977419354802</v>
      </c>
      <c r="BC223">
        <v>9998.5106451612901</v>
      </c>
      <c r="BD223">
        <v>-0.10546065161290299</v>
      </c>
      <c r="BE223">
        <v>0.289396516129032</v>
      </c>
      <c r="BF223">
        <v>1587138483.5</v>
      </c>
      <c r="BG223" t="s">
        <v>695</v>
      </c>
      <c r="BH223">
        <v>45</v>
      </c>
      <c r="BI223">
        <v>7.42</v>
      </c>
      <c r="BJ223">
        <v>0.30299999999999999</v>
      </c>
      <c r="BK223">
        <v>410</v>
      </c>
      <c r="BL223">
        <v>33</v>
      </c>
      <c r="BM223">
        <v>0.17</v>
      </c>
      <c r="BN223">
        <v>0.03</v>
      </c>
      <c r="BO223">
        <v>9.6566992857142893</v>
      </c>
      <c r="BP223">
        <v>-0.36294540150726701</v>
      </c>
      <c r="BQ223">
        <v>4.07279675987876E-2</v>
      </c>
      <c r="BR223">
        <v>0</v>
      </c>
      <c r="BS223">
        <v>1.4233478571428599</v>
      </c>
      <c r="BT223">
        <v>6.4516651810971005E-4</v>
      </c>
      <c r="BU223">
        <v>1.1295374858643599E-3</v>
      </c>
      <c r="BV223">
        <v>1</v>
      </c>
      <c r="BW223">
        <v>1</v>
      </c>
      <c r="BX223">
        <v>2</v>
      </c>
      <c r="BY223" t="s">
        <v>200</v>
      </c>
      <c r="BZ223">
        <v>100</v>
      </c>
      <c r="CA223">
        <v>100</v>
      </c>
      <c r="CB223">
        <v>7.42</v>
      </c>
      <c r="CC223">
        <v>0.30299999999999999</v>
      </c>
      <c r="CD223">
        <v>2</v>
      </c>
      <c r="CE223">
        <v>643.18499999999995</v>
      </c>
      <c r="CF223">
        <v>333.40699999999998</v>
      </c>
      <c r="CG223">
        <v>42.999200000000002</v>
      </c>
      <c r="CH223">
        <v>40.122300000000003</v>
      </c>
      <c r="CI223">
        <v>29.9999</v>
      </c>
      <c r="CJ223">
        <v>39.824399999999997</v>
      </c>
      <c r="CK223">
        <v>39.867199999999997</v>
      </c>
      <c r="CL223">
        <v>20.231400000000001</v>
      </c>
      <c r="CM223">
        <v>0</v>
      </c>
      <c r="CN223">
        <v>100</v>
      </c>
      <c r="CO223">
        <v>43</v>
      </c>
      <c r="CP223">
        <v>410</v>
      </c>
      <c r="CQ223">
        <v>34.320900000000002</v>
      </c>
      <c r="CR223">
        <v>97.9071</v>
      </c>
      <c r="CS223">
        <v>104.372</v>
      </c>
    </row>
    <row r="224" spans="1:97" x14ac:dyDescent="0.25">
      <c r="A224">
        <v>208</v>
      </c>
      <c r="B224">
        <v>1587138522.5</v>
      </c>
      <c r="C224">
        <v>14196.9000000954</v>
      </c>
      <c r="D224" t="s">
        <v>698</v>
      </c>
      <c r="E224" s="1" t="s">
        <v>699</v>
      </c>
      <c r="F224" s="1">
        <v>1587138513.9354801</v>
      </c>
      <c r="G224" s="1">
        <f t="shared" si="87"/>
        <v>8.0631652071874141E-4</v>
      </c>
      <c r="H224" s="1">
        <f t="shared" si="88"/>
        <v>-5.5937319076539671</v>
      </c>
      <c r="I224" s="1">
        <f t="shared" si="89"/>
        <v>419.611548387097</v>
      </c>
      <c r="J224" s="1">
        <f t="shared" si="90"/>
        <v>826.14763112418098</v>
      </c>
      <c r="K224" s="1">
        <f t="shared" si="91"/>
        <v>84.662197751053199</v>
      </c>
      <c r="L224" s="1">
        <f t="shared" si="92"/>
        <v>43.001074565611283</v>
      </c>
      <c r="M224" s="1">
        <f t="shared" si="93"/>
        <v>2.0106896165597236E-2</v>
      </c>
      <c r="N224" s="1">
        <f t="shared" si="94"/>
        <v>2.8031838549948573</v>
      </c>
      <c r="O224" s="1">
        <f t="shared" si="95"/>
        <v>2.0027114830048244E-2</v>
      </c>
      <c r="P224" s="1">
        <f t="shared" si="96"/>
        <v>1.2524088316431845E-2</v>
      </c>
      <c r="Q224" s="1">
        <f t="shared" si="97"/>
        <v>-1.7730476223870972E-2</v>
      </c>
      <c r="R224" s="1">
        <f t="shared" si="98"/>
        <v>39.948330404896311</v>
      </c>
      <c r="S224" s="1">
        <f t="shared" si="99"/>
        <v>40.1594451612903</v>
      </c>
      <c r="T224" s="1">
        <f t="shared" si="100"/>
        <v>7.4770372481819223</v>
      </c>
      <c r="U224" s="1">
        <f t="shared" si="101"/>
        <v>47.78058334686822</v>
      </c>
      <c r="V224" s="1">
        <f t="shared" si="102"/>
        <v>3.5735899231121571</v>
      </c>
      <c r="W224" s="1">
        <f t="shared" si="103"/>
        <v>7.4791676300167813</v>
      </c>
      <c r="X224" s="1">
        <f t="shared" si="104"/>
        <v>3.9034473250697652</v>
      </c>
      <c r="Y224" s="1">
        <f t="shared" si="105"/>
        <v>-35.558558563696494</v>
      </c>
      <c r="Z224" s="1">
        <f t="shared" si="106"/>
        <v>0.8068138239467384</v>
      </c>
      <c r="AA224" s="1">
        <f t="shared" si="107"/>
        <v>7.0654626664878498E-2</v>
      </c>
      <c r="AB224" s="1">
        <f t="shared" si="108"/>
        <v>-34.698820589308745</v>
      </c>
      <c r="AC224" s="1">
        <v>-1.2306979090208801E-3</v>
      </c>
      <c r="AD224" s="1">
        <v>2.37698858647938E-2</v>
      </c>
      <c r="AE224" s="1">
        <v>2.6905315010577602</v>
      </c>
      <c r="AF224" s="1">
        <v>0</v>
      </c>
      <c r="AG224" s="1">
        <v>0</v>
      </c>
      <c r="AH224" s="1">
        <f t="shared" si="109"/>
        <v>1</v>
      </c>
      <c r="AI224" s="1">
        <f t="shared" si="110"/>
        <v>0</v>
      </c>
      <c r="AJ224" s="1">
        <f t="shared" si="111"/>
        <v>51842.110086586596</v>
      </c>
      <c r="AK224" s="1">
        <f t="shared" si="112"/>
        <v>-9.2781141935483896E-2</v>
      </c>
      <c r="AL224" s="1">
        <f t="shared" si="113"/>
        <v>-4.5462759548387105E-2</v>
      </c>
      <c r="AM224" s="1">
        <f t="shared" si="114"/>
        <v>0.49</v>
      </c>
      <c r="AN224" s="1">
        <f t="shared" si="115"/>
        <v>0.39</v>
      </c>
      <c r="AO224" s="1">
        <v>10.97</v>
      </c>
      <c r="AP224">
        <v>0.5</v>
      </c>
      <c r="AQ224" t="s">
        <v>194</v>
      </c>
      <c r="AR224">
        <v>1587138513.9354801</v>
      </c>
      <c r="AS224">
        <v>419.611548387097</v>
      </c>
      <c r="AT224">
        <v>410.00316129032302</v>
      </c>
      <c r="AU224">
        <v>34.871677419354803</v>
      </c>
      <c r="AV224">
        <v>33.448903225806397</v>
      </c>
      <c r="AW224">
        <v>600.01383870967697</v>
      </c>
      <c r="AX224">
        <v>102.339322580645</v>
      </c>
      <c r="AY224">
        <v>0.13896890322580599</v>
      </c>
      <c r="AZ224">
        <v>40.164783870967703</v>
      </c>
      <c r="BA224">
        <v>40.1594451612903</v>
      </c>
      <c r="BB224">
        <v>40.3798064516129</v>
      </c>
      <c r="BC224">
        <v>10000.566129032301</v>
      </c>
      <c r="BD224">
        <v>-9.2781141935483896E-2</v>
      </c>
      <c r="BE224">
        <v>0.29942441935483899</v>
      </c>
      <c r="BF224">
        <v>1587138483.5</v>
      </c>
      <c r="BG224" t="s">
        <v>695</v>
      </c>
      <c r="BH224">
        <v>45</v>
      </c>
      <c r="BI224">
        <v>7.42</v>
      </c>
      <c r="BJ224">
        <v>0.30299999999999999</v>
      </c>
      <c r="BK224">
        <v>410</v>
      </c>
      <c r="BL224">
        <v>33</v>
      </c>
      <c r="BM224">
        <v>0.17</v>
      </c>
      <c r="BN224">
        <v>0.03</v>
      </c>
      <c r="BO224">
        <v>9.62365904761905</v>
      </c>
      <c r="BP224">
        <v>-0.36284553925938301</v>
      </c>
      <c r="BQ224">
        <v>4.4753719813979902E-2</v>
      </c>
      <c r="BR224">
        <v>0</v>
      </c>
      <c r="BS224">
        <v>1.4231252380952399</v>
      </c>
      <c r="BT224">
        <v>-9.4432541933397399E-3</v>
      </c>
      <c r="BU224">
        <v>1.22599665597158E-3</v>
      </c>
      <c r="BV224">
        <v>1</v>
      </c>
      <c r="BW224">
        <v>1</v>
      </c>
      <c r="BX224">
        <v>2</v>
      </c>
      <c r="BY224" t="s">
        <v>200</v>
      </c>
      <c r="BZ224">
        <v>100</v>
      </c>
      <c r="CA224">
        <v>100</v>
      </c>
      <c r="CB224">
        <v>7.42</v>
      </c>
      <c r="CC224">
        <v>0.30299999999999999</v>
      </c>
      <c r="CD224">
        <v>2</v>
      </c>
      <c r="CE224">
        <v>643.30999999999995</v>
      </c>
      <c r="CF224">
        <v>333.31099999999998</v>
      </c>
      <c r="CG224">
        <v>42.999000000000002</v>
      </c>
      <c r="CH224">
        <v>40.119999999999997</v>
      </c>
      <c r="CI224">
        <v>29.9998</v>
      </c>
      <c r="CJ224">
        <v>39.822699999999998</v>
      </c>
      <c r="CK224">
        <v>39.866300000000003</v>
      </c>
      <c r="CL224">
        <v>20.232800000000001</v>
      </c>
      <c r="CM224">
        <v>0</v>
      </c>
      <c r="CN224">
        <v>100</v>
      </c>
      <c r="CO224">
        <v>43</v>
      </c>
      <c r="CP224">
        <v>410</v>
      </c>
      <c r="CQ224">
        <v>34.320900000000002</v>
      </c>
      <c r="CR224">
        <v>97.907399999999996</v>
      </c>
      <c r="CS224">
        <v>104.374</v>
      </c>
    </row>
    <row r="225" spans="1:97" x14ac:dyDescent="0.25">
      <c r="A225">
        <v>209</v>
      </c>
      <c r="B225">
        <v>1587138527.5</v>
      </c>
      <c r="C225">
        <v>14201.9000000954</v>
      </c>
      <c r="D225" t="s">
        <v>700</v>
      </c>
      <c r="E225" s="1" t="s">
        <v>701</v>
      </c>
      <c r="F225" s="1">
        <v>1587138518.87097</v>
      </c>
      <c r="G225" s="1">
        <f t="shared" si="87"/>
        <v>8.0530609823045837E-4</v>
      </c>
      <c r="H225" s="1">
        <f t="shared" si="88"/>
        <v>-5.5969425217431761</v>
      </c>
      <c r="I225" s="1">
        <f t="shared" si="89"/>
        <v>419.60596774193499</v>
      </c>
      <c r="J225" s="1">
        <f t="shared" si="90"/>
        <v>826.69328319565579</v>
      </c>
      <c r="K225" s="1">
        <f t="shared" si="91"/>
        <v>84.716825841568294</v>
      </c>
      <c r="L225" s="1">
        <f t="shared" si="92"/>
        <v>42.999848207141007</v>
      </c>
      <c r="M225" s="1">
        <f t="shared" si="93"/>
        <v>2.0093897851452779E-2</v>
      </c>
      <c r="N225" s="1">
        <f t="shared" si="94"/>
        <v>2.8037598496846337</v>
      </c>
      <c r="O225" s="1">
        <f t="shared" si="95"/>
        <v>2.0014235711694674E-2</v>
      </c>
      <c r="P225" s="1">
        <f t="shared" si="96"/>
        <v>1.2516028220049913E-2</v>
      </c>
      <c r="Q225" s="1">
        <f t="shared" si="97"/>
        <v>-1.6326827613870974E-2</v>
      </c>
      <c r="R225" s="1">
        <f t="shared" si="98"/>
        <v>39.939633257720551</v>
      </c>
      <c r="S225" s="1">
        <f t="shared" si="99"/>
        <v>40.1519451612903</v>
      </c>
      <c r="T225" s="1">
        <f t="shared" si="100"/>
        <v>7.4740453040903763</v>
      </c>
      <c r="U225" s="1">
        <f t="shared" si="101"/>
        <v>47.795296833937492</v>
      </c>
      <c r="V225" s="1">
        <f t="shared" si="102"/>
        <v>3.5729709196843493</v>
      </c>
      <c r="W225" s="1">
        <f t="shared" si="103"/>
        <v>7.4755701007537807</v>
      </c>
      <c r="X225" s="1">
        <f t="shared" si="104"/>
        <v>3.9010743844060269</v>
      </c>
      <c r="Y225" s="1">
        <f t="shared" si="105"/>
        <v>-35.513998931963215</v>
      </c>
      <c r="Z225" s="1">
        <f t="shared" si="106"/>
        <v>0.57780715066439614</v>
      </c>
      <c r="AA225" s="1">
        <f t="shared" si="107"/>
        <v>5.0585564498115056E-2</v>
      </c>
      <c r="AB225" s="1">
        <f t="shared" si="108"/>
        <v>-34.901933044414569</v>
      </c>
      <c r="AC225" s="1">
        <v>-1.2310913265479199E-3</v>
      </c>
      <c r="AD225" s="1">
        <v>2.3777484390513599E-2</v>
      </c>
      <c r="AE225" s="1">
        <v>2.6910714841396701</v>
      </c>
      <c r="AF225" s="1">
        <v>0</v>
      </c>
      <c r="AG225" s="1">
        <v>0</v>
      </c>
      <c r="AH225" s="1">
        <f t="shared" si="109"/>
        <v>1</v>
      </c>
      <c r="AI225" s="1">
        <f t="shared" si="110"/>
        <v>0</v>
      </c>
      <c r="AJ225" s="1">
        <f t="shared" si="111"/>
        <v>51859.466392460556</v>
      </c>
      <c r="AK225" s="1">
        <f t="shared" si="112"/>
        <v>-8.5436041935483903E-2</v>
      </c>
      <c r="AL225" s="1">
        <f t="shared" si="113"/>
        <v>-4.186366054838711E-2</v>
      </c>
      <c r="AM225" s="1">
        <f t="shared" si="114"/>
        <v>0.49</v>
      </c>
      <c r="AN225" s="1">
        <f t="shared" si="115"/>
        <v>0.39</v>
      </c>
      <c r="AO225" s="1">
        <v>10.97</v>
      </c>
      <c r="AP225">
        <v>0.5</v>
      </c>
      <c r="AQ225" t="s">
        <v>194</v>
      </c>
      <c r="AR225">
        <v>1587138518.87097</v>
      </c>
      <c r="AS225">
        <v>419.60596774193499</v>
      </c>
      <c r="AT225">
        <v>409.99103225806499</v>
      </c>
      <c r="AU225">
        <v>34.866167741935499</v>
      </c>
      <c r="AV225">
        <v>33.445183870967703</v>
      </c>
      <c r="AW225">
        <v>600.02038709677402</v>
      </c>
      <c r="AX225">
        <v>102.337838709677</v>
      </c>
      <c r="AY225">
        <v>0.13889306451612901</v>
      </c>
      <c r="AZ225">
        <v>40.155767741935499</v>
      </c>
      <c r="BA225">
        <v>40.1519451612903</v>
      </c>
      <c r="BB225">
        <v>40.373716129032303</v>
      </c>
      <c r="BC225">
        <v>10003.908064516099</v>
      </c>
      <c r="BD225">
        <v>-8.5436041935483903E-2</v>
      </c>
      <c r="BE225">
        <v>0.30261506451612902</v>
      </c>
      <c r="BF225">
        <v>1587138483.5</v>
      </c>
      <c r="BG225" t="s">
        <v>695</v>
      </c>
      <c r="BH225">
        <v>45</v>
      </c>
      <c r="BI225">
        <v>7.42</v>
      </c>
      <c r="BJ225">
        <v>0.30299999999999999</v>
      </c>
      <c r="BK225">
        <v>410</v>
      </c>
      <c r="BL225">
        <v>33</v>
      </c>
      <c r="BM225">
        <v>0.17</v>
      </c>
      <c r="BN225">
        <v>0.03</v>
      </c>
      <c r="BO225">
        <v>9.6172554761904792</v>
      </c>
      <c r="BP225">
        <v>7.5431488534143804E-3</v>
      </c>
      <c r="BQ225">
        <v>3.6220668803637203E-2</v>
      </c>
      <c r="BR225">
        <v>1</v>
      </c>
      <c r="BS225">
        <v>1.4214935714285699</v>
      </c>
      <c r="BT225">
        <v>-2.1727477513978299E-2</v>
      </c>
      <c r="BU225">
        <v>2.5409567202968599E-3</v>
      </c>
      <c r="BV225">
        <v>1</v>
      </c>
      <c r="BW225">
        <v>2</v>
      </c>
      <c r="BX225">
        <v>2</v>
      </c>
      <c r="BY225" t="s">
        <v>228</v>
      </c>
      <c r="BZ225">
        <v>100</v>
      </c>
      <c r="CA225">
        <v>100</v>
      </c>
      <c r="CB225">
        <v>7.42</v>
      </c>
      <c r="CC225">
        <v>0.30299999999999999</v>
      </c>
      <c r="CD225">
        <v>2</v>
      </c>
      <c r="CE225">
        <v>643.58299999999997</v>
      </c>
      <c r="CF225">
        <v>333.15300000000002</v>
      </c>
      <c r="CG225">
        <v>42.998699999999999</v>
      </c>
      <c r="CH225">
        <v>40.118299999999998</v>
      </c>
      <c r="CI225">
        <v>29.999700000000001</v>
      </c>
      <c r="CJ225">
        <v>39.819499999999998</v>
      </c>
      <c r="CK225">
        <v>39.863300000000002</v>
      </c>
      <c r="CL225">
        <v>20.234500000000001</v>
      </c>
      <c r="CM225">
        <v>0</v>
      </c>
      <c r="CN225">
        <v>100</v>
      </c>
      <c r="CO225">
        <v>43</v>
      </c>
      <c r="CP225">
        <v>410</v>
      </c>
      <c r="CQ225">
        <v>34.320900000000002</v>
      </c>
      <c r="CR225">
        <v>97.909099999999995</v>
      </c>
      <c r="CS225">
        <v>104.373</v>
      </c>
    </row>
    <row r="226" spans="1:97" x14ac:dyDescent="0.25">
      <c r="A226">
        <v>210</v>
      </c>
      <c r="B226">
        <v>1587138532.5</v>
      </c>
      <c r="C226">
        <v>14206.9000000954</v>
      </c>
      <c r="D226" t="s">
        <v>702</v>
      </c>
      <c r="E226" s="1" t="s">
        <v>703</v>
      </c>
      <c r="F226" s="1">
        <v>1587138523.87097</v>
      </c>
      <c r="G226" s="1">
        <f t="shared" si="87"/>
        <v>8.0458717233256494E-4</v>
      </c>
      <c r="H226" s="1">
        <f t="shared" si="88"/>
        <v>-5.5849621472510265</v>
      </c>
      <c r="I226" s="1">
        <f t="shared" si="89"/>
        <v>419.59248387096801</v>
      </c>
      <c r="J226" s="1">
        <f t="shared" si="90"/>
        <v>825.89955844197641</v>
      </c>
      <c r="K226" s="1">
        <f t="shared" si="91"/>
        <v>84.634140880332197</v>
      </c>
      <c r="L226" s="1">
        <f t="shared" si="92"/>
        <v>42.99778227180019</v>
      </c>
      <c r="M226" s="1">
        <f t="shared" si="93"/>
        <v>2.0088212739152157E-2</v>
      </c>
      <c r="N226" s="1">
        <f t="shared" si="94"/>
        <v>2.8024244490182388</v>
      </c>
      <c r="O226" s="1">
        <f t="shared" si="95"/>
        <v>2.0008557797332693E-2</v>
      </c>
      <c r="P226" s="1">
        <f t="shared" si="96"/>
        <v>1.2512478874199113E-2</v>
      </c>
      <c r="Q226" s="1">
        <f t="shared" si="97"/>
        <v>-1.7644523142580647E-2</v>
      </c>
      <c r="R226" s="1">
        <f t="shared" si="98"/>
        <v>39.931628591016761</v>
      </c>
      <c r="S226" s="1">
        <f t="shared" si="99"/>
        <v>40.144493548387103</v>
      </c>
      <c r="T226" s="1">
        <f t="shared" si="100"/>
        <v>7.4710736905221413</v>
      </c>
      <c r="U226" s="1">
        <f t="shared" si="101"/>
        <v>47.80789804204403</v>
      </c>
      <c r="V226" s="1">
        <f t="shared" si="102"/>
        <v>3.5723696295394602</v>
      </c>
      <c r="W226" s="1">
        <f t="shared" si="103"/>
        <v>7.4723419682617855</v>
      </c>
      <c r="X226" s="1">
        <f t="shared" si="104"/>
        <v>3.8987040609826811</v>
      </c>
      <c r="Y226" s="1">
        <f t="shared" si="105"/>
        <v>-35.482294299866112</v>
      </c>
      <c r="Z226" s="1">
        <f t="shared" si="106"/>
        <v>0.48054556967449052</v>
      </c>
      <c r="AA226" s="1">
        <f t="shared" si="107"/>
        <v>4.2087470690551465E-2</v>
      </c>
      <c r="AB226" s="1">
        <f t="shared" si="108"/>
        <v>-34.977305782643654</v>
      </c>
      <c r="AC226" s="1">
        <v>-1.23017933920753E-3</v>
      </c>
      <c r="AD226" s="1">
        <v>2.37598701288558E-2</v>
      </c>
      <c r="AE226" s="1">
        <v>2.6898195625463299</v>
      </c>
      <c r="AF226" s="1">
        <v>0</v>
      </c>
      <c r="AG226" s="1">
        <v>0</v>
      </c>
      <c r="AH226" s="1">
        <f t="shared" si="109"/>
        <v>1</v>
      </c>
      <c r="AI226" s="1">
        <f t="shared" si="110"/>
        <v>0</v>
      </c>
      <c r="AJ226" s="1">
        <f t="shared" si="111"/>
        <v>51823.92570853568</v>
      </c>
      <c r="AK226" s="1">
        <f t="shared" si="112"/>
        <v>-9.23313612903226E-2</v>
      </c>
      <c r="AL226" s="1">
        <f t="shared" si="113"/>
        <v>-4.524236703225807E-2</v>
      </c>
      <c r="AM226" s="1">
        <f t="shared" si="114"/>
        <v>0.49</v>
      </c>
      <c r="AN226" s="1">
        <f t="shared" si="115"/>
        <v>0.39</v>
      </c>
      <c r="AO226" s="1">
        <v>10.97</v>
      </c>
      <c r="AP226">
        <v>0.5</v>
      </c>
      <c r="AQ226" t="s">
        <v>194</v>
      </c>
      <c r="AR226">
        <v>1587138523.87097</v>
      </c>
      <c r="AS226">
        <v>419.59248387096801</v>
      </c>
      <c r="AT226">
        <v>409.99870967741901</v>
      </c>
      <c r="AU226">
        <v>34.860854838709699</v>
      </c>
      <c r="AV226">
        <v>33.441106451612903</v>
      </c>
      <c r="AW226">
        <v>600.00970967741898</v>
      </c>
      <c r="AX226">
        <v>102.336258064516</v>
      </c>
      <c r="AY226">
        <v>0.13884319354838701</v>
      </c>
      <c r="AZ226">
        <v>40.147674193548397</v>
      </c>
      <c r="BA226">
        <v>40.144493548387103</v>
      </c>
      <c r="BB226">
        <v>40.367051612903197</v>
      </c>
      <c r="BC226">
        <v>9996.6516129032298</v>
      </c>
      <c r="BD226">
        <v>-9.23313612903226E-2</v>
      </c>
      <c r="BE226">
        <v>0.297920258064516</v>
      </c>
      <c r="BF226">
        <v>1587138483.5</v>
      </c>
      <c r="BG226" t="s">
        <v>695</v>
      </c>
      <c r="BH226">
        <v>45</v>
      </c>
      <c r="BI226">
        <v>7.42</v>
      </c>
      <c r="BJ226">
        <v>0.30299999999999999</v>
      </c>
      <c r="BK226">
        <v>410</v>
      </c>
      <c r="BL226">
        <v>33</v>
      </c>
      <c r="BM226">
        <v>0.17</v>
      </c>
      <c r="BN226">
        <v>0.03</v>
      </c>
      <c r="BO226">
        <v>9.6009654761904795</v>
      </c>
      <c r="BP226">
        <v>-9.49433271209843E-2</v>
      </c>
      <c r="BQ226">
        <v>4.2373025123379898E-2</v>
      </c>
      <c r="BR226">
        <v>1</v>
      </c>
      <c r="BS226">
        <v>1.4205333333333301</v>
      </c>
      <c r="BT226">
        <v>-1.7695745887686999E-2</v>
      </c>
      <c r="BU226">
        <v>2.4019849595765001E-3</v>
      </c>
      <c r="BV226">
        <v>1</v>
      </c>
      <c r="BW226">
        <v>2</v>
      </c>
      <c r="BX226">
        <v>2</v>
      </c>
      <c r="BY226" t="s">
        <v>228</v>
      </c>
      <c r="BZ226">
        <v>100</v>
      </c>
      <c r="CA226">
        <v>100</v>
      </c>
      <c r="CB226">
        <v>7.42</v>
      </c>
      <c r="CC226">
        <v>0.30299999999999999</v>
      </c>
      <c r="CD226">
        <v>2</v>
      </c>
      <c r="CE226">
        <v>643.69600000000003</v>
      </c>
      <c r="CF226">
        <v>333.149</v>
      </c>
      <c r="CG226">
        <v>42.998600000000003</v>
      </c>
      <c r="CH226">
        <v>40.114400000000003</v>
      </c>
      <c r="CI226">
        <v>29.999700000000001</v>
      </c>
      <c r="CJ226">
        <v>39.818800000000003</v>
      </c>
      <c r="CK226">
        <v>39.862400000000001</v>
      </c>
      <c r="CL226">
        <v>20.232900000000001</v>
      </c>
      <c r="CM226">
        <v>0</v>
      </c>
      <c r="CN226">
        <v>100</v>
      </c>
      <c r="CO226">
        <v>43</v>
      </c>
      <c r="CP226">
        <v>410</v>
      </c>
      <c r="CQ226">
        <v>34.320900000000002</v>
      </c>
      <c r="CR226">
        <v>97.91</v>
      </c>
      <c r="CS226">
        <v>104.375</v>
      </c>
    </row>
    <row r="227" spans="1:97" x14ac:dyDescent="0.25">
      <c r="A227">
        <v>211</v>
      </c>
      <c r="B227">
        <v>1587138537.5</v>
      </c>
      <c r="C227">
        <v>14211.9000000954</v>
      </c>
      <c r="D227" t="s">
        <v>704</v>
      </c>
      <c r="E227" s="1" t="s">
        <v>705</v>
      </c>
      <c r="F227" s="1">
        <v>1587138528.87097</v>
      </c>
      <c r="G227" s="1">
        <f t="shared" si="87"/>
        <v>8.042497940247066E-4</v>
      </c>
      <c r="H227" s="1">
        <f t="shared" si="88"/>
        <v>-5.5816081661900698</v>
      </c>
      <c r="I227" s="1">
        <f t="shared" si="89"/>
        <v>419.580451612903</v>
      </c>
      <c r="J227" s="1">
        <f t="shared" si="90"/>
        <v>825.65298203364455</v>
      </c>
      <c r="K227" s="1">
        <f t="shared" si="91"/>
        <v>84.608766774927489</v>
      </c>
      <c r="L227" s="1">
        <f t="shared" si="92"/>
        <v>42.996495315011479</v>
      </c>
      <c r="M227" s="1">
        <f t="shared" si="93"/>
        <v>2.0087808763298701E-2</v>
      </c>
      <c r="N227" s="1">
        <f t="shared" si="94"/>
        <v>2.8018843292880566</v>
      </c>
      <c r="O227" s="1">
        <f t="shared" si="95"/>
        <v>2.0008141729584986E-2</v>
      </c>
      <c r="P227" s="1">
        <f t="shared" si="96"/>
        <v>1.2512219909739282E-2</v>
      </c>
      <c r="Q227" s="1">
        <f t="shared" si="97"/>
        <v>-1.649938043419355E-2</v>
      </c>
      <c r="R227" s="1">
        <f t="shared" si="98"/>
        <v>39.927009632738539</v>
      </c>
      <c r="S227" s="1">
        <f t="shared" si="99"/>
        <v>40.139448387096799</v>
      </c>
      <c r="T227" s="1">
        <f t="shared" si="100"/>
        <v>7.4690623222982202</v>
      </c>
      <c r="U227" s="1">
        <f t="shared" si="101"/>
        <v>47.813100755407739</v>
      </c>
      <c r="V227" s="1">
        <f t="shared" si="102"/>
        <v>3.5718666559508385</v>
      </c>
      <c r="W227" s="1">
        <f t="shared" si="103"/>
        <v>7.4704769184978126</v>
      </c>
      <c r="X227" s="1">
        <f t="shared" si="104"/>
        <v>3.8971956663473817</v>
      </c>
      <c r="Y227" s="1">
        <f t="shared" si="105"/>
        <v>-35.467415916489564</v>
      </c>
      <c r="Z227" s="1">
        <f t="shared" si="106"/>
        <v>0.53600227984889381</v>
      </c>
      <c r="AA227" s="1">
        <f t="shared" si="107"/>
        <v>4.6951381014422942E-2</v>
      </c>
      <c r="AB227" s="1">
        <f t="shared" si="108"/>
        <v>-34.900961636060444</v>
      </c>
      <c r="AC227" s="1">
        <v>-1.2298105959879799E-3</v>
      </c>
      <c r="AD227" s="1">
        <v>2.3752748166449102E-2</v>
      </c>
      <c r="AE227" s="1">
        <v>2.68931319585284</v>
      </c>
      <c r="AF227" s="1">
        <v>0</v>
      </c>
      <c r="AG227" s="1">
        <v>0</v>
      </c>
      <c r="AH227" s="1">
        <f t="shared" si="109"/>
        <v>1</v>
      </c>
      <c r="AI227" s="1">
        <f t="shared" si="110"/>
        <v>0</v>
      </c>
      <c r="AJ227" s="1">
        <f t="shared" si="111"/>
        <v>51809.795842776424</v>
      </c>
      <c r="AK227" s="1">
        <f t="shared" si="112"/>
        <v>-8.6338987096774206E-2</v>
      </c>
      <c r="AL227" s="1">
        <f t="shared" si="113"/>
        <v>-4.2306103677419361E-2</v>
      </c>
      <c r="AM227" s="1">
        <f t="shared" si="114"/>
        <v>0.49</v>
      </c>
      <c r="AN227" s="1">
        <f t="shared" si="115"/>
        <v>0.39</v>
      </c>
      <c r="AO227" s="1">
        <v>10.97</v>
      </c>
      <c r="AP227">
        <v>0.5</v>
      </c>
      <c r="AQ227" t="s">
        <v>194</v>
      </c>
      <c r="AR227">
        <v>1587138528.87097</v>
      </c>
      <c r="AS227">
        <v>419.580451612903</v>
      </c>
      <c r="AT227">
        <v>409.99261290322602</v>
      </c>
      <c r="AU227">
        <v>34.855990322580602</v>
      </c>
      <c r="AV227">
        <v>33.436841935483898</v>
      </c>
      <c r="AW227">
        <v>600.01470967741898</v>
      </c>
      <c r="AX227">
        <v>102.336129032258</v>
      </c>
      <c r="AY227">
        <v>0.13884364516129</v>
      </c>
      <c r="AZ227">
        <v>40.142996774193499</v>
      </c>
      <c r="BA227">
        <v>40.139448387096799</v>
      </c>
      <c r="BB227">
        <v>40.362487096774203</v>
      </c>
      <c r="BC227">
        <v>9993.6677419354801</v>
      </c>
      <c r="BD227">
        <v>-8.6338987096774206E-2</v>
      </c>
      <c r="BE227">
        <v>0.29217706451612901</v>
      </c>
      <c r="BF227">
        <v>1587138483.5</v>
      </c>
      <c r="BG227" t="s">
        <v>695</v>
      </c>
      <c r="BH227">
        <v>45</v>
      </c>
      <c r="BI227">
        <v>7.42</v>
      </c>
      <c r="BJ227">
        <v>0.30299999999999999</v>
      </c>
      <c r="BK227">
        <v>410</v>
      </c>
      <c r="BL227">
        <v>33</v>
      </c>
      <c r="BM227">
        <v>0.17</v>
      </c>
      <c r="BN227">
        <v>0.03</v>
      </c>
      <c r="BO227">
        <v>9.5824916666666695</v>
      </c>
      <c r="BP227">
        <v>-0.14845335061988901</v>
      </c>
      <c r="BQ227">
        <v>4.4844411230952702E-2</v>
      </c>
      <c r="BR227">
        <v>0</v>
      </c>
      <c r="BS227">
        <v>1.41961547619048</v>
      </c>
      <c r="BT227">
        <v>-5.2734462361232201E-3</v>
      </c>
      <c r="BU227">
        <v>1.73582723846991E-3</v>
      </c>
      <c r="BV227">
        <v>1</v>
      </c>
      <c r="BW227">
        <v>1</v>
      </c>
      <c r="BX227">
        <v>2</v>
      </c>
      <c r="BY227" t="s">
        <v>200</v>
      </c>
      <c r="BZ227">
        <v>100</v>
      </c>
      <c r="CA227">
        <v>100</v>
      </c>
      <c r="CB227">
        <v>7.42</v>
      </c>
      <c r="CC227">
        <v>0.30299999999999999</v>
      </c>
      <c r="CD227">
        <v>2</v>
      </c>
      <c r="CE227">
        <v>643.84199999999998</v>
      </c>
      <c r="CF227">
        <v>333.21</v>
      </c>
      <c r="CG227">
        <v>42.998600000000003</v>
      </c>
      <c r="CH227">
        <v>40.112099999999998</v>
      </c>
      <c r="CI227">
        <v>29.9998</v>
      </c>
      <c r="CJ227">
        <v>39.814900000000002</v>
      </c>
      <c r="CK227">
        <v>39.858499999999999</v>
      </c>
      <c r="CL227">
        <v>20.232299999999999</v>
      </c>
      <c r="CM227">
        <v>0</v>
      </c>
      <c r="CN227">
        <v>100</v>
      </c>
      <c r="CO227">
        <v>43</v>
      </c>
      <c r="CP227">
        <v>410</v>
      </c>
      <c r="CQ227">
        <v>34.320900000000002</v>
      </c>
      <c r="CR227">
        <v>97.910200000000003</v>
      </c>
      <c r="CS227">
        <v>104.376</v>
      </c>
    </row>
    <row r="228" spans="1:97" x14ac:dyDescent="0.25">
      <c r="A228">
        <v>212</v>
      </c>
      <c r="B228">
        <v>1587138856</v>
      </c>
      <c r="C228">
        <v>14530.4000000954</v>
      </c>
      <c r="D228" t="s">
        <v>708</v>
      </c>
      <c r="E228" s="1" t="s">
        <v>709</v>
      </c>
      <c r="F228" s="1">
        <v>1587138848</v>
      </c>
      <c r="G228" s="1">
        <f t="shared" si="87"/>
        <v>3.4732364434282055E-4</v>
      </c>
      <c r="H228" s="1">
        <f t="shared" si="88"/>
        <v>-3.6385404358849422</v>
      </c>
      <c r="I228" s="1">
        <f t="shared" si="89"/>
        <v>414.06235483871001</v>
      </c>
      <c r="J228" s="1">
        <f t="shared" si="90"/>
        <v>1064.2036165271631</v>
      </c>
      <c r="K228" s="1">
        <f t="shared" si="91"/>
        <v>109.04918983297786</v>
      </c>
      <c r="L228" s="1">
        <f t="shared" si="92"/>
        <v>42.429064921659965</v>
      </c>
      <c r="M228" s="1">
        <f t="shared" si="93"/>
        <v>8.3344730294545328E-3</v>
      </c>
      <c r="N228" s="1">
        <f t="shared" si="94"/>
        <v>2.7967980328062954</v>
      </c>
      <c r="O228" s="1">
        <f t="shared" si="95"/>
        <v>8.3206994467119651E-3</v>
      </c>
      <c r="P228" s="1">
        <f t="shared" si="96"/>
        <v>5.2016727331853614E-3</v>
      </c>
      <c r="Q228" s="1">
        <f t="shared" si="97"/>
        <v>-1.4899867886129027E-2</v>
      </c>
      <c r="R228" s="1">
        <f t="shared" si="98"/>
        <v>40.114641190089884</v>
      </c>
      <c r="S228" s="1">
        <f t="shared" si="99"/>
        <v>40.215841935483901</v>
      </c>
      <c r="T228" s="1">
        <f t="shared" si="100"/>
        <v>7.4995686500766032</v>
      </c>
      <c r="U228" s="1">
        <f t="shared" si="101"/>
        <v>46.032139231182121</v>
      </c>
      <c r="V228" s="1">
        <f t="shared" si="102"/>
        <v>3.4507894639832846</v>
      </c>
      <c r="W228" s="1">
        <f t="shared" si="103"/>
        <v>7.4964785943420233</v>
      </c>
      <c r="X228" s="1">
        <f t="shared" si="104"/>
        <v>4.0487791860933182</v>
      </c>
      <c r="Y228" s="1">
        <f t="shared" si="105"/>
        <v>-15.316972715518386</v>
      </c>
      <c r="Z228" s="1">
        <f t="shared" si="106"/>
        <v>-1.1649046336418796</v>
      </c>
      <c r="AA228" s="1">
        <f t="shared" si="107"/>
        <v>-0.10229527308047863</v>
      </c>
      <c r="AB228" s="1">
        <f t="shared" si="108"/>
        <v>-16.599072490126872</v>
      </c>
      <c r="AC228" s="1">
        <v>-1.23082234186446E-3</v>
      </c>
      <c r="AD228" s="1">
        <v>2.3772289179586299E-2</v>
      </c>
      <c r="AE228" s="1">
        <v>2.6907023033005499</v>
      </c>
      <c r="AF228" s="1">
        <v>0</v>
      </c>
      <c r="AG228" s="1">
        <v>0</v>
      </c>
      <c r="AH228" s="1">
        <f t="shared" si="109"/>
        <v>1</v>
      </c>
      <c r="AI228" s="1">
        <f t="shared" si="110"/>
        <v>0</v>
      </c>
      <c r="AJ228" s="1">
        <f t="shared" si="111"/>
        <v>51839.829896023177</v>
      </c>
      <c r="AK228" s="1">
        <f t="shared" si="112"/>
        <v>-7.7968958064516106E-2</v>
      </c>
      <c r="AL228" s="1">
        <f t="shared" si="113"/>
        <v>-3.8204789451612889E-2</v>
      </c>
      <c r="AM228" s="1">
        <f t="shared" si="114"/>
        <v>0.49</v>
      </c>
      <c r="AN228" s="1">
        <f t="shared" si="115"/>
        <v>0.39</v>
      </c>
      <c r="AO228" s="1">
        <v>7</v>
      </c>
      <c r="AP228">
        <v>0.5</v>
      </c>
      <c r="AQ228" t="s">
        <v>194</v>
      </c>
      <c r="AR228">
        <v>1587138848</v>
      </c>
      <c r="AS228">
        <v>414.06235483871001</v>
      </c>
      <c r="AT228">
        <v>409.98554838709703</v>
      </c>
      <c r="AU228">
        <v>33.676019354838701</v>
      </c>
      <c r="AV228">
        <v>33.284490322580602</v>
      </c>
      <c r="AW228">
        <v>600.05516129032196</v>
      </c>
      <c r="AX228">
        <v>102.33283870967701</v>
      </c>
      <c r="AY228">
        <v>0.13739174193548401</v>
      </c>
      <c r="AZ228">
        <v>40.208116129032298</v>
      </c>
      <c r="BA228">
        <v>40.215841935483901</v>
      </c>
      <c r="BB228">
        <v>40.3787290322581</v>
      </c>
      <c r="BC228">
        <v>10002.210967741899</v>
      </c>
      <c r="BD228">
        <v>-7.7968958064516106E-2</v>
      </c>
      <c r="BE228">
        <v>0.282605</v>
      </c>
      <c r="BF228">
        <v>1587138835.5</v>
      </c>
      <c r="BG228" t="s">
        <v>710</v>
      </c>
      <c r="BH228">
        <v>46</v>
      </c>
      <c r="BI228">
        <v>7.4119999999999999</v>
      </c>
      <c r="BJ228">
        <v>0.315</v>
      </c>
      <c r="BK228">
        <v>410</v>
      </c>
      <c r="BL228">
        <v>33</v>
      </c>
      <c r="BM228">
        <v>0.26</v>
      </c>
      <c r="BN228">
        <v>0.2</v>
      </c>
      <c r="BO228">
        <v>3.24263585976191</v>
      </c>
      <c r="BP228">
        <v>11.027705389094599</v>
      </c>
      <c r="BQ228">
        <v>1.4782170073115</v>
      </c>
      <c r="BR228">
        <v>0</v>
      </c>
      <c r="BS228">
        <v>0.310271156547619</v>
      </c>
      <c r="BT228">
        <v>1.0991498426035</v>
      </c>
      <c r="BU228">
        <v>0.14382608502631</v>
      </c>
      <c r="BV228">
        <v>0</v>
      </c>
      <c r="BW228">
        <v>0</v>
      </c>
      <c r="BX228">
        <v>2</v>
      </c>
      <c r="BY228" t="s">
        <v>196</v>
      </c>
      <c r="BZ228">
        <v>100</v>
      </c>
      <c r="CA228">
        <v>100</v>
      </c>
      <c r="CB228">
        <v>7.4119999999999999</v>
      </c>
      <c r="CC228">
        <v>0.315</v>
      </c>
      <c r="CD228">
        <v>2</v>
      </c>
      <c r="CE228">
        <v>642.20299999999997</v>
      </c>
      <c r="CF228">
        <v>332.48500000000001</v>
      </c>
      <c r="CG228">
        <v>42.999600000000001</v>
      </c>
      <c r="CH228">
        <v>39.984000000000002</v>
      </c>
      <c r="CI228">
        <v>30.0001</v>
      </c>
      <c r="CJ228">
        <v>39.705500000000001</v>
      </c>
      <c r="CK228">
        <v>39.7502</v>
      </c>
      <c r="CL228">
        <v>20.247</v>
      </c>
      <c r="CM228">
        <v>0</v>
      </c>
      <c r="CN228">
        <v>100</v>
      </c>
      <c r="CO228">
        <v>43</v>
      </c>
      <c r="CP228">
        <v>410</v>
      </c>
      <c r="CQ228">
        <v>34.320900000000002</v>
      </c>
      <c r="CR228">
        <v>97.932500000000005</v>
      </c>
      <c r="CS228">
        <v>104.39100000000001</v>
      </c>
    </row>
    <row r="229" spans="1:97" x14ac:dyDescent="0.25">
      <c r="A229">
        <v>213</v>
      </c>
      <c r="B229">
        <v>1587138861</v>
      </c>
      <c r="C229">
        <v>14535.4000000954</v>
      </c>
      <c r="D229" t="s">
        <v>711</v>
      </c>
      <c r="E229" s="1" t="s">
        <v>712</v>
      </c>
      <c r="F229" s="1">
        <v>1587138852.64516</v>
      </c>
      <c r="G229" s="1">
        <f t="shared" si="87"/>
        <v>3.4869009546840469E-4</v>
      </c>
      <c r="H229" s="1">
        <f t="shared" si="88"/>
        <v>-3.6134406747874555</v>
      </c>
      <c r="I229" s="1">
        <f t="shared" si="89"/>
        <v>414.02506451612902</v>
      </c>
      <c r="J229" s="1">
        <f t="shared" si="90"/>
        <v>1056.445801271215</v>
      </c>
      <c r="K229" s="1">
        <f t="shared" si="91"/>
        <v>108.25529284645022</v>
      </c>
      <c r="L229" s="1">
        <f t="shared" si="92"/>
        <v>42.425654539998035</v>
      </c>
      <c r="M229" s="1">
        <f t="shared" si="93"/>
        <v>8.3729569513832265E-3</v>
      </c>
      <c r="N229" s="1">
        <f t="shared" si="94"/>
        <v>2.7973529406430595</v>
      </c>
      <c r="O229" s="1">
        <f t="shared" si="95"/>
        <v>8.3590587447344451E-3</v>
      </c>
      <c r="P229" s="1">
        <f t="shared" si="96"/>
        <v>5.2256584655981358E-3</v>
      </c>
      <c r="Q229" s="1">
        <f t="shared" si="97"/>
        <v>-1.5527152403225801E-2</v>
      </c>
      <c r="R229" s="1">
        <f t="shared" si="98"/>
        <v>40.110125492685199</v>
      </c>
      <c r="S229" s="1">
        <f t="shared" si="99"/>
        <v>40.209303225806501</v>
      </c>
      <c r="T229" s="1">
        <f t="shared" si="100"/>
        <v>7.4969533202904213</v>
      </c>
      <c r="U229" s="1">
        <f t="shared" si="101"/>
        <v>46.042531115084223</v>
      </c>
      <c r="V229" s="1">
        <f t="shared" si="102"/>
        <v>3.4508023806952597</v>
      </c>
      <c r="W229" s="1">
        <f t="shared" si="103"/>
        <v>7.4948146792145511</v>
      </c>
      <c r="X229" s="1">
        <f t="shared" si="104"/>
        <v>4.0461509395951616</v>
      </c>
      <c r="Y229" s="1">
        <f t="shared" si="105"/>
        <v>-15.377233210156646</v>
      </c>
      <c r="Z229" s="1">
        <f t="shared" si="106"/>
        <v>-0.8065950274177961</v>
      </c>
      <c r="AA229" s="1">
        <f t="shared" si="107"/>
        <v>-7.0812890088614897E-2</v>
      </c>
      <c r="AB229" s="1">
        <f t="shared" si="108"/>
        <v>-16.270168280066283</v>
      </c>
      <c r="AC229" s="1">
        <v>-1.23120276627298E-3</v>
      </c>
      <c r="AD229" s="1">
        <v>2.3779636754246498E-2</v>
      </c>
      <c r="AE229" s="1">
        <v>2.6912244189107102</v>
      </c>
      <c r="AF229" s="1">
        <v>0</v>
      </c>
      <c r="AG229" s="1">
        <v>0</v>
      </c>
      <c r="AH229" s="1">
        <f t="shared" si="109"/>
        <v>1</v>
      </c>
      <c r="AI229" s="1">
        <f t="shared" si="110"/>
        <v>0</v>
      </c>
      <c r="AJ229" s="1">
        <f t="shared" si="111"/>
        <v>51855.907263824505</v>
      </c>
      <c r="AK229" s="1">
        <f t="shared" si="112"/>
        <v>-8.1251451612903203E-2</v>
      </c>
      <c r="AL229" s="1">
        <f t="shared" si="113"/>
        <v>-3.9813211290322566E-2</v>
      </c>
      <c r="AM229" s="1">
        <f t="shared" si="114"/>
        <v>0.49</v>
      </c>
      <c r="AN229" s="1">
        <f t="shared" si="115"/>
        <v>0.39</v>
      </c>
      <c r="AO229" s="1">
        <v>7</v>
      </c>
      <c r="AP229">
        <v>0.5</v>
      </c>
      <c r="AQ229" t="s">
        <v>194</v>
      </c>
      <c r="AR229">
        <v>1587138852.64516</v>
      </c>
      <c r="AS229">
        <v>414.02506451612902</v>
      </c>
      <c r="AT229">
        <v>409.97793548387102</v>
      </c>
      <c r="AU229">
        <v>33.675819354838701</v>
      </c>
      <c r="AV229">
        <v>33.282725806451602</v>
      </c>
      <c r="AW229">
        <v>600.01841935483901</v>
      </c>
      <c r="AX229">
        <v>102.333903225806</v>
      </c>
      <c r="AY229">
        <v>0.13731935483870999</v>
      </c>
      <c r="AZ229">
        <v>40.203954838709699</v>
      </c>
      <c r="BA229">
        <v>40.209303225806501</v>
      </c>
      <c r="BB229">
        <v>40.376545161290302</v>
      </c>
      <c r="BC229">
        <v>10005.1983870968</v>
      </c>
      <c r="BD229">
        <v>-8.1251451612903203E-2</v>
      </c>
      <c r="BE229">
        <v>0.282605</v>
      </c>
      <c r="BF229">
        <v>1587138835.5</v>
      </c>
      <c r="BG229" t="s">
        <v>710</v>
      </c>
      <c r="BH229">
        <v>46</v>
      </c>
      <c r="BI229">
        <v>7.4119999999999999</v>
      </c>
      <c r="BJ229">
        <v>0.315</v>
      </c>
      <c r="BK229">
        <v>410</v>
      </c>
      <c r="BL229">
        <v>33</v>
      </c>
      <c r="BM229">
        <v>0.26</v>
      </c>
      <c r="BN229">
        <v>0.2</v>
      </c>
      <c r="BO229">
        <v>4.0190264285714301</v>
      </c>
      <c r="BP229">
        <v>0.273186840612758</v>
      </c>
      <c r="BQ229">
        <v>0.202634080300303</v>
      </c>
      <c r="BR229">
        <v>0</v>
      </c>
      <c r="BS229">
        <v>0.38820169047619002</v>
      </c>
      <c r="BT229">
        <v>8.2923247710896597E-2</v>
      </c>
      <c r="BU229">
        <v>1.8426514861145198E-2</v>
      </c>
      <c r="BV229">
        <v>1</v>
      </c>
      <c r="BW229">
        <v>1</v>
      </c>
      <c r="BX229">
        <v>2</v>
      </c>
      <c r="BY229" t="s">
        <v>200</v>
      </c>
      <c r="BZ229">
        <v>100</v>
      </c>
      <c r="CA229">
        <v>100</v>
      </c>
      <c r="CB229">
        <v>7.4119999999999999</v>
      </c>
      <c r="CC229">
        <v>0.315</v>
      </c>
      <c r="CD229">
        <v>2</v>
      </c>
      <c r="CE229">
        <v>643.00599999999997</v>
      </c>
      <c r="CF229">
        <v>332.57100000000003</v>
      </c>
      <c r="CG229">
        <v>42.999200000000002</v>
      </c>
      <c r="CH229">
        <v>39.987900000000003</v>
      </c>
      <c r="CI229">
        <v>30.0001</v>
      </c>
      <c r="CJ229">
        <v>39.705500000000001</v>
      </c>
      <c r="CK229">
        <v>39.749200000000002</v>
      </c>
      <c r="CL229">
        <v>20.246500000000001</v>
      </c>
      <c r="CM229">
        <v>0</v>
      </c>
      <c r="CN229">
        <v>100</v>
      </c>
      <c r="CO229">
        <v>43</v>
      </c>
      <c r="CP229">
        <v>410</v>
      </c>
      <c r="CQ229">
        <v>34.320900000000002</v>
      </c>
      <c r="CR229">
        <v>97.933700000000002</v>
      </c>
      <c r="CS229">
        <v>104.39100000000001</v>
      </c>
    </row>
    <row r="230" spans="1:97" x14ac:dyDescent="0.25">
      <c r="A230">
        <v>214</v>
      </c>
      <c r="B230">
        <v>1587138866</v>
      </c>
      <c r="C230">
        <v>14540.4000000954</v>
      </c>
      <c r="D230" t="s">
        <v>713</v>
      </c>
      <c r="E230" s="1" t="s">
        <v>714</v>
      </c>
      <c r="F230" s="1">
        <v>1587138857.4354801</v>
      </c>
      <c r="G230" s="1">
        <f t="shared" si="87"/>
        <v>3.4898988558872639E-4</v>
      </c>
      <c r="H230" s="1">
        <f t="shared" si="88"/>
        <v>-3.582446573743213</v>
      </c>
      <c r="I230" s="1">
        <f t="shared" si="89"/>
        <v>413.99932258064501</v>
      </c>
      <c r="J230" s="1">
        <f t="shared" si="90"/>
        <v>1049.7782530051127</v>
      </c>
      <c r="K230" s="1">
        <f t="shared" si="91"/>
        <v>107.57321246143181</v>
      </c>
      <c r="L230" s="1">
        <f t="shared" si="92"/>
        <v>42.423470822880219</v>
      </c>
      <c r="M230" s="1">
        <f t="shared" si="93"/>
        <v>8.3847236414000895E-3</v>
      </c>
      <c r="N230" s="1">
        <f t="shared" si="94"/>
        <v>2.7967029133233954</v>
      </c>
      <c r="O230" s="1">
        <f t="shared" si="95"/>
        <v>8.3707831459626739E-3</v>
      </c>
      <c r="P230" s="1">
        <f t="shared" si="96"/>
        <v>5.2329900067724323E-3</v>
      </c>
      <c r="Q230" s="1">
        <f t="shared" si="97"/>
        <v>-1.5590038481612901E-2</v>
      </c>
      <c r="R230" s="1">
        <f t="shared" si="98"/>
        <v>40.102959425446798</v>
      </c>
      <c r="S230" s="1">
        <f t="shared" si="99"/>
        <v>40.203803225806503</v>
      </c>
      <c r="T230" s="1">
        <f t="shared" si="100"/>
        <v>7.4947540619940218</v>
      </c>
      <c r="U230" s="1">
        <f t="shared" si="101"/>
        <v>46.058557335711811</v>
      </c>
      <c r="V230" s="1">
        <f t="shared" si="102"/>
        <v>3.4507027980635758</v>
      </c>
      <c r="W230" s="1">
        <f t="shared" si="103"/>
        <v>7.4919906260026297</v>
      </c>
      <c r="X230" s="1">
        <f t="shared" si="104"/>
        <v>4.044051263930446</v>
      </c>
      <c r="Y230" s="1">
        <f t="shared" si="105"/>
        <v>-15.390453954462833</v>
      </c>
      <c r="Z230" s="1">
        <f t="shared" si="106"/>
        <v>-1.0422988423158246</v>
      </c>
      <c r="AA230" s="1">
        <f t="shared" si="107"/>
        <v>-9.1521647879986887E-2</v>
      </c>
      <c r="AB230" s="1">
        <f t="shared" si="108"/>
        <v>-16.539864483140256</v>
      </c>
      <c r="AC230" s="1">
        <v>-1.2307571389563599E-3</v>
      </c>
      <c r="AD230" s="1">
        <v>2.3771029840741E-2</v>
      </c>
      <c r="AE230" s="1">
        <v>2.6906128042470701</v>
      </c>
      <c r="AF230" s="1">
        <v>0</v>
      </c>
      <c r="AG230" s="1">
        <v>0</v>
      </c>
      <c r="AH230" s="1">
        <f t="shared" si="109"/>
        <v>1</v>
      </c>
      <c r="AI230" s="1">
        <f t="shared" si="110"/>
        <v>0</v>
      </c>
      <c r="AJ230" s="1">
        <f t="shared" si="111"/>
        <v>51839.094142069975</v>
      </c>
      <c r="AK230" s="1">
        <f t="shared" si="112"/>
        <v>-8.1580525806451601E-2</v>
      </c>
      <c r="AL230" s="1">
        <f t="shared" si="113"/>
        <v>-3.9974457645161283E-2</v>
      </c>
      <c r="AM230" s="1">
        <f t="shared" si="114"/>
        <v>0.49</v>
      </c>
      <c r="AN230" s="1">
        <f t="shared" si="115"/>
        <v>0.39</v>
      </c>
      <c r="AO230" s="1">
        <v>7</v>
      </c>
      <c r="AP230">
        <v>0.5</v>
      </c>
      <c r="AQ230" t="s">
        <v>194</v>
      </c>
      <c r="AR230">
        <v>1587138857.4354801</v>
      </c>
      <c r="AS230">
        <v>413.99932258064501</v>
      </c>
      <c r="AT230">
        <v>409.98845161290302</v>
      </c>
      <c r="AU230">
        <v>33.6744870967742</v>
      </c>
      <c r="AV230">
        <v>33.281051612903198</v>
      </c>
      <c r="AW230">
        <v>600.01319354838699</v>
      </c>
      <c r="AX230">
        <v>102.334774193548</v>
      </c>
      <c r="AY230">
        <v>0.13754522580645201</v>
      </c>
      <c r="AZ230">
        <v>40.1968903225806</v>
      </c>
      <c r="BA230">
        <v>40.203803225806503</v>
      </c>
      <c r="BB230">
        <v>40.371183870967698</v>
      </c>
      <c r="BC230">
        <v>10001.4919354839</v>
      </c>
      <c r="BD230">
        <v>-8.1580525806451601E-2</v>
      </c>
      <c r="BE230">
        <v>0.282605</v>
      </c>
      <c r="BF230">
        <v>1587138835.5</v>
      </c>
      <c r="BG230" t="s">
        <v>710</v>
      </c>
      <c r="BH230">
        <v>46</v>
      </c>
      <c r="BI230">
        <v>7.4119999999999999</v>
      </c>
      <c r="BJ230">
        <v>0.315</v>
      </c>
      <c r="BK230">
        <v>410</v>
      </c>
      <c r="BL230">
        <v>33</v>
      </c>
      <c r="BM230">
        <v>0.26</v>
      </c>
      <c r="BN230">
        <v>0.2</v>
      </c>
      <c r="BO230">
        <v>4.0361852380952401</v>
      </c>
      <c r="BP230">
        <v>-0.489004327039885</v>
      </c>
      <c r="BQ230">
        <v>5.8739441857283803E-2</v>
      </c>
      <c r="BR230">
        <v>0</v>
      </c>
      <c r="BS230">
        <v>0.39303642857142901</v>
      </c>
      <c r="BT230">
        <v>5.5221975528740403E-3</v>
      </c>
      <c r="BU230">
        <v>1.18271991094896E-3</v>
      </c>
      <c r="BV230">
        <v>1</v>
      </c>
      <c r="BW230">
        <v>1</v>
      </c>
      <c r="BX230">
        <v>2</v>
      </c>
      <c r="BY230" t="s">
        <v>200</v>
      </c>
      <c r="BZ230">
        <v>100</v>
      </c>
      <c r="CA230">
        <v>100</v>
      </c>
      <c r="CB230">
        <v>7.4119999999999999</v>
      </c>
      <c r="CC230">
        <v>0.315</v>
      </c>
      <c r="CD230">
        <v>2</v>
      </c>
      <c r="CE230">
        <v>643.19299999999998</v>
      </c>
      <c r="CF230">
        <v>332.38900000000001</v>
      </c>
      <c r="CG230">
        <v>42.999000000000002</v>
      </c>
      <c r="CH230">
        <v>39.987900000000003</v>
      </c>
      <c r="CI230">
        <v>30</v>
      </c>
      <c r="CJ230">
        <v>39.704500000000003</v>
      </c>
      <c r="CK230">
        <v>39.749200000000002</v>
      </c>
      <c r="CL230">
        <v>20.248200000000001</v>
      </c>
      <c r="CM230">
        <v>0</v>
      </c>
      <c r="CN230">
        <v>100</v>
      </c>
      <c r="CO230">
        <v>43</v>
      </c>
      <c r="CP230">
        <v>410</v>
      </c>
      <c r="CQ230">
        <v>34.320900000000002</v>
      </c>
      <c r="CR230">
        <v>97.933499999999995</v>
      </c>
      <c r="CS230">
        <v>104.39100000000001</v>
      </c>
    </row>
    <row r="231" spans="1:97" x14ac:dyDescent="0.25">
      <c r="A231">
        <v>215</v>
      </c>
      <c r="B231">
        <v>1587138871</v>
      </c>
      <c r="C231">
        <v>14545.4000000954</v>
      </c>
      <c r="D231" t="s">
        <v>715</v>
      </c>
      <c r="E231" s="1" t="s">
        <v>716</v>
      </c>
      <c r="F231" s="1">
        <v>1587138862.37097</v>
      </c>
      <c r="G231" s="1">
        <f t="shared" si="87"/>
        <v>3.4889087908211724E-4</v>
      </c>
      <c r="H231" s="1">
        <f t="shared" si="88"/>
        <v>-3.5666285226784509</v>
      </c>
      <c r="I231" s="1">
        <f t="shared" si="89"/>
        <v>413.98267741935501</v>
      </c>
      <c r="J231" s="1">
        <f t="shared" si="90"/>
        <v>1046.7554163490099</v>
      </c>
      <c r="K231" s="1">
        <f t="shared" si="91"/>
        <v>107.26431439282327</v>
      </c>
      <c r="L231" s="1">
        <f t="shared" si="92"/>
        <v>42.422104887477069</v>
      </c>
      <c r="M231" s="1">
        <f t="shared" si="93"/>
        <v>8.386039366466435E-3</v>
      </c>
      <c r="N231" s="1">
        <f t="shared" si="94"/>
        <v>2.7950070693070033</v>
      </c>
      <c r="O231" s="1">
        <f t="shared" si="95"/>
        <v>8.3720860538341012E-3</v>
      </c>
      <c r="P231" s="1">
        <f t="shared" si="96"/>
        <v>5.2338054724965534E-3</v>
      </c>
      <c r="Q231" s="1">
        <f t="shared" si="97"/>
        <v>-1.4703925350483876E-2</v>
      </c>
      <c r="R231" s="1">
        <f t="shared" si="98"/>
        <v>40.095635321166306</v>
      </c>
      <c r="S231" s="1">
        <f t="shared" si="99"/>
        <v>40.199190322580598</v>
      </c>
      <c r="T231" s="1">
        <f t="shared" si="100"/>
        <v>7.4929099539333661</v>
      </c>
      <c r="U231" s="1">
        <f t="shared" si="101"/>
        <v>46.07459348615717</v>
      </c>
      <c r="V231" s="1">
        <f t="shared" si="102"/>
        <v>3.4505595341155444</v>
      </c>
      <c r="W231" s="1">
        <f t="shared" si="103"/>
        <v>7.4890721177002773</v>
      </c>
      <c r="X231" s="1">
        <f t="shared" si="104"/>
        <v>4.0423504198178222</v>
      </c>
      <c r="Y231" s="1">
        <f t="shared" si="105"/>
        <v>-15.386087767521371</v>
      </c>
      <c r="Z231" s="1">
        <f t="shared" si="106"/>
        <v>-1.4470565215268392</v>
      </c>
      <c r="AA231" s="1">
        <f t="shared" si="107"/>
        <v>-0.1271322430715135</v>
      </c>
      <c r="AB231" s="1">
        <f t="shared" si="108"/>
        <v>-16.974980457470206</v>
      </c>
      <c r="AC231" s="1">
        <v>-1.2295950332628001E-3</v>
      </c>
      <c r="AD231" s="1">
        <v>2.3748584755317201E-2</v>
      </c>
      <c r="AE231" s="1">
        <v>2.6890171326496599</v>
      </c>
      <c r="AF231" s="1">
        <v>0</v>
      </c>
      <c r="AG231" s="1">
        <v>0</v>
      </c>
      <c r="AH231" s="1">
        <f t="shared" si="109"/>
        <v>1</v>
      </c>
      <c r="AI231" s="1">
        <f t="shared" si="110"/>
        <v>0</v>
      </c>
      <c r="AJ231" s="1">
        <f t="shared" si="111"/>
        <v>51793.364875006642</v>
      </c>
      <c r="AK231" s="1">
        <f t="shared" si="112"/>
        <v>-7.6943617741935505E-2</v>
      </c>
      <c r="AL231" s="1">
        <f t="shared" si="113"/>
        <v>-3.7702372693548397E-2</v>
      </c>
      <c r="AM231" s="1">
        <f t="shared" si="114"/>
        <v>0.49</v>
      </c>
      <c r="AN231" s="1">
        <f t="shared" si="115"/>
        <v>0.39</v>
      </c>
      <c r="AO231" s="1">
        <v>7</v>
      </c>
      <c r="AP231">
        <v>0.5</v>
      </c>
      <c r="AQ231" t="s">
        <v>194</v>
      </c>
      <c r="AR231">
        <v>1587138862.37097</v>
      </c>
      <c r="AS231">
        <v>413.98267741935501</v>
      </c>
      <c r="AT231">
        <v>409.99022580645197</v>
      </c>
      <c r="AU231">
        <v>33.672819354838701</v>
      </c>
      <c r="AV231">
        <v>33.279496774193497</v>
      </c>
      <c r="AW231">
        <v>600.01619354838704</v>
      </c>
      <c r="AX231">
        <v>102.33548387096801</v>
      </c>
      <c r="AY231">
        <v>0.13765619354838701</v>
      </c>
      <c r="AZ231">
        <v>40.189587096774197</v>
      </c>
      <c r="BA231">
        <v>40.199190322580598</v>
      </c>
      <c r="BB231">
        <v>40.360551612903201</v>
      </c>
      <c r="BC231">
        <v>9991.9790322580593</v>
      </c>
      <c r="BD231">
        <v>-7.6943617741935505E-2</v>
      </c>
      <c r="BE231">
        <v>0.282605</v>
      </c>
      <c r="BF231">
        <v>1587138835.5</v>
      </c>
      <c r="BG231" t="s">
        <v>710</v>
      </c>
      <c r="BH231">
        <v>46</v>
      </c>
      <c r="BI231">
        <v>7.4119999999999999</v>
      </c>
      <c r="BJ231">
        <v>0.315</v>
      </c>
      <c r="BK231">
        <v>410</v>
      </c>
      <c r="BL231">
        <v>33</v>
      </c>
      <c r="BM231">
        <v>0.26</v>
      </c>
      <c r="BN231">
        <v>0.2</v>
      </c>
      <c r="BO231">
        <v>4.0076164285714304</v>
      </c>
      <c r="BP231">
        <v>-0.16898724576618701</v>
      </c>
      <c r="BQ231">
        <v>3.3340398333769602E-2</v>
      </c>
      <c r="BR231">
        <v>0</v>
      </c>
      <c r="BS231">
        <v>0.39324785714285698</v>
      </c>
      <c r="BT231">
        <v>-2.9655684304269602E-3</v>
      </c>
      <c r="BU231">
        <v>1.0432066081131201E-3</v>
      </c>
      <c r="BV231">
        <v>1</v>
      </c>
      <c r="BW231">
        <v>1</v>
      </c>
      <c r="BX231">
        <v>2</v>
      </c>
      <c r="BY231" t="s">
        <v>200</v>
      </c>
      <c r="BZ231">
        <v>100</v>
      </c>
      <c r="CA231">
        <v>100</v>
      </c>
      <c r="CB231">
        <v>7.4119999999999999</v>
      </c>
      <c r="CC231">
        <v>0.315</v>
      </c>
      <c r="CD231">
        <v>2</v>
      </c>
      <c r="CE231">
        <v>642.72900000000004</v>
      </c>
      <c r="CF231">
        <v>332.67599999999999</v>
      </c>
      <c r="CG231">
        <v>42.998800000000003</v>
      </c>
      <c r="CH231">
        <v>39.987900000000003</v>
      </c>
      <c r="CI231">
        <v>30.0002</v>
      </c>
      <c r="CJ231">
        <v>39.701599999999999</v>
      </c>
      <c r="CK231">
        <v>39.749200000000002</v>
      </c>
      <c r="CL231">
        <v>20.246600000000001</v>
      </c>
      <c r="CM231">
        <v>0</v>
      </c>
      <c r="CN231">
        <v>100</v>
      </c>
      <c r="CO231">
        <v>43</v>
      </c>
      <c r="CP231">
        <v>410</v>
      </c>
      <c r="CQ231">
        <v>34.320900000000002</v>
      </c>
      <c r="CR231">
        <v>97.932900000000004</v>
      </c>
      <c r="CS231">
        <v>104.392</v>
      </c>
    </row>
    <row r="232" spans="1:97" x14ac:dyDescent="0.25">
      <c r="A232">
        <v>216</v>
      </c>
      <c r="B232">
        <v>1587138876</v>
      </c>
      <c r="C232">
        <v>14550.4000000954</v>
      </c>
      <c r="D232" t="s">
        <v>717</v>
      </c>
      <c r="E232" s="1" t="s">
        <v>718</v>
      </c>
      <c r="F232" s="1">
        <v>1587138867.37097</v>
      </c>
      <c r="G232" s="1">
        <f t="shared" si="87"/>
        <v>3.4957320208459927E-4</v>
      </c>
      <c r="H232" s="1">
        <f t="shared" si="88"/>
        <v>-3.5676994718042923</v>
      </c>
      <c r="I232" s="1">
        <f t="shared" si="89"/>
        <v>413.98070967741899</v>
      </c>
      <c r="J232" s="1">
        <f t="shared" si="90"/>
        <v>1045.8445941818939</v>
      </c>
      <c r="K232" s="1">
        <f t="shared" si="91"/>
        <v>107.17032313228246</v>
      </c>
      <c r="L232" s="1">
        <f t="shared" si="92"/>
        <v>42.421643400438484</v>
      </c>
      <c r="M232" s="1">
        <f t="shared" si="93"/>
        <v>8.399978002283516E-3</v>
      </c>
      <c r="N232" s="1">
        <f t="shared" si="94"/>
        <v>2.7950227392109928</v>
      </c>
      <c r="O232" s="1">
        <f t="shared" si="95"/>
        <v>8.3859783869893647E-3</v>
      </c>
      <c r="P232" s="1">
        <f t="shared" si="96"/>
        <v>5.2424923311212308E-3</v>
      </c>
      <c r="Q232" s="1">
        <f t="shared" si="97"/>
        <v>-1.1268837383322575E-2</v>
      </c>
      <c r="R232" s="1">
        <f t="shared" si="98"/>
        <v>40.095634498563236</v>
      </c>
      <c r="S232" s="1">
        <f t="shared" si="99"/>
        <v>40.201832258064499</v>
      </c>
      <c r="T232" s="1">
        <f t="shared" si="100"/>
        <v>7.4939660767915157</v>
      </c>
      <c r="U232" s="1">
        <f t="shared" si="101"/>
        <v>46.072948171350717</v>
      </c>
      <c r="V232" s="1">
        <f t="shared" si="102"/>
        <v>3.4504660065755322</v>
      </c>
      <c r="W232" s="1">
        <f t="shared" si="103"/>
        <v>7.4891365617473475</v>
      </c>
      <c r="X232" s="1">
        <f t="shared" si="104"/>
        <v>4.043500070215984</v>
      </c>
      <c r="Y232" s="1">
        <f t="shared" si="105"/>
        <v>-15.416178211930827</v>
      </c>
      <c r="Z232" s="1">
        <f t="shared" si="106"/>
        <v>-1.8208613100666899</v>
      </c>
      <c r="AA232" s="1">
        <f t="shared" si="107"/>
        <v>-0.15997439584652134</v>
      </c>
      <c r="AB232" s="1">
        <f t="shared" si="108"/>
        <v>-17.408282755227361</v>
      </c>
      <c r="AC232" s="1">
        <v>-1.22960576813466E-3</v>
      </c>
      <c r="AD232" s="1">
        <v>2.3748792090258701E-2</v>
      </c>
      <c r="AE232" s="1">
        <v>2.6890318772177801</v>
      </c>
      <c r="AF232" s="1">
        <v>0</v>
      </c>
      <c r="AG232" s="1">
        <v>0</v>
      </c>
      <c r="AH232" s="1">
        <f t="shared" si="109"/>
        <v>1</v>
      </c>
      <c r="AI232" s="1">
        <f t="shared" si="110"/>
        <v>0</v>
      </c>
      <c r="AJ232" s="1">
        <f t="shared" si="111"/>
        <v>51793.756707549663</v>
      </c>
      <c r="AK232" s="1">
        <f t="shared" si="112"/>
        <v>-5.8968275161290301E-2</v>
      </c>
      <c r="AL232" s="1">
        <f t="shared" si="113"/>
        <v>-2.8894454829032246E-2</v>
      </c>
      <c r="AM232" s="1">
        <f t="shared" si="114"/>
        <v>0.49</v>
      </c>
      <c r="AN232" s="1">
        <f t="shared" si="115"/>
        <v>0.39</v>
      </c>
      <c r="AO232" s="1">
        <v>7</v>
      </c>
      <c r="AP232">
        <v>0.5</v>
      </c>
      <c r="AQ232" t="s">
        <v>194</v>
      </c>
      <c r="AR232">
        <v>1587138867.37097</v>
      </c>
      <c r="AS232">
        <v>413.98070967741899</v>
      </c>
      <c r="AT232">
        <v>409.98732258064501</v>
      </c>
      <c r="AU232">
        <v>33.672112903225802</v>
      </c>
      <c r="AV232">
        <v>33.278019354838698</v>
      </c>
      <c r="AW232">
        <v>600.01396774193597</v>
      </c>
      <c r="AX232">
        <v>102.334741935484</v>
      </c>
      <c r="AY232">
        <v>0.13777045161290299</v>
      </c>
      <c r="AZ232">
        <v>40.189748387096799</v>
      </c>
      <c r="BA232">
        <v>40.201832258064499</v>
      </c>
      <c r="BB232">
        <v>40.359109677419397</v>
      </c>
      <c r="BC232">
        <v>9992.1387096774197</v>
      </c>
      <c r="BD232">
        <v>-5.8968275161290301E-2</v>
      </c>
      <c r="BE232">
        <v>0.282605</v>
      </c>
      <c r="BF232">
        <v>1587138835.5</v>
      </c>
      <c r="BG232" t="s">
        <v>710</v>
      </c>
      <c r="BH232">
        <v>46</v>
      </c>
      <c r="BI232">
        <v>7.4119999999999999</v>
      </c>
      <c r="BJ232">
        <v>0.315</v>
      </c>
      <c r="BK232">
        <v>410</v>
      </c>
      <c r="BL232">
        <v>33</v>
      </c>
      <c r="BM232">
        <v>0.26</v>
      </c>
      <c r="BN232">
        <v>0.2</v>
      </c>
      <c r="BO232">
        <v>3.9896447619047599</v>
      </c>
      <c r="BP232">
        <v>-2.7681192772032501E-2</v>
      </c>
      <c r="BQ232">
        <v>2.5629211035001501E-2</v>
      </c>
      <c r="BR232">
        <v>1</v>
      </c>
      <c r="BS232">
        <v>0.39396690476190499</v>
      </c>
      <c r="BT232">
        <v>7.2305518191403398E-3</v>
      </c>
      <c r="BU232">
        <v>1.6193655696205801E-3</v>
      </c>
      <c r="BV232">
        <v>1</v>
      </c>
      <c r="BW232">
        <v>2</v>
      </c>
      <c r="BX232">
        <v>2</v>
      </c>
      <c r="BY232" t="s">
        <v>228</v>
      </c>
      <c r="BZ232">
        <v>100</v>
      </c>
      <c r="CA232">
        <v>100</v>
      </c>
      <c r="CB232">
        <v>7.4119999999999999</v>
      </c>
      <c r="CC232">
        <v>0.315</v>
      </c>
      <c r="CD232">
        <v>2</v>
      </c>
      <c r="CE232">
        <v>642.74900000000002</v>
      </c>
      <c r="CF232">
        <v>332.767</v>
      </c>
      <c r="CG232">
        <v>42.999000000000002</v>
      </c>
      <c r="CH232">
        <v>39.987900000000003</v>
      </c>
      <c r="CI232">
        <v>30</v>
      </c>
      <c r="CJ232">
        <v>39.701599999999999</v>
      </c>
      <c r="CK232">
        <v>39.749200000000002</v>
      </c>
      <c r="CL232">
        <v>20.248999999999999</v>
      </c>
      <c r="CM232">
        <v>0</v>
      </c>
      <c r="CN232">
        <v>100</v>
      </c>
      <c r="CO232">
        <v>43</v>
      </c>
      <c r="CP232">
        <v>410</v>
      </c>
      <c r="CQ232">
        <v>34.320900000000002</v>
      </c>
      <c r="CR232">
        <v>97.933499999999995</v>
      </c>
      <c r="CS232">
        <v>104.39100000000001</v>
      </c>
    </row>
    <row r="233" spans="1:97" x14ac:dyDescent="0.25">
      <c r="A233">
        <v>217</v>
      </c>
      <c r="B233">
        <v>1587138881</v>
      </c>
      <c r="C233">
        <v>14555.4000000954</v>
      </c>
      <c r="D233" t="s">
        <v>719</v>
      </c>
      <c r="E233" s="1" t="s">
        <v>720</v>
      </c>
      <c r="F233" s="1">
        <v>1587138872.37097</v>
      </c>
      <c r="G233" s="1">
        <f t="shared" si="87"/>
        <v>3.5104957321923931E-4</v>
      </c>
      <c r="H233" s="1">
        <f t="shared" si="88"/>
        <v>-3.5758273997688552</v>
      </c>
      <c r="I233" s="1">
        <f t="shared" si="89"/>
        <v>413.97241935483902</v>
      </c>
      <c r="J233" s="1">
        <f t="shared" si="90"/>
        <v>1045.068795671247</v>
      </c>
      <c r="K233" s="1">
        <f t="shared" si="91"/>
        <v>107.08996683861375</v>
      </c>
      <c r="L233" s="1">
        <f t="shared" si="92"/>
        <v>42.420453892067286</v>
      </c>
      <c r="M233" s="1">
        <f t="shared" si="93"/>
        <v>8.4284758768070379E-3</v>
      </c>
      <c r="N233" s="1">
        <f t="shared" si="94"/>
        <v>2.7968714513632444</v>
      </c>
      <c r="O233" s="1">
        <f t="shared" si="95"/>
        <v>8.4143904955528131E-3</v>
      </c>
      <c r="P233" s="1">
        <f t="shared" si="96"/>
        <v>5.2602575873171784E-3</v>
      </c>
      <c r="Q233" s="1">
        <f t="shared" si="97"/>
        <v>-1.265663702235483E-2</v>
      </c>
      <c r="R233" s="1">
        <f t="shared" si="98"/>
        <v>40.104683741358208</v>
      </c>
      <c r="S233" s="1">
        <f t="shared" si="99"/>
        <v>40.209987096774199</v>
      </c>
      <c r="T233" s="1">
        <f t="shared" si="100"/>
        <v>7.4972268155451287</v>
      </c>
      <c r="U233" s="1">
        <f t="shared" si="101"/>
        <v>46.049814402038272</v>
      </c>
      <c r="V233" s="1">
        <f t="shared" si="102"/>
        <v>3.4504628140655882</v>
      </c>
      <c r="W233" s="1">
        <f t="shared" si="103"/>
        <v>7.4928919016725999</v>
      </c>
      <c r="X233" s="1">
        <f t="shared" si="104"/>
        <v>4.0467640014795405</v>
      </c>
      <c r="Y233" s="1">
        <f t="shared" si="105"/>
        <v>-15.481286178968453</v>
      </c>
      <c r="Z233" s="1">
        <f t="shared" si="106"/>
        <v>-1.6348005229659801</v>
      </c>
      <c r="AA233" s="1">
        <f t="shared" si="107"/>
        <v>-0.1435448859727641</v>
      </c>
      <c r="AB233" s="1">
        <f t="shared" si="108"/>
        <v>-17.272288224929554</v>
      </c>
      <c r="AC233" s="1">
        <v>-1.2308726706324799E-3</v>
      </c>
      <c r="AD233" s="1">
        <v>2.3773261237036599E-2</v>
      </c>
      <c r="AE233" s="1">
        <v>2.69077138356498</v>
      </c>
      <c r="AF233" s="1">
        <v>0</v>
      </c>
      <c r="AG233" s="1">
        <v>0</v>
      </c>
      <c r="AH233" s="1">
        <f t="shared" si="109"/>
        <v>1</v>
      </c>
      <c r="AI233" s="1">
        <f t="shared" si="110"/>
        <v>0</v>
      </c>
      <c r="AJ233" s="1">
        <f t="shared" si="111"/>
        <v>51843.371870365343</v>
      </c>
      <c r="AK233" s="1">
        <f t="shared" si="112"/>
        <v>-6.6230439677419303E-2</v>
      </c>
      <c r="AL233" s="1">
        <f t="shared" si="113"/>
        <v>-3.2452915441935459E-2</v>
      </c>
      <c r="AM233" s="1">
        <f t="shared" si="114"/>
        <v>0.49</v>
      </c>
      <c r="AN233" s="1">
        <f t="shared" si="115"/>
        <v>0.39</v>
      </c>
      <c r="AO233" s="1">
        <v>7</v>
      </c>
      <c r="AP233">
        <v>0.5</v>
      </c>
      <c r="AQ233" t="s">
        <v>194</v>
      </c>
      <c r="AR233">
        <v>1587138872.37097</v>
      </c>
      <c r="AS233">
        <v>413.97241935483902</v>
      </c>
      <c r="AT233">
        <v>409.97032258064502</v>
      </c>
      <c r="AU233">
        <v>33.672351612903199</v>
      </c>
      <c r="AV233">
        <v>33.276600000000002</v>
      </c>
      <c r="AW233">
        <v>600.02341935483901</v>
      </c>
      <c r="AX233">
        <v>102.334</v>
      </c>
      <c r="AY233">
        <v>0.137691129032258</v>
      </c>
      <c r="AZ233">
        <v>40.199145161290303</v>
      </c>
      <c r="BA233">
        <v>40.209987096774199</v>
      </c>
      <c r="BB233">
        <v>40.364687096774198</v>
      </c>
      <c r="BC233">
        <v>10002.5064516129</v>
      </c>
      <c r="BD233">
        <v>-6.6230439677419303E-2</v>
      </c>
      <c r="BE233">
        <v>0.282605</v>
      </c>
      <c r="BF233">
        <v>1587138835.5</v>
      </c>
      <c r="BG233" t="s">
        <v>710</v>
      </c>
      <c r="BH233">
        <v>46</v>
      </c>
      <c r="BI233">
        <v>7.4119999999999999</v>
      </c>
      <c r="BJ233">
        <v>0.315</v>
      </c>
      <c r="BK233">
        <v>410</v>
      </c>
      <c r="BL233">
        <v>33</v>
      </c>
      <c r="BM233">
        <v>0.26</v>
      </c>
      <c r="BN233">
        <v>0.2</v>
      </c>
      <c r="BO233">
        <v>4.0009838095238104</v>
      </c>
      <c r="BP233">
        <v>8.58428328336963E-2</v>
      </c>
      <c r="BQ233">
        <v>2.9849413326960401E-2</v>
      </c>
      <c r="BR233">
        <v>1</v>
      </c>
      <c r="BS233">
        <v>0.39510252380952399</v>
      </c>
      <c r="BT233">
        <v>2.2964271939065799E-2</v>
      </c>
      <c r="BU233">
        <v>2.6429770753568201E-3</v>
      </c>
      <c r="BV233">
        <v>1</v>
      </c>
      <c r="BW233">
        <v>2</v>
      </c>
      <c r="BX233">
        <v>2</v>
      </c>
      <c r="BY233" t="s">
        <v>228</v>
      </c>
      <c r="BZ233">
        <v>100</v>
      </c>
      <c r="CA233">
        <v>100</v>
      </c>
      <c r="CB233">
        <v>7.4119999999999999</v>
      </c>
      <c r="CC233">
        <v>0.315</v>
      </c>
      <c r="CD233">
        <v>2</v>
      </c>
      <c r="CE233">
        <v>642.74699999999996</v>
      </c>
      <c r="CF233">
        <v>332.68900000000002</v>
      </c>
      <c r="CG233">
        <v>42.999899999999997</v>
      </c>
      <c r="CH233">
        <v>39.987900000000003</v>
      </c>
      <c r="CI233">
        <v>30.0001</v>
      </c>
      <c r="CJ233">
        <v>39.701599999999999</v>
      </c>
      <c r="CK233">
        <v>39.749200000000002</v>
      </c>
      <c r="CL233">
        <v>20.248999999999999</v>
      </c>
      <c r="CM233">
        <v>0</v>
      </c>
      <c r="CN233">
        <v>100</v>
      </c>
      <c r="CO233">
        <v>43</v>
      </c>
      <c r="CP233">
        <v>410</v>
      </c>
      <c r="CQ233">
        <v>34.320900000000002</v>
      </c>
      <c r="CR233">
        <v>97.933599999999998</v>
      </c>
      <c r="CS233">
        <v>104.392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48" sqref="A13:B4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212</v>
      </c>
      <c r="B14" t="s">
        <v>213</v>
      </c>
    </row>
    <row r="15" spans="1:2" x14ac:dyDescent="0.25">
      <c r="A15" t="s">
        <v>231</v>
      </c>
      <c r="B15" t="s">
        <v>232</v>
      </c>
    </row>
    <row r="16" spans="1:2" x14ac:dyDescent="0.25">
      <c r="A16" t="s">
        <v>246</v>
      </c>
      <c r="B16" t="s">
        <v>247</v>
      </c>
    </row>
    <row r="17" spans="1:2" x14ac:dyDescent="0.25">
      <c r="A17" t="s">
        <v>261</v>
      </c>
      <c r="B17" t="s">
        <v>262</v>
      </c>
    </row>
    <row r="18" spans="1:2" x14ac:dyDescent="0.25">
      <c r="A18" t="s">
        <v>276</v>
      </c>
      <c r="B18" t="s">
        <v>277</v>
      </c>
    </row>
    <row r="19" spans="1:2" x14ac:dyDescent="0.25">
      <c r="A19" t="s">
        <v>291</v>
      </c>
      <c r="B19" t="s">
        <v>292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321</v>
      </c>
      <c r="B21" t="s">
        <v>322</v>
      </c>
    </row>
    <row r="22" spans="1:2" x14ac:dyDescent="0.25">
      <c r="A22" t="s">
        <v>336</v>
      </c>
      <c r="B22" t="s">
        <v>337</v>
      </c>
    </row>
    <row r="23" spans="1:2" x14ac:dyDescent="0.25">
      <c r="A23" t="s">
        <v>351</v>
      </c>
      <c r="B23" t="s">
        <v>292</v>
      </c>
    </row>
    <row r="24" spans="1:2" x14ac:dyDescent="0.25">
      <c r="A24" t="s">
        <v>365</v>
      </c>
      <c r="B24" t="s">
        <v>213</v>
      </c>
    </row>
    <row r="25" spans="1:2" x14ac:dyDescent="0.25">
      <c r="A25" t="s">
        <v>379</v>
      </c>
      <c r="B25" t="s">
        <v>307</v>
      </c>
    </row>
    <row r="26" spans="1:2" x14ac:dyDescent="0.25">
      <c r="A26" t="s">
        <v>391</v>
      </c>
      <c r="B26" t="s">
        <v>392</v>
      </c>
    </row>
    <row r="27" spans="1:2" x14ac:dyDescent="0.25">
      <c r="A27" t="s">
        <v>406</v>
      </c>
      <c r="B27" t="s">
        <v>213</v>
      </c>
    </row>
    <row r="28" spans="1:2" x14ac:dyDescent="0.25">
      <c r="A28" t="s">
        <v>424</v>
      </c>
      <c r="B28" t="s">
        <v>247</v>
      </c>
    </row>
    <row r="29" spans="1:2" x14ac:dyDescent="0.25">
      <c r="A29" t="s">
        <v>438</v>
      </c>
      <c r="B29" t="s">
        <v>439</v>
      </c>
    </row>
    <row r="30" spans="1:2" x14ac:dyDescent="0.25">
      <c r="A30" t="s">
        <v>453</v>
      </c>
      <c r="B30" t="s">
        <v>277</v>
      </c>
    </row>
    <row r="31" spans="1:2" x14ac:dyDescent="0.25">
      <c r="A31" t="s">
        <v>467</v>
      </c>
      <c r="B31" t="s">
        <v>292</v>
      </c>
    </row>
    <row r="32" spans="1:2" x14ac:dyDescent="0.25">
      <c r="A32" t="s">
        <v>481</v>
      </c>
      <c r="B32" t="s">
        <v>213</v>
      </c>
    </row>
    <row r="33" spans="1:2" x14ac:dyDescent="0.25">
      <c r="A33" t="s">
        <v>495</v>
      </c>
      <c r="B33" t="s">
        <v>232</v>
      </c>
    </row>
    <row r="34" spans="1:2" x14ac:dyDescent="0.25">
      <c r="A34" t="s">
        <v>509</v>
      </c>
      <c r="B34" t="s">
        <v>510</v>
      </c>
    </row>
    <row r="35" spans="1:2" x14ac:dyDescent="0.25">
      <c r="A35" t="s">
        <v>524</v>
      </c>
      <c r="B35" t="s">
        <v>322</v>
      </c>
    </row>
    <row r="36" spans="1:2" x14ac:dyDescent="0.25">
      <c r="A36" t="s">
        <v>536</v>
      </c>
      <c r="B36" t="s">
        <v>292</v>
      </c>
    </row>
    <row r="37" spans="1:2" x14ac:dyDescent="0.25">
      <c r="A37" t="s">
        <v>550</v>
      </c>
      <c r="B37" t="s">
        <v>213</v>
      </c>
    </row>
    <row r="38" spans="1:2" x14ac:dyDescent="0.25">
      <c r="A38" t="s">
        <v>564</v>
      </c>
      <c r="B38" t="s">
        <v>510</v>
      </c>
    </row>
    <row r="39" spans="1:2" x14ac:dyDescent="0.25">
      <c r="A39" t="s">
        <v>578</v>
      </c>
      <c r="B39" t="s">
        <v>307</v>
      </c>
    </row>
    <row r="40" spans="1:2" x14ac:dyDescent="0.25">
      <c r="A40" t="s">
        <v>592</v>
      </c>
      <c r="B40" t="s">
        <v>439</v>
      </c>
    </row>
    <row r="41" spans="1:2" x14ac:dyDescent="0.25">
      <c r="A41" t="s">
        <v>606</v>
      </c>
      <c r="B41" t="s">
        <v>607</v>
      </c>
    </row>
    <row r="42" spans="1:2" x14ac:dyDescent="0.25">
      <c r="A42" t="s">
        <v>621</v>
      </c>
      <c r="B42" t="s">
        <v>247</v>
      </c>
    </row>
    <row r="43" spans="1:2" x14ac:dyDescent="0.25">
      <c r="A43" t="s">
        <v>635</v>
      </c>
      <c r="B43" t="s">
        <v>307</v>
      </c>
    </row>
    <row r="44" spans="1:2" x14ac:dyDescent="0.25">
      <c r="A44" t="s">
        <v>649</v>
      </c>
      <c r="B44" t="s">
        <v>439</v>
      </c>
    </row>
    <row r="45" spans="1:2" x14ac:dyDescent="0.25">
      <c r="A45" t="s">
        <v>663</v>
      </c>
      <c r="B45" t="s">
        <v>664</v>
      </c>
    </row>
    <row r="46" spans="1:2" x14ac:dyDescent="0.25">
      <c r="A46" t="s">
        <v>678</v>
      </c>
      <c r="B46" t="s">
        <v>392</v>
      </c>
    </row>
    <row r="47" spans="1:2" x14ac:dyDescent="0.25">
      <c r="A47" t="s">
        <v>692</v>
      </c>
      <c r="B47" t="s">
        <v>213</v>
      </c>
    </row>
    <row r="48" spans="1:2" x14ac:dyDescent="0.25">
      <c r="A48" t="s">
        <v>706</v>
      </c>
      <c r="B48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Chieppa</cp:lastModifiedBy>
  <dcterms:created xsi:type="dcterms:W3CDTF">2020-04-17T10:57:06Z</dcterms:created>
  <dcterms:modified xsi:type="dcterms:W3CDTF">2020-05-18T23:42:40Z</dcterms:modified>
</cp:coreProperties>
</file>