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\OneDrive - University of North Florida\Other Projects\Belize Florida Mangroves Exp\Physiology Data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52511"/>
</workbook>
</file>

<file path=xl/calcChain.xml><?xml version="1.0" encoding="utf-8"?>
<calcChain xmlns="http://schemas.openxmlformats.org/spreadsheetml/2006/main">
  <c r="AN233" i="1" l="1"/>
  <c r="AM233" i="1"/>
  <c r="AK233" i="1"/>
  <c r="AJ233" i="1"/>
  <c r="AH233" i="1" s="1"/>
  <c r="L233" i="1" s="1"/>
  <c r="W233" i="1"/>
  <c r="U233" i="1" s="1"/>
  <c r="V233" i="1"/>
  <c r="N233" i="1"/>
  <c r="AN232" i="1"/>
  <c r="AM232" i="1"/>
  <c r="AL232" i="1" s="1"/>
  <c r="AK232" i="1"/>
  <c r="AJ232" i="1"/>
  <c r="AH232" i="1" s="1"/>
  <c r="I232" i="1" s="1"/>
  <c r="W232" i="1"/>
  <c r="V232" i="1"/>
  <c r="U232" i="1" s="1"/>
  <c r="N232" i="1"/>
  <c r="AN231" i="1"/>
  <c r="AM231" i="1"/>
  <c r="AL231" i="1" s="1"/>
  <c r="AK231" i="1"/>
  <c r="AJ231" i="1"/>
  <c r="AH231" i="1"/>
  <c r="W231" i="1"/>
  <c r="V231" i="1"/>
  <c r="N231" i="1"/>
  <c r="I231" i="1"/>
  <c r="AN230" i="1"/>
  <c r="AM230" i="1"/>
  <c r="AK230" i="1"/>
  <c r="AJ230" i="1"/>
  <c r="AH230" i="1" s="1"/>
  <c r="W230" i="1"/>
  <c r="V230" i="1"/>
  <c r="N230" i="1"/>
  <c r="G230" i="1"/>
  <c r="Y230" i="1" s="1"/>
  <c r="AN229" i="1"/>
  <c r="AM229" i="1"/>
  <c r="AK229" i="1"/>
  <c r="AJ229" i="1"/>
  <c r="AH229" i="1" s="1"/>
  <c r="H229" i="1" s="1"/>
  <c r="W229" i="1"/>
  <c r="V229" i="1"/>
  <c r="N229" i="1"/>
  <c r="L229" i="1"/>
  <c r="AN228" i="1"/>
  <c r="AM228" i="1"/>
  <c r="AK228" i="1"/>
  <c r="AJ228" i="1"/>
  <c r="AH228" i="1"/>
  <c r="W228" i="1"/>
  <c r="V228" i="1"/>
  <c r="U228" i="1" s="1"/>
  <c r="N228" i="1"/>
  <c r="AN227" i="1"/>
  <c r="AM227" i="1"/>
  <c r="AK227" i="1"/>
  <c r="AJ227" i="1"/>
  <c r="AH227" i="1"/>
  <c r="I227" i="1" s="1"/>
  <c r="W227" i="1"/>
  <c r="V227" i="1"/>
  <c r="U227" i="1" s="1"/>
  <c r="N227" i="1"/>
  <c r="AN226" i="1"/>
  <c r="AM226" i="1"/>
  <c r="AK226" i="1"/>
  <c r="AJ226" i="1"/>
  <c r="AH226" i="1" s="1"/>
  <c r="G226" i="1" s="1"/>
  <c r="Y226" i="1" s="1"/>
  <c r="W226" i="1"/>
  <c r="V226" i="1"/>
  <c r="U226" i="1" s="1"/>
  <c r="N226" i="1"/>
  <c r="AN225" i="1"/>
  <c r="AM225" i="1"/>
  <c r="AK225" i="1"/>
  <c r="AJ225" i="1"/>
  <c r="AH225" i="1" s="1"/>
  <c r="H225" i="1" s="1"/>
  <c r="W225" i="1"/>
  <c r="V225" i="1"/>
  <c r="U225" i="1" s="1"/>
  <c r="N225" i="1"/>
  <c r="L225" i="1"/>
  <c r="AN224" i="1"/>
  <c r="AM224" i="1"/>
  <c r="AK224" i="1"/>
  <c r="AL224" i="1" s="1"/>
  <c r="Q224" i="1" s="1"/>
  <c r="AJ224" i="1"/>
  <c r="AH224" i="1" s="1"/>
  <c r="I224" i="1" s="1"/>
  <c r="W224" i="1"/>
  <c r="V224" i="1"/>
  <c r="U224" i="1" s="1"/>
  <c r="N224" i="1"/>
  <c r="AN223" i="1"/>
  <c r="AM223" i="1"/>
  <c r="AK223" i="1"/>
  <c r="AJ223" i="1"/>
  <c r="AH223" i="1" s="1"/>
  <c r="AI223" i="1" s="1"/>
  <c r="W223" i="1"/>
  <c r="V223" i="1"/>
  <c r="N223" i="1"/>
  <c r="AN222" i="1"/>
  <c r="AM222" i="1"/>
  <c r="AK222" i="1"/>
  <c r="AJ222" i="1"/>
  <c r="AH222" i="1" s="1"/>
  <c r="W222" i="1"/>
  <c r="V222" i="1"/>
  <c r="N222" i="1"/>
  <c r="G222" i="1"/>
  <c r="Y222" i="1" s="1"/>
  <c r="AN221" i="1"/>
  <c r="AM221" i="1"/>
  <c r="AK221" i="1"/>
  <c r="AJ221" i="1"/>
  <c r="AH221" i="1" s="1"/>
  <c r="H221" i="1" s="1"/>
  <c r="W221" i="1"/>
  <c r="V221" i="1"/>
  <c r="N221" i="1"/>
  <c r="L221" i="1"/>
  <c r="AN220" i="1"/>
  <c r="AM220" i="1"/>
  <c r="AK220" i="1"/>
  <c r="AJ220" i="1"/>
  <c r="AH220" i="1" s="1"/>
  <c r="I220" i="1" s="1"/>
  <c r="W220" i="1"/>
  <c r="V220" i="1"/>
  <c r="N220" i="1"/>
  <c r="L220" i="1"/>
  <c r="AN219" i="1"/>
  <c r="AM219" i="1"/>
  <c r="AK219" i="1"/>
  <c r="AL219" i="1" s="1"/>
  <c r="AJ219" i="1"/>
  <c r="AH219" i="1" s="1"/>
  <c r="W219" i="1"/>
  <c r="V219" i="1"/>
  <c r="N219" i="1"/>
  <c r="AN218" i="1"/>
  <c r="AM218" i="1"/>
  <c r="AK218" i="1"/>
  <c r="AJ218" i="1"/>
  <c r="AH218" i="1" s="1"/>
  <c r="AI218" i="1" s="1"/>
  <c r="W218" i="1"/>
  <c r="V218" i="1"/>
  <c r="U218" i="1" s="1"/>
  <c r="N218" i="1"/>
  <c r="H218" i="1"/>
  <c r="G218" i="1"/>
  <c r="AN217" i="1"/>
  <c r="AM217" i="1"/>
  <c r="AK217" i="1"/>
  <c r="AJ217" i="1"/>
  <c r="AH217" i="1" s="1"/>
  <c r="I217" i="1" s="1"/>
  <c r="W217" i="1"/>
  <c r="V217" i="1"/>
  <c r="N217" i="1"/>
  <c r="AN216" i="1"/>
  <c r="AM216" i="1"/>
  <c r="AK216" i="1"/>
  <c r="AL216" i="1" s="1"/>
  <c r="AJ216" i="1"/>
  <c r="AH216" i="1" s="1"/>
  <c r="W216" i="1"/>
  <c r="U216" i="1" s="1"/>
  <c r="V216" i="1"/>
  <c r="N216" i="1"/>
  <c r="AN215" i="1"/>
  <c r="AM215" i="1"/>
  <c r="AK215" i="1"/>
  <c r="AJ215" i="1"/>
  <c r="AH215" i="1" s="1"/>
  <c r="AI215" i="1" s="1"/>
  <c r="W215" i="1"/>
  <c r="V215" i="1"/>
  <c r="N215" i="1"/>
  <c r="AN214" i="1"/>
  <c r="AM214" i="1"/>
  <c r="AK214" i="1"/>
  <c r="AJ214" i="1"/>
  <c r="AH214" i="1" s="1"/>
  <c r="W214" i="1"/>
  <c r="V214" i="1"/>
  <c r="N214" i="1"/>
  <c r="AN213" i="1"/>
  <c r="AM213" i="1"/>
  <c r="AK213" i="1"/>
  <c r="AJ213" i="1"/>
  <c r="AH213" i="1" s="1"/>
  <c r="L213" i="1" s="1"/>
  <c r="W213" i="1"/>
  <c r="V213" i="1"/>
  <c r="N213" i="1"/>
  <c r="AN212" i="1"/>
  <c r="AM212" i="1"/>
  <c r="AK212" i="1"/>
  <c r="AJ212" i="1"/>
  <c r="AH212" i="1" s="1"/>
  <c r="W212" i="1"/>
  <c r="V212" i="1"/>
  <c r="N212" i="1"/>
  <c r="AN211" i="1"/>
  <c r="AM211" i="1"/>
  <c r="AK211" i="1"/>
  <c r="AJ211" i="1"/>
  <c r="AH211" i="1" s="1"/>
  <c r="W211" i="1"/>
  <c r="V211" i="1"/>
  <c r="N211" i="1"/>
  <c r="AN210" i="1"/>
  <c r="AM210" i="1"/>
  <c r="AL210" i="1" s="1"/>
  <c r="Q210" i="1" s="1"/>
  <c r="AK210" i="1"/>
  <c r="AJ210" i="1"/>
  <c r="AH210" i="1" s="1"/>
  <c r="G210" i="1" s="1"/>
  <c r="W210" i="1"/>
  <c r="V210" i="1"/>
  <c r="U210" i="1" s="1"/>
  <c r="N210" i="1"/>
  <c r="AN209" i="1"/>
  <c r="AM209" i="1"/>
  <c r="AK209" i="1"/>
  <c r="AJ209" i="1"/>
  <c r="AH209" i="1" s="1"/>
  <c r="AI209" i="1" s="1"/>
  <c r="W209" i="1"/>
  <c r="V209" i="1"/>
  <c r="U209" i="1" s="1"/>
  <c r="N209" i="1"/>
  <c r="AN208" i="1"/>
  <c r="AM208" i="1"/>
  <c r="AK208" i="1"/>
  <c r="AJ208" i="1"/>
  <c r="AH208" i="1" s="1"/>
  <c r="W208" i="1"/>
  <c r="V208" i="1"/>
  <c r="N208" i="1"/>
  <c r="AN207" i="1"/>
  <c r="AM207" i="1"/>
  <c r="AK207" i="1"/>
  <c r="AJ207" i="1"/>
  <c r="AH207" i="1" s="1"/>
  <c r="AI207" i="1" s="1"/>
  <c r="W207" i="1"/>
  <c r="V207" i="1"/>
  <c r="N207" i="1"/>
  <c r="AN206" i="1"/>
  <c r="AM206" i="1"/>
  <c r="AK206" i="1"/>
  <c r="AJ206" i="1"/>
  <c r="AH206" i="1" s="1"/>
  <c r="G206" i="1" s="1"/>
  <c r="W206" i="1"/>
  <c r="V206" i="1"/>
  <c r="N206" i="1"/>
  <c r="AN205" i="1"/>
  <c r="AM205" i="1"/>
  <c r="AK205" i="1"/>
  <c r="AJ205" i="1"/>
  <c r="AH205" i="1"/>
  <c r="L205" i="1" s="1"/>
  <c r="W205" i="1"/>
  <c r="V205" i="1"/>
  <c r="N205" i="1"/>
  <c r="AN204" i="1"/>
  <c r="AM204" i="1"/>
  <c r="AL204" i="1" s="1"/>
  <c r="AK204" i="1"/>
  <c r="AJ204" i="1"/>
  <c r="AH204" i="1" s="1"/>
  <c r="W204" i="1"/>
  <c r="V204" i="1"/>
  <c r="U204" i="1" s="1"/>
  <c r="N204" i="1"/>
  <c r="AN203" i="1"/>
  <c r="AM203" i="1"/>
  <c r="AK203" i="1"/>
  <c r="AJ203" i="1"/>
  <c r="AH203" i="1" s="1"/>
  <c r="I203" i="1" s="1"/>
  <c r="AI203" i="1"/>
  <c r="W203" i="1"/>
  <c r="V203" i="1"/>
  <c r="U203" i="1" s="1"/>
  <c r="N203" i="1"/>
  <c r="H203" i="1"/>
  <c r="AN202" i="1"/>
  <c r="AM202" i="1"/>
  <c r="AK202" i="1"/>
  <c r="AJ202" i="1"/>
  <c r="AH202" i="1" s="1"/>
  <c r="W202" i="1"/>
  <c r="V202" i="1"/>
  <c r="U202" i="1" s="1"/>
  <c r="N202" i="1"/>
  <c r="AN201" i="1"/>
  <c r="AM201" i="1"/>
  <c r="AK201" i="1"/>
  <c r="AJ201" i="1"/>
  <c r="AH201" i="1"/>
  <c r="W201" i="1"/>
  <c r="V201" i="1"/>
  <c r="N201" i="1"/>
  <c r="AN200" i="1"/>
  <c r="AM200" i="1"/>
  <c r="AK200" i="1"/>
  <c r="AJ200" i="1"/>
  <c r="AH200" i="1" s="1"/>
  <c r="W200" i="1"/>
  <c r="V200" i="1"/>
  <c r="U200" i="1" s="1"/>
  <c r="N200" i="1"/>
  <c r="AN199" i="1"/>
  <c r="AM199" i="1"/>
  <c r="AK199" i="1"/>
  <c r="AL199" i="1" s="1"/>
  <c r="AJ199" i="1"/>
  <c r="AH199" i="1" s="1"/>
  <c r="W199" i="1"/>
  <c r="V199" i="1"/>
  <c r="U199" i="1"/>
  <c r="N199" i="1"/>
  <c r="AN198" i="1"/>
  <c r="AM198" i="1"/>
  <c r="AK198" i="1"/>
  <c r="AJ198" i="1"/>
  <c r="AH198" i="1" s="1"/>
  <c r="H198" i="1" s="1"/>
  <c r="W198" i="1"/>
  <c r="V198" i="1"/>
  <c r="U198" i="1" s="1"/>
  <c r="N198" i="1"/>
  <c r="AN197" i="1"/>
  <c r="AM197" i="1"/>
  <c r="AK197" i="1"/>
  <c r="AJ197" i="1"/>
  <c r="AH197" i="1" s="1"/>
  <c r="W197" i="1"/>
  <c r="V197" i="1"/>
  <c r="N197" i="1"/>
  <c r="G197" i="1"/>
  <c r="Y197" i="1" s="1"/>
  <c r="AN196" i="1"/>
  <c r="AM196" i="1"/>
  <c r="AK196" i="1"/>
  <c r="AJ196" i="1"/>
  <c r="AH196" i="1" s="1"/>
  <c r="H196" i="1" s="1"/>
  <c r="W196" i="1"/>
  <c r="V196" i="1"/>
  <c r="N196" i="1"/>
  <c r="AN195" i="1"/>
  <c r="AM195" i="1"/>
  <c r="AK195" i="1"/>
  <c r="AJ195" i="1"/>
  <c r="AH195" i="1" s="1"/>
  <c r="I195" i="1" s="1"/>
  <c r="W195" i="1"/>
  <c r="V195" i="1"/>
  <c r="U195" i="1"/>
  <c r="N195" i="1"/>
  <c r="AN194" i="1"/>
  <c r="AM194" i="1"/>
  <c r="AK194" i="1"/>
  <c r="AJ194" i="1"/>
  <c r="AH194" i="1" s="1"/>
  <c r="L194" i="1" s="1"/>
  <c r="W194" i="1"/>
  <c r="V194" i="1"/>
  <c r="U194" i="1" s="1"/>
  <c r="N194" i="1"/>
  <c r="AN193" i="1"/>
  <c r="AM193" i="1"/>
  <c r="AK193" i="1"/>
  <c r="AL193" i="1" s="1"/>
  <c r="AJ193" i="1"/>
  <c r="AH193" i="1" s="1"/>
  <c r="W193" i="1"/>
  <c r="V193" i="1"/>
  <c r="N193" i="1"/>
  <c r="G193" i="1"/>
  <c r="AN192" i="1"/>
  <c r="AM192" i="1"/>
  <c r="AK192" i="1"/>
  <c r="AJ192" i="1"/>
  <c r="AH192" i="1" s="1"/>
  <c r="W192" i="1"/>
  <c r="V192" i="1"/>
  <c r="U192" i="1" s="1"/>
  <c r="N192" i="1"/>
  <c r="AN191" i="1"/>
  <c r="AM191" i="1"/>
  <c r="AK191" i="1"/>
  <c r="AL191" i="1" s="1"/>
  <c r="AJ191" i="1"/>
  <c r="AH191" i="1" s="1"/>
  <c r="G191" i="1" s="1"/>
  <c r="W191" i="1"/>
  <c r="V191" i="1"/>
  <c r="U191" i="1"/>
  <c r="N191" i="1"/>
  <c r="AN190" i="1"/>
  <c r="AM190" i="1"/>
  <c r="AK190" i="1"/>
  <c r="AJ190" i="1"/>
  <c r="AH190" i="1" s="1"/>
  <c r="W190" i="1"/>
  <c r="V190" i="1"/>
  <c r="N190" i="1"/>
  <c r="AN189" i="1"/>
  <c r="AM189" i="1"/>
  <c r="AK189" i="1"/>
  <c r="AJ189" i="1"/>
  <c r="AH189" i="1" s="1"/>
  <c r="W189" i="1"/>
  <c r="V189" i="1"/>
  <c r="N189" i="1"/>
  <c r="AN188" i="1"/>
  <c r="AM188" i="1"/>
  <c r="AK188" i="1"/>
  <c r="AJ188" i="1"/>
  <c r="AH188" i="1" s="1"/>
  <c r="AI188" i="1" s="1"/>
  <c r="W188" i="1"/>
  <c r="V188" i="1"/>
  <c r="U188" i="1" s="1"/>
  <c r="N188" i="1"/>
  <c r="I188" i="1"/>
  <c r="H188" i="1"/>
  <c r="G188" i="1"/>
  <c r="Y188" i="1" s="1"/>
  <c r="AN187" i="1"/>
  <c r="AM187" i="1"/>
  <c r="AL187" i="1"/>
  <c r="Q187" i="1" s="1"/>
  <c r="AK187" i="1"/>
  <c r="AJ187" i="1"/>
  <c r="AH187" i="1"/>
  <c r="I187" i="1" s="1"/>
  <c r="W187" i="1"/>
  <c r="U187" i="1" s="1"/>
  <c r="V187" i="1"/>
  <c r="N187" i="1"/>
  <c r="AN186" i="1"/>
  <c r="AM186" i="1"/>
  <c r="AK186" i="1"/>
  <c r="AJ186" i="1"/>
  <c r="AH186" i="1" s="1"/>
  <c r="W186" i="1"/>
  <c r="V186" i="1"/>
  <c r="N186" i="1"/>
  <c r="AN185" i="1"/>
  <c r="AM185" i="1"/>
  <c r="AL185" i="1" s="1"/>
  <c r="AK185" i="1"/>
  <c r="AJ185" i="1"/>
  <c r="AH185" i="1" s="1"/>
  <c r="W185" i="1"/>
  <c r="V185" i="1"/>
  <c r="U185" i="1" s="1"/>
  <c r="N185" i="1"/>
  <c r="G185" i="1"/>
  <c r="Y185" i="1" s="1"/>
  <c r="AN184" i="1"/>
  <c r="AM184" i="1"/>
  <c r="AK184" i="1"/>
  <c r="AJ184" i="1"/>
  <c r="AH184" i="1" s="1"/>
  <c r="H184" i="1" s="1"/>
  <c r="W184" i="1"/>
  <c r="V184" i="1"/>
  <c r="U184" i="1" s="1"/>
  <c r="N184" i="1"/>
  <c r="L184" i="1"/>
  <c r="AN183" i="1"/>
  <c r="AM183" i="1"/>
  <c r="AK183" i="1"/>
  <c r="AJ183" i="1"/>
  <c r="AH183" i="1"/>
  <c r="I183" i="1" s="1"/>
  <c r="W183" i="1"/>
  <c r="V183" i="1"/>
  <c r="N183" i="1"/>
  <c r="AN182" i="1"/>
  <c r="AM182" i="1"/>
  <c r="AK182" i="1"/>
  <c r="AJ182" i="1"/>
  <c r="AH182" i="1"/>
  <c r="L182" i="1" s="1"/>
  <c r="W182" i="1"/>
  <c r="V182" i="1"/>
  <c r="N182" i="1"/>
  <c r="I182" i="1"/>
  <c r="AN181" i="1"/>
  <c r="AM181" i="1"/>
  <c r="AK181" i="1"/>
  <c r="AJ181" i="1"/>
  <c r="AH181" i="1" s="1"/>
  <c r="G181" i="1" s="1"/>
  <c r="Y181" i="1" s="1"/>
  <c r="W181" i="1"/>
  <c r="V181" i="1"/>
  <c r="N181" i="1"/>
  <c r="AN180" i="1"/>
  <c r="AM180" i="1"/>
  <c r="AK180" i="1"/>
  <c r="AL180" i="1" s="1"/>
  <c r="AJ180" i="1"/>
  <c r="AH180" i="1" s="1"/>
  <c r="H180" i="1" s="1"/>
  <c r="W180" i="1"/>
  <c r="V180" i="1"/>
  <c r="N180" i="1"/>
  <c r="L180" i="1"/>
  <c r="AN179" i="1"/>
  <c r="AM179" i="1"/>
  <c r="AK179" i="1"/>
  <c r="AL179" i="1" s="1"/>
  <c r="AJ179" i="1"/>
  <c r="AH179" i="1" s="1"/>
  <c r="I179" i="1" s="1"/>
  <c r="W179" i="1"/>
  <c r="V179" i="1"/>
  <c r="U179" i="1"/>
  <c r="N179" i="1"/>
  <c r="AN178" i="1"/>
  <c r="AM178" i="1"/>
  <c r="AK178" i="1"/>
  <c r="AJ178" i="1"/>
  <c r="AH178" i="1" s="1"/>
  <c r="W178" i="1"/>
  <c r="V178" i="1"/>
  <c r="U178" i="1" s="1"/>
  <c r="N178" i="1"/>
  <c r="AN177" i="1"/>
  <c r="AM177" i="1"/>
  <c r="AK177" i="1"/>
  <c r="AJ177" i="1"/>
  <c r="AH177" i="1" s="1"/>
  <c r="G177" i="1" s="1"/>
  <c r="Y177" i="1" s="1"/>
  <c r="W177" i="1"/>
  <c r="V177" i="1"/>
  <c r="N177" i="1"/>
  <c r="AN176" i="1"/>
  <c r="AM176" i="1"/>
  <c r="AK176" i="1"/>
  <c r="AJ176" i="1"/>
  <c r="AH176" i="1" s="1"/>
  <c r="H176" i="1" s="1"/>
  <c r="W176" i="1"/>
  <c r="V176" i="1"/>
  <c r="N176" i="1"/>
  <c r="AN175" i="1"/>
  <c r="AM175" i="1"/>
  <c r="AK175" i="1"/>
  <c r="AJ175" i="1"/>
  <c r="AH175" i="1"/>
  <c r="W175" i="1"/>
  <c r="V175" i="1"/>
  <c r="N175" i="1"/>
  <c r="I175" i="1"/>
  <c r="AN174" i="1"/>
  <c r="AM174" i="1"/>
  <c r="AK174" i="1"/>
  <c r="AJ174" i="1"/>
  <c r="AH174" i="1" s="1"/>
  <c r="AI174" i="1"/>
  <c r="W174" i="1"/>
  <c r="V174" i="1"/>
  <c r="N174" i="1"/>
  <c r="AN173" i="1"/>
  <c r="AM173" i="1"/>
  <c r="AK173" i="1"/>
  <c r="AJ173" i="1"/>
  <c r="AH173" i="1" s="1"/>
  <c r="G173" i="1" s="1"/>
  <c r="Y173" i="1" s="1"/>
  <c r="W173" i="1"/>
  <c r="V173" i="1"/>
  <c r="N173" i="1"/>
  <c r="AN172" i="1"/>
  <c r="AM172" i="1"/>
  <c r="AK172" i="1"/>
  <c r="AJ172" i="1"/>
  <c r="AH172" i="1" s="1"/>
  <c r="H172" i="1" s="1"/>
  <c r="W172" i="1"/>
  <c r="V172" i="1"/>
  <c r="N172" i="1"/>
  <c r="L172" i="1"/>
  <c r="AN171" i="1"/>
  <c r="AM171" i="1"/>
  <c r="AK171" i="1"/>
  <c r="AL171" i="1" s="1"/>
  <c r="Q171" i="1" s="1"/>
  <c r="AJ171" i="1"/>
  <c r="AH171" i="1" s="1"/>
  <c r="I171" i="1" s="1"/>
  <c r="W171" i="1"/>
  <c r="V171" i="1"/>
  <c r="N171" i="1"/>
  <c r="AN170" i="1"/>
  <c r="AM170" i="1"/>
  <c r="AK170" i="1"/>
  <c r="AJ170" i="1"/>
  <c r="AH170" i="1" s="1"/>
  <c r="W170" i="1"/>
  <c r="V170" i="1"/>
  <c r="U170" i="1" s="1"/>
  <c r="N170" i="1"/>
  <c r="AN169" i="1"/>
  <c r="AM169" i="1"/>
  <c r="AK169" i="1"/>
  <c r="AJ169" i="1"/>
  <c r="AH169" i="1" s="1"/>
  <c r="W169" i="1"/>
  <c r="V169" i="1"/>
  <c r="N169" i="1"/>
  <c r="G169" i="1"/>
  <c r="Y169" i="1" s="1"/>
  <c r="AN168" i="1"/>
  <c r="AM168" i="1"/>
  <c r="AK168" i="1"/>
  <c r="AJ168" i="1"/>
  <c r="AH168" i="1" s="1"/>
  <c r="H168" i="1" s="1"/>
  <c r="W168" i="1"/>
  <c r="V168" i="1"/>
  <c r="N168" i="1"/>
  <c r="L168" i="1"/>
  <c r="AN167" i="1"/>
  <c r="AM167" i="1"/>
  <c r="AK167" i="1"/>
  <c r="AJ167" i="1"/>
  <c r="AH167" i="1" s="1"/>
  <c r="I167" i="1" s="1"/>
  <c r="W167" i="1"/>
  <c r="V167" i="1"/>
  <c r="U167" i="1"/>
  <c r="N167" i="1"/>
  <c r="AN166" i="1"/>
  <c r="AM166" i="1"/>
  <c r="AK166" i="1"/>
  <c r="AJ166" i="1"/>
  <c r="AH166" i="1" s="1"/>
  <c r="I166" i="1" s="1"/>
  <c r="W166" i="1"/>
  <c r="V166" i="1"/>
  <c r="U166" i="1" s="1"/>
  <c r="N166" i="1"/>
  <c r="AN165" i="1"/>
  <c r="AM165" i="1"/>
  <c r="AK165" i="1"/>
  <c r="AJ165" i="1"/>
  <c r="AH165" i="1" s="1"/>
  <c r="W165" i="1"/>
  <c r="V165" i="1"/>
  <c r="U165" i="1" s="1"/>
  <c r="N165" i="1"/>
  <c r="AN164" i="1"/>
  <c r="AM164" i="1"/>
  <c r="AK164" i="1"/>
  <c r="AL164" i="1" s="1"/>
  <c r="AJ164" i="1"/>
  <c r="AH164" i="1" s="1"/>
  <c r="H164" i="1" s="1"/>
  <c r="W164" i="1"/>
  <c r="V164" i="1"/>
  <c r="U164" i="1" s="1"/>
  <c r="N164" i="1"/>
  <c r="L164" i="1"/>
  <c r="G164" i="1"/>
  <c r="Y164" i="1" s="1"/>
  <c r="AN163" i="1"/>
  <c r="AM163" i="1"/>
  <c r="AK163" i="1"/>
  <c r="AJ163" i="1"/>
  <c r="AH163" i="1"/>
  <c r="G163" i="1" s="1"/>
  <c r="Y163" i="1" s="1"/>
  <c r="W163" i="1"/>
  <c r="V163" i="1"/>
  <c r="U163" i="1"/>
  <c r="N163" i="1"/>
  <c r="AN162" i="1"/>
  <c r="AM162" i="1"/>
  <c r="AK162" i="1"/>
  <c r="AL162" i="1" s="1"/>
  <c r="Q162" i="1" s="1"/>
  <c r="AJ162" i="1"/>
  <c r="AH162" i="1" s="1"/>
  <c r="H162" i="1" s="1"/>
  <c r="W162" i="1"/>
  <c r="V162" i="1"/>
  <c r="U162" i="1" s="1"/>
  <c r="N162" i="1"/>
  <c r="AN161" i="1"/>
  <c r="AM161" i="1"/>
  <c r="AK161" i="1"/>
  <c r="AL161" i="1" s="1"/>
  <c r="Q161" i="1" s="1"/>
  <c r="AJ161" i="1"/>
  <c r="AH161" i="1" s="1"/>
  <c r="I161" i="1" s="1"/>
  <c r="W161" i="1"/>
  <c r="V161" i="1"/>
  <c r="U161" i="1" s="1"/>
  <c r="N161" i="1"/>
  <c r="AN160" i="1"/>
  <c r="AM160" i="1"/>
  <c r="AK160" i="1"/>
  <c r="AJ160" i="1"/>
  <c r="AH160" i="1" s="1"/>
  <c r="W160" i="1"/>
  <c r="V160" i="1"/>
  <c r="U160" i="1" s="1"/>
  <c r="N160" i="1"/>
  <c r="AN159" i="1"/>
  <c r="AM159" i="1"/>
  <c r="AK159" i="1"/>
  <c r="AJ159" i="1"/>
  <c r="AH159" i="1" s="1"/>
  <c r="W159" i="1"/>
  <c r="V159" i="1"/>
  <c r="N159" i="1"/>
  <c r="G159" i="1"/>
  <c r="Y159" i="1" s="1"/>
  <c r="AN158" i="1"/>
  <c r="AM158" i="1"/>
  <c r="AK158" i="1"/>
  <c r="AL158" i="1" s="1"/>
  <c r="Q158" i="1" s="1"/>
  <c r="AJ158" i="1"/>
  <c r="AH158" i="1" s="1"/>
  <c r="H158" i="1" s="1"/>
  <c r="W158" i="1"/>
  <c r="V158" i="1"/>
  <c r="N158" i="1"/>
  <c r="AN157" i="1"/>
  <c r="AM157" i="1"/>
  <c r="AK157" i="1"/>
  <c r="AJ157" i="1"/>
  <c r="AH157" i="1" s="1"/>
  <c r="I157" i="1" s="1"/>
  <c r="W157" i="1"/>
  <c r="V157" i="1"/>
  <c r="U157" i="1" s="1"/>
  <c r="N157" i="1"/>
  <c r="AN156" i="1"/>
  <c r="AM156" i="1"/>
  <c r="AK156" i="1"/>
  <c r="AJ156" i="1"/>
  <c r="AH156" i="1" s="1"/>
  <c r="W156" i="1"/>
  <c r="V156" i="1"/>
  <c r="U156" i="1" s="1"/>
  <c r="N156" i="1"/>
  <c r="AN155" i="1"/>
  <c r="AM155" i="1"/>
  <c r="AK155" i="1"/>
  <c r="AJ155" i="1"/>
  <c r="AH155" i="1" s="1"/>
  <c r="W155" i="1"/>
  <c r="V155" i="1"/>
  <c r="N155" i="1"/>
  <c r="G155" i="1"/>
  <c r="Y155" i="1" s="1"/>
  <c r="AN154" i="1"/>
  <c r="AM154" i="1"/>
  <c r="AK154" i="1"/>
  <c r="AJ154" i="1"/>
  <c r="AH154" i="1" s="1"/>
  <c r="H154" i="1" s="1"/>
  <c r="W154" i="1"/>
  <c r="V154" i="1"/>
  <c r="N154" i="1"/>
  <c r="L154" i="1"/>
  <c r="AN153" i="1"/>
  <c r="AM153" i="1"/>
  <c r="AK153" i="1"/>
  <c r="AL153" i="1" s="1"/>
  <c r="AJ153" i="1"/>
  <c r="AH153" i="1" s="1"/>
  <c r="I153" i="1" s="1"/>
  <c r="W153" i="1"/>
  <c r="V153" i="1"/>
  <c r="U153" i="1" s="1"/>
  <c r="N153" i="1"/>
  <c r="AN152" i="1"/>
  <c r="AM152" i="1"/>
  <c r="AK152" i="1"/>
  <c r="AJ152" i="1"/>
  <c r="AH152" i="1"/>
  <c r="L152" i="1" s="1"/>
  <c r="W152" i="1"/>
  <c r="V152" i="1"/>
  <c r="N152" i="1"/>
  <c r="AN151" i="1"/>
  <c r="AM151" i="1"/>
  <c r="AK151" i="1"/>
  <c r="AJ151" i="1"/>
  <c r="AH151" i="1" s="1"/>
  <c r="G151" i="1" s="1"/>
  <c r="Y151" i="1" s="1"/>
  <c r="W151" i="1"/>
  <c r="V151" i="1"/>
  <c r="N151" i="1"/>
  <c r="AN150" i="1"/>
  <c r="AM150" i="1"/>
  <c r="AK150" i="1"/>
  <c r="AJ150" i="1"/>
  <c r="AH150" i="1" s="1"/>
  <c r="H150" i="1" s="1"/>
  <c r="W150" i="1"/>
  <c r="V150" i="1"/>
  <c r="N150" i="1"/>
  <c r="AN149" i="1"/>
  <c r="AM149" i="1"/>
  <c r="AK149" i="1"/>
  <c r="AJ149" i="1"/>
  <c r="AH149" i="1"/>
  <c r="I149" i="1" s="1"/>
  <c r="W149" i="1"/>
  <c r="V149" i="1"/>
  <c r="U149" i="1"/>
  <c r="N149" i="1"/>
  <c r="AN148" i="1"/>
  <c r="AM148" i="1"/>
  <c r="AK148" i="1"/>
  <c r="AJ148" i="1"/>
  <c r="AH148" i="1" s="1"/>
  <c r="L148" i="1" s="1"/>
  <c r="W148" i="1"/>
  <c r="V148" i="1"/>
  <c r="N148" i="1"/>
  <c r="AN147" i="1"/>
  <c r="AM147" i="1"/>
  <c r="AK147" i="1"/>
  <c r="AJ147" i="1"/>
  <c r="AH147" i="1" s="1"/>
  <c r="AI147" i="1" s="1"/>
  <c r="W147" i="1"/>
  <c r="V147" i="1"/>
  <c r="N147" i="1"/>
  <c r="G147" i="1"/>
  <c r="Y147" i="1" s="1"/>
  <c r="AN146" i="1"/>
  <c r="AM146" i="1"/>
  <c r="AK146" i="1"/>
  <c r="AJ146" i="1"/>
  <c r="AH146" i="1" s="1"/>
  <c r="H146" i="1" s="1"/>
  <c r="W146" i="1"/>
  <c r="V146" i="1"/>
  <c r="N146" i="1"/>
  <c r="G146" i="1"/>
  <c r="AN145" i="1"/>
  <c r="AM145" i="1"/>
  <c r="AK145" i="1"/>
  <c r="AJ145" i="1"/>
  <c r="AH145" i="1" s="1"/>
  <c r="H145" i="1" s="1"/>
  <c r="W145" i="1"/>
  <c r="V145" i="1"/>
  <c r="N145" i="1"/>
  <c r="AN144" i="1"/>
  <c r="AM144" i="1"/>
  <c r="AK144" i="1"/>
  <c r="AJ144" i="1"/>
  <c r="AH144" i="1" s="1"/>
  <c r="W144" i="1"/>
  <c r="V144" i="1"/>
  <c r="N144" i="1"/>
  <c r="AN143" i="1"/>
  <c r="AM143" i="1"/>
  <c r="AK143" i="1"/>
  <c r="AJ143" i="1"/>
  <c r="AH143" i="1" s="1"/>
  <c r="AI143" i="1" s="1"/>
  <c r="W143" i="1"/>
  <c r="V143" i="1"/>
  <c r="N143" i="1"/>
  <c r="G143" i="1"/>
  <c r="Y143" i="1" s="1"/>
  <c r="AN142" i="1"/>
  <c r="AM142" i="1"/>
  <c r="AK142" i="1"/>
  <c r="AJ142" i="1"/>
  <c r="AH142" i="1" s="1"/>
  <c r="W142" i="1"/>
  <c r="V142" i="1"/>
  <c r="N142" i="1"/>
  <c r="L142" i="1"/>
  <c r="G142" i="1"/>
  <c r="Y142" i="1" s="1"/>
  <c r="AN141" i="1"/>
  <c r="AM141" i="1"/>
  <c r="AK141" i="1"/>
  <c r="AJ141" i="1"/>
  <c r="AH141" i="1" s="1"/>
  <c r="W141" i="1"/>
  <c r="V141" i="1"/>
  <c r="U141" i="1" s="1"/>
  <c r="N141" i="1"/>
  <c r="AN140" i="1"/>
  <c r="AM140" i="1"/>
  <c r="AK140" i="1"/>
  <c r="AJ140" i="1"/>
  <c r="AH140" i="1"/>
  <c r="W140" i="1"/>
  <c r="V140" i="1"/>
  <c r="N140" i="1"/>
  <c r="I140" i="1"/>
  <c r="AN139" i="1"/>
  <c r="AM139" i="1"/>
  <c r="AK139" i="1"/>
  <c r="AL139" i="1" s="1"/>
  <c r="Q139" i="1" s="1"/>
  <c r="AJ139" i="1"/>
  <c r="AH139" i="1" s="1"/>
  <c r="AI139" i="1" s="1"/>
  <c r="W139" i="1"/>
  <c r="V139" i="1"/>
  <c r="N139" i="1"/>
  <c r="AN138" i="1"/>
  <c r="AM138" i="1"/>
  <c r="AK138" i="1"/>
  <c r="AJ138" i="1"/>
  <c r="AH138" i="1" s="1"/>
  <c r="G138" i="1" s="1"/>
  <c r="Y138" i="1" s="1"/>
  <c r="W138" i="1"/>
  <c r="V138" i="1"/>
  <c r="N138" i="1"/>
  <c r="AN137" i="1"/>
  <c r="AM137" i="1"/>
  <c r="AK137" i="1"/>
  <c r="AJ137" i="1"/>
  <c r="AH137" i="1"/>
  <c r="W137" i="1"/>
  <c r="V137" i="1"/>
  <c r="N137" i="1"/>
  <c r="L137" i="1"/>
  <c r="AN136" i="1"/>
  <c r="AM136" i="1"/>
  <c r="AK136" i="1"/>
  <c r="AL136" i="1" s="1"/>
  <c r="Q136" i="1" s="1"/>
  <c r="AJ136" i="1"/>
  <c r="AH136" i="1" s="1"/>
  <c r="I136" i="1" s="1"/>
  <c r="W136" i="1"/>
  <c r="V136" i="1"/>
  <c r="U136" i="1" s="1"/>
  <c r="N136" i="1"/>
  <c r="AN135" i="1"/>
  <c r="AM135" i="1"/>
  <c r="AK135" i="1"/>
  <c r="AJ135" i="1"/>
  <c r="AH135" i="1" s="1"/>
  <c r="AI135" i="1" s="1"/>
  <c r="W135" i="1"/>
  <c r="V135" i="1"/>
  <c r="N135" i="1"/>
  <c r="AN134" i="1"/>
  <c r="AM134" i="1"/>
  <c r="AK134" i="1"/>
  <c r="AJ134" i="1"/>
  <c r="AH134" i="1" s="1"/>
  <c r="W134" i="1"/>
  <c r="U134" i="1" s="1"/>
  <c r="V134" i="1"/>
  <c r="N134" i="1"/>
  <c r="G134" i="1"/>
  <c r="Y134" i="1" s="1"/>
  <c r="AN133" i="1"/>
  <c r="AM133" i="1"/>
  <c r="AK133" i="1"/>
  <c r="AJ133" i="1"/>
  <c r="AH133" i="1" s="1"/>
  <c r="W133" i="1"/>
  <c r="V133" i="1"/>
  <c r="U133" i="1" s="1"/>
  <c r="N133" i="1"/>
  <c r="AN132" i="1"/>
  <c r="AM132" i="1"/>
  <c r="AK132" i="1"/>
  <c r="AJ132" i="1"/>
  <c r="AH132" i="1" s="1"/>
  <c r="I132" i="1" s="1"/>
  <c r="W132" i="1"/>
  <c r="V132" i="1"/>
  <c r="U132" i="1"/>
  <c r="N132" i="1"/>
  <c r="AN131" i="1"/>
  <c r="AM131" i="1"/>
  <c r="AK131" i="1"/>
  <c r="AJ131" i="1"/>
  <c r="AH131" i="1" s="1"/>
  <c r="AI131" i="1" s="1"/>
  <c r="W131" i="1"/>
  <c r="V131" i="1"/>
  <c r="U131" i="1" s="1"/>
  <c r="N131" i="1"/>
  <c r="AN130" i="1"/>
  <c r="AM130" i="1"/>
  <c r="AK130" i="1"/>
  <c r="AL130" i="1" s="1"/>
  <c r="AJ130" i="1"/>
  <c r="AH130" i="1" s="1"/>
  <c r="G130" i="1" s="1"/>
  <c r="Y130" i="1" s="1"/>
  <c r="W130" i="1"/>
  <c r="U130" i="1" s="1"/>
  <c r="V130" i="1"/>
  <c r="N130" i="1"/>
  <c r="AN129" i="1"/>
  <c r="AM129" i="1"/>
  <c r="AK129" i="1"/>
  <c r="AL129" i="1" s="1"/>
  <c r="Q129" i="1" s="1"/>
  <c r="AJ129" i="1"/>
  <c r="AH129" i="1" s="1"/>
  <c r="H129" i="1" s="1"/>
  <c r="W129" i="1"/>
  <c r="V129" i="1"/>
  <c r="N129" i="1"/>
  <c r="I129" i="1"/>
  <c r="AN128" i="1"/>
  <c r="AM128" i="1"/>
  <c r="AK128" i="1"/>
  <c r="AL128" i="1" s="1"/>
  <c r="Q128" i="1" s="1"/>
  <c r="AJ128" i="1"/>
  <c r="AH128" i="1" s="1"/>
  <c r="I128" i="1" s="1"/>
  <c r="W128" i="1"/>
  <c r="V128" i="1"/>
  <c r="U128" i="1"/>
  <c r="N128" i="1"/>
  <c r="AN127" i="1"/>
  <c r="AM127" i="1"/>
  <c r="AK127" i="1"/>
  <c r="AJ127" i="1"/>
  <c r="AH127" i="1" s="1"/>
  <c r="AI127" i="1" s="1"/>
  <c r="W127" i="1"/>
  <c r="V127" i="1"/>
  <c r="N127" i="1"/>
  <c r="AN126" i="1"/>
  <c r="AM126" i="1"/>
  <c r="AK126" i="1"/>
  <c r="AJ126" i="1"/>
  <c r="AH126" i="1" s="1"/>
  <c r="G126" i="1" s="1"/>
  <c r="Y126" i="1" s="1"/>
  <c r="W126" i="1"/>
  <c r="U126" i="1" s="1"/>
  <c r="V126" i="1"/>
  <c r="N126" i="1"/>
  <c r="AN125" i="1"/>
  <c r="AM125" i="1"/>
  <c r="AK125" i="1"/>
  <c r="AJ125" i="1"/>
  <c r="AH125" i="1" s="1"/>
  <c r="W125" i="1"/>
  <c r="V125" i="1"/>
  <c r="N125" i="1"/>
  <c r="AN124" i="1"/>
  <c r="AM124" i="1"/>
  <c r="AK124" i="1"/>
  <c r="AJ124" i="1"/>
  <c r="AH124" i="1"/>
  <c r="I124" i="1" s="1"/>
  <c r="W124" i="1"/>
  <c r="V124" i="1"/>
  <c r="N124" i="1"/>
  <c r="AN123" i="1"/>
  <c r="AM123" i="1"/>
  <c r="AK123" i="1"/>
  <c r="AJ123" i="1"/>
  <c r="AH123" i="1" s="1"/>
  <c r="I123" i="1" s="1"/>
  <c r="W123" i="1"/>
  <c r="V123" i="1"/>
  <c r="N123" i="1"/>
  <c r="AN122" i="1"/>
  <c r="AM122" i="1"/>
  <c r="AK122" i="1"/>
  <c r="AJ122" i="1"/>
  <c r="AH122" i="1" s="1"/>
  <c r="W122" i="1"/>
  <c r="U122" i="1" s="1"/>
  <c r="V122" i="1"/>
  <c r="N122" i="1"/>
  <c r="AN121" i="1"/>
  <c r="AM121" i="1"/>
  <c r="AK121" i="1"/>
  <c r="AJ121" i="1"/>
  <c r="AH121" i="1"/>
  <c r="W121" i="1"/>
  <c r="V121" i="1"/>
  <c r="N121" i="1"/>
  <c r="L121" i="1"/>
  <c r="AN120" i="1"/>
  <c r="AM120" i="1"/>
  <c r="AL120" i="1" s="1"/>
  <c r="AK120" i="1"/>
  <c r="AJ120" i="1"/>
  <c r="AH120" i="1" s="1"/>
  <c r="W120" i="1"/>
  <c r="V120" i="1"/>
  <c r="N120" i="1"/>
  <c r="AN119" i="1"/>
  <c r="AM119" i="1"/>
  <c r="AK119" i="1"/>
  <c r="AJ119" i="1"/>
  <c r="AH119" i="1" s="1"/>
  <c r="AI119" i="1" s="1"/>
  <c r="W119" i="1"/>
  <c r="V119" i="1"/>
  <c r="N119" i="1"/>
  <c r="AN118" i="1"/>
  <c r="AM118" i="1"/>
  <c r="AK118" i="1"/>
  <c r="AJ118" i="1"/>
  <c r="AH118" i="1" s="1"/>
  <c r="G118" i="1" s="1"/>
  <c r="Y118" i="1" s="1"/>
  <c r="W118" i="1"/>
  <c r="V118" i="1"/>
  <c r="N118" i="1"/>
  <c r="AN117" i="1"/>
  <c r="AM117" i="1"/>
  <c r="AK117" i="1"/>
  <c r="AJ117" i="1"/>
  <c r="AH117" i="1" s="1"/>
  <c r="H117" i="1" s="1"/>
  <c r="W117" i="1"/>
  <c r="V117" i="1"/>
  <c r="N117" i="1"/>
  <c r="AN116" i="1"/>
  <c r="AM116" i="1"/>
  <c r="AK116" i="1"/>
  <c r="AJ116" i="1"/>
  <c r="AH116" i="1"/>
  <c r="I116" i="1" s="1"/>
  <c r="W116" i="1"/>
  <c r="V116" i="1"/>
  <c r="N116" i="1"/>
  <c r="AN115" i="1"/>
  <c r="AM115" i="1"/>
  <c r="AK115" i="1"/>
  <c r="AJ115" i="1"/>
  <c r="AH115" i="1" s="1"/>
  <c r="AI115" i="1"/>
  <c r="W115" i="1"/>
  <c r="V115" i="1"/>
  <c r="N115" i="1"/>
  <c r="AN114" i="1"/>
  <c r="AM114" i="1"/>
  <c r="AK114" i="1"/>
  <c r="AL114" i="1" s="1"/>
  <c r="AJ114" i="1"/>
  <c r="AH114" i="1" s="1"/>
  <c r="W114" i="1"/>
  <c r="V114" i="1"/>
  <c r="N114" i="1"/>
  <c r="G114" i="1"/>
  <c r="Y114" i="1" s="1"/>
  <c r="AN113" i="1"/>
  <c r="AM113" i="1"/>
  <c r="AK113" i="1"/>
  <c r="AL113" i="1" s="1"/>
  <c r="Q113" i="1" s="1"/>
  <c r="AJ113" i="1"/>
  <c r="AH113" i="1" s="1"/>
  <c r="H113" i="1" s="1"/>
  <c r="W113" i="1"/>
  <c r="V113" i="1"/>
  <c r="N113" i="1"/>
  <c r="L113" i="1"/>
  <c r="AN112" i="1"/>
  <c r="AM112" i="1"/>
  <c r="AK112" i="1"/>
  <c r="AJ112" i="1"/>
  <c r="AH112" i="1" s="1"/>
  <c r="I112" i="1" s="1"/>
  <c r="W112" i="1"/>
  <c r="V112" i="1"/>
  <c r="N112" i="1"/>
  <c r="AN111" i="1"/>
  <c r="AM111" i="1"/>
  <c r="AK111" i="1"/>
  <c r="AJ111" i="1"/>
  <c r="AH111" i="1" s="1"/>
  <c r="W111" i="1"/>
  <c r="V111" i="1"/>
  <c r="U111" i="1" s="1"/>
  <c r="N111" i="1"/>
  <c r="AN110" i="1"/>
  <c r="AM110" i="1"/>
  <c r="AK110" i="1"/>
  <c r="AJ110" i="1"/>
  <c r="AH110" i="1" s="1"/>
  <c r="G110" i="1" s="1"/>
  <c r="Y110" i="1" s="1"/>
  <c r="W110" i="1"/>
  <c r="V110" i="1"/>
  <c r="N110" i="1"/>
  <c r="AN109" i="1"/>
  <c r="AM109" i="1"/>
  <c r="AK109" i="1"/>
  <c r="AJ109" i="1"/>
  <c r="AH109" i="1" s="1"/>
  <c r="H109" i="1" s="1"/>
  <c r="W109" i="1"/>
  <c r="V109" i="1"/>
  <c r="N109" i="1"/>
  <c r="AN108" i="1"/>
  <c r="AM108" i="1"/>
  <c r="AK108" i="1"/>
  <c r="AL108" i="1" s="1"/>
  <c r="AJ108" i="1"/>
  <c r="AH108" i="1" s="1"/>
  <c r="I108" i="1" s="1"/>
  <c r="W108" i="1"/>
  <c r="V108" i="1"/>
  <c r="U108" i="1"/>
  <c r="N108" i="1"/>
  <c r="AN107" i="1"/>
  <c r="AM107" i="1"/>
  <c r="AK107" i="1"/>
  <c r="AJ107" i="1"/>
  <c r="AH107" i="1" s="1"/>
  <c r="L107" i="1" s="1"/>
  <c r="W107" i="1"/>
  <c r="V107" i="1"/>
  <c r="U107" i="1" s="1"/>
  <c r="N107" i="1"/>
  <c r="AN106" i="1"/>
  <c r="AM106" i="1"/>
  <c r="AK106" i="1"/>
  <c r="AJ106" i="1"/>
  <c r="AH106" i="1" s="1"/>
  <c r="G106" i="1" s="1"/>
  <c r="Y106" i="1" s="1"/>
  <c r="W106" i="1"/>
  <c r="V106" i="1"/>
  <c r="N106" i="1"/>
  <c r="AN105" i="1"/>
  <c r="AM105" i="1"/>
  <c r="AK105" i="1"/>
  <c r="AJ105" i="1"/>
  <c r="AH105" i="1" s="1"/>
  <c r="H105" i="1" s="1"/>
  <c r="W105" i="1"/>
  <c r="V105" i="1"/>
  <c r="N105" i="1"/>
  <c r="AN104" i="1"/>
  <c r="AM104" i="1"/>
  <c r="AK104" i="1"/>
  <c r="AJ104" i="1"/>
  <c r="AH104" i="1"/>
  <c r="I104" i="1" s="1"/>
  <c r="W104" i="1"/>
  <c r="V104" i="1"/>
  <c r="N104" i="1"/>
  <c r="AN103" i="1"/>
  <c r="AM103" i="1"/>
  <c r="AK103" i="1"/>
  <c r="AJ103" i="1"/>
  <c r="AH103" i="1" s="1"/>
  <c r="W103" i="1"/>
  <c r="V103" i="1"/>
  <c r="N103" i="1"/>
  <c r="AN102" i="1"/>
  <c r="AM102" i="1"/>
  <c r="AK102" i="1"/>
  <c r="AL102" i="1" s="1"/>
  <c r="AJ102" i="1"/>
  <c r="AH102" i="1" s="1"/>
  <c r="W102" i="1"/>
  <c r="V102" i="1"/>
  <c r="N102" i="1"/>
  <c r="G102" i="1"/>
  <c r="Y102" i="1" s="1"/>
  <c r="AN101" i="1"/>
  <c r="AM101" i="1"/>
  <c r="AK101" i="1"/>
  <c r="AL101" i="1" s="1"/>
  <c r="Q101" i="1" s="1"/>
  <c r="AJ101" i="1"/>
  <c r="AH101" i="1" s="1"/>
  <c r="H101" i="1" s="1"/>
  <c r="W101" i="1"/>
  <c r="V101" i="1"/>
  <c r="N101" i="1"/>
  <c r="L101" i="1"/>
  <c r="AN100" i="1"/>
  <c r="AM100" i="1"/>
  <c r="AL100" i="1"/>
  <c r="Q100" i="1" s="1"/>
  <c r="AK100" i="1"/>
  <c r="AJ100" i="1"/>
  <c r="AH100" i="1" s="1"/>
  <c r="I100" i="1" s="1"/>
  <c r="W100" i="1"/>
  <c r="V100" i="1"/>
  <c r="U100" i="1" s="1"/>
  <c r="N100" i="1"/>
  <c r="AN99" i="1"/>
  <c r="AM99" i="1"/>
  <c r="AK99" i="1"/>
  <c r="AJ99" i="1"/>
  <c r="AH99" i="1" s="1"/>
  <c r="W99" i="1"/>
  <c r="V99" i="1"/>
  <c r="U99" i="1" s="1"/>
  <c r="N99" i="1"/>
  <c r="AN98" i="1"/>
  <c r="AM98" i="1"/>
  <c r="AK98" i="1"/>
  <c r="AJ98" i="1"/>
  <c r="AH98" i="1" s="1"/>
  <c r="G98" i="1" s="1"/>
  <c r="Y98" i="1" s="1"/>
  <c r="W98" i="1"/>
  <c r="V98" i="1"/>
  <c r="N98" i="1"/>
  <c r="AN97" i="1"/>
  <c r="AM97" i="1"/>
  <c r="AK97" i="1"/>
  <c r="AJ97" i="1"/>
  <c r="AH97" i="1" s="1"/>
  <c r="H97" i="1" s="1"/>
  <c r="W97" i="1"/>
  <c r="V97" i="1"/>
  <c r="N97" i="1"/>
  <c r="AN96" i="1"/>
  <c r="AM96" i="1"/>
  <c r="AK96" i="1"/>
  <c r="AL96" i="1" s="1"/>
  <c r="AJ96" i="1"/>
  <c r="AH96" i="1" s="1"/>
  <c r="I96" i="1" s="1"/>
  <c r="W96" i="1"/>
  <c r="V96" i="1"/>
  <c r="U96" i="1" s="1"/>
  <c r="N96" i="1"/>
  <c r="AN95" i="1"/>
  <c r="AM95" i="1"/>
  <c r="AK95" i="1"/>
  <c r="AJ95" i="1"/>
  <c r="AH95" i="1" s="1"/>
  <c r="W95" i="1"/>
  <c r="V95" i="1"/>
  <c r="N95" i="1"/>
  <c r="AN94" i="1"/>
  <c r="AM94" i="1"/>
  <c r="AK94" i="1"/>
  <c r="AJ94" i="1"/>
  <c r="AH94" i="1" s="1"/>
  <c r="G94" i="1" s="1"/>
  <c r="Y94" i="1" s="1"/>
  <c r="W94" i="1"/>
  <c r="V94" i="1"/>
  <c r="N94" i="1"/>
  <c r="AN93" i="1"/>
  <c r="AM93" i="1"/>
  <c r="AK93" i="1"/>
  <c r="AJ93" i="1"/>
  <c r="AH93" i="1" s="1"/>
  <c r="H93" i="1" s="1"/>
  <c r="W93" i="1"/>
  <c r="U93" i="1" s="1"/>
  <c r="V93" i="1"/>
  <c r="N93" i="1"/>
  <c r="L93" i="1"/>
  <c r="AN92" i="1"/>
  <c r="AM92" i="1"/>
  <c r="AK92" i="1"/>
  <c r="AL92" i="1" s="1"/>
  <c r="AJ92" i="1"/>
  <c r="AH92" i="1" s="1"/>
  <c r="I92" i="1" s="1"/>
  <c r="W92" i="1"/>
  <c r="V92" i="1"/>
  <c r="U92" i="1"/>
  <c r="N92" i="1"/>
  <c r="AN91" i="1"/>
  <c r="AM91" i="1"/>
  <c r="AK91" i="1"/>
  <c r="AJ91" i="1"/>
  <c r="AH91" i="1" s="1"/>
  <c r="L91" i="1" s="1"/>
  <c r="W91" i="1"/>
  <c r="V91" i="1"/>
  <c r="U91" i="1" s="1"/>
  <c r="N91" i="1"/>
  <c r="AN90" i="1"/>
  <c r="AM90" i="1"/>
  <c r="AK90" i="1"/>
  <c r="AJ90" i="1"/>
  <c r="AH90" i="1" s="1"/>
  <c r="G90" i="1" s="1"/>
  <c r="Y90" i="1" s="1"/>
  <c r="W90" i="1"/>
  <c r="V90" i="1"/>
  <c r="N90" i="1"/>
  <c r="AN89" i="1"/>
  <c r="AM89" i="1"/>
  <c r="AK89" i="1"/>
  <c r="AJ89" i="1"/>
  <c r="AH89" i="1" s="1"/>
  <c r="H89" i="1" s="1"/>
  <c r="W89" i="1"/>
  <c r="V89" i="1"/>
  <c r="N89" i="1"/>
  <c r="AN88" i="1"/>
  <c r="AM88" i="1"/>
  <c r="AK88" i="1"/>
  <c r="AJ88" i="1"/>
  <c r="AH88" i="1"/>
  <c r="I88" i="1" s="1"/>
  <c r="W88" i="1"/>
  <c r="V88" i="1"/>
  <c r="N88" i="1"/>
  <c r="AN87" i="1"/>
  <c r="AM87" i="1"/>
  <c r="AK87" i="1"/>
  <c r="AJ87" i="1"/>
  <c r="AH87" i="1"/>
  <c r="W87" i="1"/>
  <c r="V87" i="1"/>
  <c r="N87" i="1"/>
  <c r="I87" i="1"/>
  <c r="AN86" i="1"/>
  <c r="AM86" i="1"/>
  <c r="AK86" i="1"/>
  <c r="AL86" i="1" s="1"/>
  <c r="AJ86" i="1"/>
  <c r="AH86" i="1" s="1"/>
  <c r="W86" i="1"/>
  <c r="V86" i="1"/>
  <c r="N86" i="1"/>
  <c r="G86" i="1"/>
  <c r="Y86" i="1" s="1"/>
  <c r="AN85" i="1"/>
  <c r="AM85" i="1"/>
  <c r="AK85" i="1"/>
  <c r="AL85" i="1" s="1"/>
  <c r="Q85" i="1" s="1"/>
  <c r="AJ85" i="1"/>
  <c r="AH85" i="1" s="1"/>
  <c r="H85" i="1" s="1"/>
  <c r="W85" i="1"/>
  <c r="U85" i="1" s="1"/>
  <c r="V85" i="1"/>
  <c r="N85" i="1"/>
  <c r="L85" i="1"/>
  <c r="AN84" i="1"/>
  <c r="AM84" i="1"/>
  <c r="AK84" i="1"/>
  <c r="AL84" i="1" s="1"/>
  <c r="Q84" i="1" s="1"/>
  <c r="AJ84" i="1"/>
  <c r="AH84" i="1" s="1"/>
  <c r="I84" i="1" s="1"/>
  <c r="W84" i="1"/>
  <c r="V84" i="1"/>
  <c r="U84" i="1" s="1"/>
  <c r="N84" i="1"/>
  <c r="AN83" i="1"/>
  <c r="AM83" i="1"/>
  <c r="AK83" i="1"/>
  <c r="AJ83" i="1"/>
  <c r="AH83" i="1" s="1"/>
  <c r="W83" i="1"/>
  <c r="V83" i="1"/>
  <c r="N83" i="1"/>
  <c r="AN82" i="1"/>
  <c r="AM82" i="1"/>
  <c r="AK82" i="1"/>
  <c r="AJ82" i="1"/>
  <c r="AH82" i="1" s="1"/>
  <c r="G82" i="1" s="1"/>
  <c r="Y82" i="1" s="1"/>
  <c r="W82" i="1"/>
  <c r="V82" i="1"/>
  <c r="N82" i="1"/>
  <c r="AN81" i="1"/>
  <c r="AM81" i="1"/>
  <c r="AK81" i="1"/>
  <c r="AJ81" i="1"/>
  <c r="AH81" i="1" s="1"/>
  <c r="H81" i="1" s="1"/>
  <c r="W81" i="1"/>
  <c r="V81" i="1"/>
  <c r="N81" i="1"/>
  <c r="L81" i="1"/>
  <c r="AN80" i="1"/>
  <c r="AM80" i="1"/>
  <c r="AK80" i="1"/>
  <c r="AJ80" i="1"/>
  <c r="AH80" i="1" s="1"/>
  <c r="I80" i="1" s="1"/>
  <c r="W80" i="1"/>
  <c r="U80" i="1" s="1"/>
  <c r="V80" i="1"/>
  <c r="N80" i="1"/>
  <c r="AN79" i="1"/>
  <c r="AM79" i="1"/>
  <c r="AL79" i="1" s="1"/>
  <c r="AK79" i="1"/>
  <c r="AJ79" i="1"/>
  <c r="AH79" i="1" s="1"/>
  <c r="W79" i="1"/>
  <c r="V79" i="1"/>
  <c r="N79" i="1"/>
  <c r="AN78" i="1"/>
  <c r="AM78" i="1"/>
  <c r="AK78" i="1"/>
  <c r="AJ78" i="1"/>
  <c r="AH78" i="1" s="1"/>
  <c r="W78" i="1"/>
  <c r="V78" i="1"/>
  <c r="N78" i="1"/>
  <c r="G78" i="1"/>
  <c r="Y78" i="1" s="1"/>
  <c r="AN77" i="1"/>
  <c r="AM77" i="1"/>
  <c r="AK77" i="1"/>
  <c r="AJ77" i="1"/>
  <c r="AH77" i="1" s="1"/>
  <c r="H77" i="1" s="1"/>
  <c r="W77" i="1"/>
  <c r="V77" i="1"/>
  <c r="U77" i="1" s="1"/>
  <c r="N77" i="1"/>
  <c r="L77" i="1"/>
  <c r="AN76" i="1"/>
  <c r="AM76" i="1"/>
  <c r="AK76" i="1"/>
  <c r="AJ76" i="1"/>
  <c r="AH76" i="1" s="1"/>
  <c r="I76" i="1" s="1"/>
  <c r="W76" i="1"/>
  <c r="V76" i="1"/>
  <c r="N76" i="1"/>
  <c r="AN75" i="1"/>
  <c r="AM75" i="1"/>
  <c r="AK75" i="1"/>
  <c r="AJ75" i="1"/>
  <c r="AH75" i="1" s="1"/>
  <c r="W75" i="1"/>
  <c r="V75" i="1"/>
  <c r="N75" i="1"/>
  <c r="AN74" i="1"/>
  <c r="AM74" i="1"/>
  <c r="AK74" i="1"/>
  <c r="AJ74" i="1"/>
  <c r="AH74" i="1" s="1"/>
  <c r="G74" i="1" s="1"/>
  <c r="Y74" i="1" s="1"/>
  <c r="W74" i="1"/>
  <c r="V74" i="1"/>
  <c r="N74" i="1"/>
  <c r="AN73" i="1"/>
  <c r="AM73" i="1"/>
  <c r="AK73" i="1"/>
  <c r="AJ73" i="1"/>
  <c r="AH73" i="1" s="1"/>
  <c r="H73" i="1" s="1"/>
  <c r="W73" i="1"/>
  <c r="V73" i="1"/>
  <c r="N73" i="1"/>
  <c r="AN72" i="1"/>
  <c r="AM72" i="1"/>
  <c r="AK72" i="1"/>
  <c r="AJ72" i="1"/>
  <c r="AH72" i="1" s="1"/>
  <c r="I72" i="1" s="1"/>
  <c r="W72" i="1"/>
  <c r="V72" i="1"/>
  <c r="N72" i="1"/>
  <c r="AN71" i="1"/>
  <c r="AM71" i="1"/>
  <c r="AL71" i="1" s="1"/>
  <c r="AK71" i="1"/>
  <c r="AJ71" i="1"/>
  <c r="AH71" i="1" s="1"/>
  <c r="L71" i="1" s="1"/>
  <c r="W71" i="1"/>
  <c r="V71" i="1"/>
  <c r="N71" i="1"/>
  <c r="AN70" i="1"/>
  <c r="AM70" i="1"/>
  <c r="AK70" i="1"/>
  <c r="AJ70" i="1"/>
  <c r="AH70" i="1" s="1"/>
  <c r="G70" i="1" s="1"/>
  <c r="Y70" i="1" s="1"/>
  <c r="W70" i="1"/>
  <c r="V70" i="1"/>
  <c r="N70" i="1"/>
  <c r="AN69" i="1"/>
  <c r="AM69" i="1"/>
  <c r="AK69" i="1"/>
  <c r="AJ69" i="1"/>
  <c r="AH69" i="1" s="1"/>
  <c r="H69" i="1" s="1"/>
  <c r="W69" i="1"/>
  <c r="V69" i="1"/>
  <c r="N69" i="1"/>
  <c r="AN68" i="1"/>
  <c r="AM68" i="1"/>
  <c r="AK68" i="1"/>
  <c r="AJ68" i="1"/>
  <c r="AH68" i="1" s="1"/>
  <c r="W68" i="1"/>
  <c r="V68" i="1"/>
  <c r="U68" i="1" s="1"/>
  <c r="N68" i="1"/>
  <c r="AN67" i="1"/>
  <c r="AM67" i="1"/>
  <c r="AK67" i="1"/>
  <c r="AJ67" i="1"/>
  <c r="AH67" i="1" s="1"/>
  <c r="W67" i="1"/>
  <c r="V67" i="1"/>
  <c r="N67" i="1"/>
  <c r="AN66" i="1"/>
  <c r="AM66" i="1"/>
  <c r="AK66" i="1"/>
  <c r="AJ66" i="1"/>
  <c r="AH66" i="1" s="1"/>
  <c r="G66" i="1" s="1"/>
  <c r="Y66" i="1" s="1"/>
  <c r="W66" i="1"/>
  <c r="V66" i="1"/>
  <c r="N66" i="1"/>
  <c r="AN65" i="1"/>
  <c r="AM65" i="1"/>
  <c r="AK65" i="1"/>
  <c r="AJ65" i="1"/>
  <c r="AH65" i="1" s="1"/>
  <c r="L65" i="1" s="1"/>
  <c r="W65" i="1"/>
  <c r="V65" i="1"/>
  <c r="N65" i="1"/>
  <c r="AN64" i="1"/>
  <c r="AM64" i="1"/>
  <c r="AK64" i="1"/>
  <c r="AJ64" i="1"/>
  <c r="AH64" i="1" s="1"/>
  <c r="W64" i="1"/>
  <c r="U64" i="1" s="1"/>
  <c r="V64" i="1"/>
  <c r="N64" i="1"/>
  <c r="I64" i="1"/>
  <c r="AN63" i="1"/>
  <c r="AM63" i="1"/>
  <c r="AK63" i="1"/>
  <c r="AJ63" i="1"/>
  <c r="AH63" i="1" s="1"/>
  <c r="W63" i="1"/>
  <c r="V63" i="1"/>
  <c r="N63" i="1"/>
  <c r="AN62" i="1"/>
  <c r="AM62" i="1"/>
  <c r="AK62" i="1"/>
  <c r="AJ62" i="1"/>
  <c r="AH62" i="1" s="1"/>
  <c r="G62" i="1" s="1"/>
  <c r="Y62" i="1" s="1"/>
  <c r="W62" i="1"/>
  <c r="U62" i="1" s="1"/>
  <c r="V62" i="1"/>
  <c r="N62" i="1"/>
  <c r="AN61" i="1"/>
  <c r="AM61" i="1"/>
  <c r="AK61" i="1"/>
  <c r="AJ61" i="1"/>
  <c r="AH61" i="1" s="1"/>
  <c r="W61" i="1"/>
  <c r="V61" i="1"/>
  <c r="N61" i="1"/>
  <c r="AN60" i="1"/>
  <c r="AM60" i="1"/>
  <c r="AL60" i="1" s="1"/>
  <c r="AK60" i="1"/>
  <c r="AJ60" i="1"/>
  <c r="AH60" i="1" s="1"/>
  <c r="I60" i="1" s="1"/>
  <c r="W60" i="1"/>
  <c r="V60" i="1"/>
  <c r="N60" i="1"/>
  <c r="AN59" i="1"/>
  <c r="AM59" i="1"/>
  <c r="AK59" i="1"/>
  <c r="AJ59" i="1"/>
  <c r="AH59" i="1" s="1"/>
  <c r="AI59" i="1" s="1"/>
  <c r="W59" i="1"/>
  <c r="V59" i="1"/>
  <c r="N59" i="1"/>
  <c r="AN58" i="1"/>
  <c r="AM58" i="1"/>
  <c r="AK58" i="1"/>
  <c r="AJ58" i="1"/>
  <c r="AH58" i="1" s="1"/>
  <c r="W58" i="1"/>
  <c r="V58" i="1"/>
  <c r="N58" i="1"/>
  <c r="G58" i="1"/>
  <c r="Y58" i="1" s="1"/>
  <c r="AN57" i="1"/>
  <c r="AM57" i="1"/>
  <c r="AK57" i="1"/>
  <c r="AJ57" i="1"/>
  <c r="AH57" i="1"/>
  <c r="W57" i="1"/>
  <c r="V57" i="1"/>
  <c r="N57" i="1"/>
  <c r="L57" i="1"/>
  <c r="AN56" i="1"/>
  <c r="AM56" i="1"/>
  <c r="AK56" i="1"/>
  <c r="AJ56" i="1"/>
  <c r="AH56" i="1"/>
  <c r="I56" i="1" s="1"/>
  <c r="W56" i="1"/>
  <c r="V56" i="1"/>
  <c r="N56" i="1"/>
  <c r="AN55" i="1"/>
  <c r="AM55" i="1"/>
  <c r="AK55" i="1"/>
  <c r="AJ55" i="1"/>
  <c r="AH55" i="1" s="1"/>
  <c r="W55" i="1"/>
  <c r="V55" i="1"/>
  <c r="N55" i="1"/>
  <c r="AN54" i="1"/>
  <c r="AM54" i="1"/>
  <c r="AL54" i="1" s="1"/>
  <c r="AK54" i="1"/>
  <c r="AJ54" i="1"/>
  <c r="AH54" i="1" s="1"/>
  <c r="W54" i="1"/>
  <c r="V54" i="1"/>
  <c r="N54" i="1"/>
  <c r="AN53" i="1"/>
  <c r="AM53" i="1"/>
  <c r="AK53" i="1"/>
  <c r="AJ53" i="1"/>
  <c r="AI53" i="1"/>
  <c r="AH53" i="1"/>
  <c r="W53" i="1"/>
  <c r="V53" i="1"/>
  <c r="N53" i="1"/>
  <c r="L53" i="1"/>
  <c r="AN52" i="1"/>
  <c r="AM52" i="1"/>
  <c r="AL52" i="1" s="1"/>
  <c r="Q52" i="1" s="1"/>
  <c r="AK52" i="1"/>
  <c r="AJ52" i="1"/>
  <c r="AH52" i="1" s="1"/>
  <c r="W52" i="1"/>
  <c r="U52" i="1" s="1"/>
  <c r="V52" i="1"/>
  <c r="N52" i="1"/>
  <c r="I52" i="1"/>
  <c r="AN51" i="1"/>
  <c r="AM51" i="1"/>
  <c r="AK51" i="1"/>
  <c r="AJ51" i="1"/>
  <c r="AH51" i="1" s="1"/>
  <c r="AI51" i="1" s="1"/>
  <c r="W51" i="1"/>
  <c r="V51" i="1"/>
  <c r="N51" i="1"/>
  <c r="AN50" i="1"/>
  <c r="AM50" i="1"/>
  <c r="AK50" i="1"/>
  <c r="AJ50" i="1"/>
  <c r="AH50" i="1" s="1"/>
  <c r="W50" i="1"/>
  <c r="V50" i="1"/>
  <c r="N50" i="1"/>
  <c r="G50" i="1"/>
  <c r="Y50" i="1" s="1"/>
  <c r="AN49" i="1"/>
  <c r="AM49" i="1"/>
  <c r="AK49" i="1"/>
  <c r="AJ49" i="1"/>
  <c r="AH49" i="1" s="1"/>
  <c r="W49" i="1"/>
  <c r="V49" i="1"/>
  <c r="N49" i="1"/>
  <c r="AN48" i="1"/>
  <c r="AM48" i="1"/>
  <c r="AK48" i="1"/>
  <c r="AL48" i="1" s="1"/>
  <c r="AJ48" i="1"/>
  <c r="AH48" i="1" s="1"/>
  <c r="I48" i="1" s="1"/>
  <c r="W48" i="1"/>
  <c r="V48" i="1"/>
  <c r="U48" i="1" s="1"/>
  <c r="N48" i="1"/>
  <c r="AN47" i="1"/>
  <c r="AM47" i="1"/>
  <c r="AK47" i="1"/>
  <c r="AJ47" i="1"/>
  <c r="AH47" i="1" s="1"/>
  <c r="W47" i="1"/>
  <c r="V47" i="1"/>
  <c r="N47" i="1"/>
  <c r="AN46" i="1"/>
  <c r="AM46" i="1"/>
  <c r="AK46" i="1"/>
  <c r="AJ46" i="1"/>
  <c r="AH46" i="1" s="1"/>
  <c r="G46" i="1" s="1"/>
  <c r="W46" i="1"/>
  <c r="U46" i="1" s="1"/>
  <c r="V46" i="1"/>
  <c r="N46" i="1"/>
  <c r="AN45" i="1"/>
  <c r="AM45" i="1"/>
  <c r="AK45" i="1"/>
  <c r="AJ45" i="1"/>
  <c r="AH45" i="1" s="1"/>
  <c r="W45" i="1"/>
  <c r="V45" i="1"/>
  <c r="U45" i="1" s="1"/>
  <c r="N45" i="1"/>
  <c r="H45" i="1"/>
  <c r="AN44" i="1"/>
  <c r="AM44" i="1"/>
  <c r="AK44" i="1"/>
  <c r="AJ44" i="1"/>
  <c r="AH44" i="1"/>
  <c r="I44" i="1" s="1"/>
  <c r="W44" i="1"/>
  <c r="V44" i="1"/>
  <c r="N44" i="1"/>
  <c r="AN43" i="1"/>
  <c r="AM43" i="1"/>
  <c r="AK43" i="1"/>
  <c r="AJ43" i="1"/>
  <c r="AH43" i="1" s="1"/>
  <c r="AI43" i="1" s="1"/>
  <c r="W43" i="1"/>
  <c r="V43" i="1"/>
  <c r="N43" i="1"/>
  <c r="AN42" i="1"/>
  <c r="AM42" i="1"/>
  <c r="AK42" i="1"/>
  <c r="AJ42" i="1"/>
  <c r="AH42" i="1" s="1"/>
  <c r="W42" i="1"/>
  <c r="V42" i="1"/>
  <c r="N42" i="1"/>
  <c r="G42" i="1"/>
  <c r="Y42" i="1" s="1"/>
  <c r="AN41" i="1"/>
  <c r="AM41" i="1"/>
  <c r="AK41" i="1"/>
  <c r="AJ41" i="1"/>
  <c r="AH41" i="1" s="1"/>
  <c r="L41" i="1" s="1"/>
  <c r="W41" i="1"/>
  <c r="V41" i="1"/>
  <c r="U41" i="1" s="1"/>
  <c r="N41" i="1"/>
  <c r="AN40" i="1"/>
  <c r="AM40" i="1"/>
  <c r="AK40" i="1"/>
  <c r="AJ40" i="1"/>
  <c r="AH40" i="1"/>
  <c r="I40" i="1" s="1"/>
  <c r="W40" i="1"/>
  <c r="V40" i="1"/>
  <c r="N40" i="1"/>
  <c r="AN39" i="1"/>
  <c r="AM39" i="1"/>
  <c r="AK39" i="1"/>
  <c r="AJ39" i="1"/>
  <c r="AH39" i="1" s="1"/>
  <c r="W39" i="1"/>
  <c r="V39" i="1"/>
  <c r="N39" i="1"/>
  <c r="AN38" i="1"/>
  <c r="AM38" i="1"/>
  <c r="AK38" i="1"/>
  <c r="AJ38" i="1"/>
  <c r="AH38" i="1" s="1"/>
  <c r="W38" i="1"/>
  <c r="V38" i="1"/>
  <c r="N38" i="1"/>
  <c r="AN37" i="1"/>
  <c r="AM37" i="1"/>
  <c r="AK37" i="1"/>
  <c r="AL37" i="1" s="1"/>
  <c r="AJ37" i="1"/>
  <c r="AH37" i="1" s="1"/>
  <c r="W37" i="1"/>
  <c r="V37" i="1"/>
  <c r="N37" i="1"/>
  <c r="AN36" i="1"/>
  <c r="AM36" i="1"/>
  <c r="AK36" i="1"/>
  <c r="AJ36" i="1"/>
  <c r="AH36" i="1" s="1"/>
  <c r="G36" i="1" s="1"/>
  <c r="W36" i="1"/>
  <c r="V36" i="1"/>
  <c r="U36" i="1" s="1"/>
  <c r="N36" i="1"/>
  <c r="AN35" i="1"/>
  <c r="AM35" i="1"/>
  <c r="AK35" i="1"/>
  <c r="AJ35" i="1"/>
  <c r="AH35" i="1" s="1"/>
  <c r="W35" i="1"/>
  <c r="V35" i="1"/>
  <c r="N35" i="1"/>
  <c r="AN34" i="1"/>
  <c r="AM34" i="1"/>
  <c r="AK34" i="1"/>
  <c r="AJ34" i="1"/>
  <c r="AH34" i="1" s="1"/>
  <c r="W34" i="1"/>
  <c r="V34" i="1"/>
  <c r="N34" i="1"/>
  <c r="AN33" i="1"/>
  <c r="AM33" i="1"/>
  <c r="AK33" i="1"/>
  <c r="AJ33" i="1"/>
  <c r="AH33" i="1"/>
  <c r="G33" i="1" s="1"/>
  <c r="W33" i="1"/>
  <c r="V33" i="1"/>
  <c r="N33" i="1"/>
  <c r="I33" i="1"/>
  <c r="AN32" i="1"/>
  <c r="AM32" i="1"/>
  <c r="AK32" i="1"/>
  <c r="AL32" i="1" s="1"/>
  <c r="Q32" i="1" s="1"/>
  <c r="AJ32" i="1"/>
  <c r="AH32" i="1" s="1"/>
  <c r="W32" i="1"/>
  <c r="V32" i="1"/>
  <c r="N32" i="1"/>
  <c r="AN31" i="1"/>
  <c r="AM31" i="1"/>
  <c r="AK31" i="1"/>
  <c r="AJ31" i="1"/>
  <c r="AH31" i="1" s="1"/>
  <c r="W31" i="1"/>
  <c r="V31" i="1"/>
  <c r="N31" i="1"/>
  <c r="AN30" i="1"/>
  <c r="AM30" i="1"/>
  <c r="AK30" i="1"/>
  <c r="AJ30" i="1"/>
  <c r="AH30" i="1" s="1"/>
  <c r="W30" i="1"/>
  <c r="V30" i="1"/>
  <c r="N30" i="1"/>
  <c r="AN29" i="1"/>
  <c r="AM29" i="1"/>
  <c r="AK29" i="1"/>
  <c r="AJ29" i="1"/>
  <c r="AH29" i="1" s="1"/>
  <c r="AI29" i="1"/>
  <c r="W29" i="1"/>
  <c r="V29" i="1"/>
  <c r="N29" i="1"/>
  <c r="AN28" i="1"/>
  <c r="AM28" i="1"/>
  <c r="AK28" i="1"/>
  <c r="AJ28" i="1"/>
  <c r="AH28" i="1" s="1"/>
  <c r="W28" i="1"/>
  <c r="V28" i="1"/>
  <c r="N28" i="1"/>
  <c r="AN27" i="1"/>
  <c r="AM27" i="1"/>
  <c r="AK27" i="1"/>
  <c r="AJ27" i="1"/>
  <c r="AH27" i="1" s="1"/>
  <c r="I27" i="1" s="1"/>
  <c r="W27" i="1"/>
  <c r="V27" i="1"/>
  <c r="N27" i="1"/>
  <c r="AN26" i="1"/>
  <c r="AM26" i="1"/>
  <c r="AK26" i="1"/>
  <c r="AJ26" i="1"/>
  <c r="AH26" i="1" s="1"/>
  <c r="AI26" i="1" s="1"/>
  <c r="W26" i="1"/>
  <c r="V26" i="1"/>
  <c r="N26" i="1"/>
  <c r="AN25" i="1"/>
  <c r="AM25" i="1"/>
  <c r="AK25" i="1"/>
  <c r="AL25" i="1" s="1"/>
  <c r="AJ25" i="1"/>
  <c r="AH25" i="1" s="1"/>
  <c r="L25" i="1" s="1"/>
  <c r="W25" i="1"/>
  <c r="V25" i="1"/>
  <c r="U25" i="1" s="1"/>
  <c r="N25" i="1"/>
  <c r="AN24" i="1"/>
  <c r="AM24" i="1"/>
  <c r="AK24" i="1"/>
  <c r="AJ24" i="1"/>
  <c r="AH24" i="1" s="1"/>
  <c r="W24" i="1"/>
  <c r="V24" i="1"/>
  <c r="U24" i="1" s="1"/>
  <c r="N24" i="1"/>
  <c r="AN23" i="1"/>
  <c r="AM23" i="1"/>
  <c r="AK23" i="1"/>
  <c r="AL23" i="1" s="1"/>
  <c r="AJ23" i="1"/>
  <c r="AH23" i="1" s="1"/>
  <c r="W23" i="1"/>
  <c r="U23" i="1" s="1"/>
  <c r="V23" i="1"/>
  <c r="N23" i="1"/>
  <c r="AN22" i="1"/>
  <c r="AM22" i="1"/>
  <c r="AK22" i="1"/>
  <c r="AJ22" i="1"/>
  <c r="AH22" i="1" s="1"/>
  <c r="W22" i="1"/>
  <c r="V22" i="1"/>
  <c r="N22" i="1"/>
  <c r="AN21" i="1"/>
  <c r="AM21" i="1"/>
  <c r="AL21" i="1" s="1"/>
  <c r="AK21" i="1"/>
  <c r="AJ21" i="1"/>
  <c r="AH21" i="1"/>
  <c r="W21" i="1"/>
  <c r="V21" i="1"/>
  <c r="N21" i="1"/>
  <c r="AN20" i="1"/>
  <c r="AM20" i="1"/>
  <c r="AK20" i="1"/>
  <c r="AJ20" i="1"/>
  <c r="AH20" i="1" s="1"/>
  <c r="W20" i="1"/>
  <c r="V20" i="1"/>
  <c r="N20" i="1"/>
  <c r="AN19" i="1"/>
  <c r="AM19" i="1"/>
  <c r="AK19" i="1"/>
  <c r="AJ19" i="1"/>
  <c r="AH19" i="1" s="1"/>
  <c r="W19" i="1"/>
  <c r="V19" i="1"/>
  <c r="N19" i="1"/>
  <c r="AN18" i="1"/>
  <c r="AM18" i="1"/>
  <c r="AK18" i="1"/>
  <c r="AJ18" i="1"/>
  <c r="AH18" i="1" s="1"/>
  <c r="AI18" i="1" s="1"/>
  <c r="W18" i="1"/>
  <c r="V18" i="1"/>
  <c r="U18" i="1" s="1"/>
  <c r="N18" i="1"/>
  <c r="AN17" i="1"/>
  <c r="AM17" i="1"/>
  <c r="AK17" i="1"/>
  <c r="AL17" i="1" s="1"/>
  <c r="AJ17" i="1"/>
  <c r="AH17" i="1" s="1"/>
  <c r="W17" i="1"/>
  <c r="V17" i="1"/>
  <c r="N17" i="1"/>
  <c r="L73" i="1" l="1"/>
  <c r="G137" i="1"/>
  <c r="I137" i="1"/>
  <c r="U19" i="1"/>
  <c r="L33" i="1"/>
  <c r="L97" i="1"/>
  <c r="L109" i="1"/>
  <c r="L158" i="1"/>
  <c r="U17" i="1"/>
  <c r="U21" i="1"/>
  <c r="G53" i="1"/>
  <c r="I53" i="1"/>
  <c r="L87" i="1"/>
  <c r="AI87" i="1"/>
  <c r="AI133" i="1"/>
  <c r="H133" i="1"/>
  <c r="H190" i="1"/>
  <c r="L190" i="1"/>
  <c r="I190" i="1"/>
  <c r="AL206" i="1"/>
  <c r="L103" i="1"/>
  <c r="I103" i="1"/>
  <c r="L196" i="1"/>
  <c r="AI125" i="1"/>
  <c r="L125" i="1"/>
  <c r="AL24" i="1"/>
  <c r="Q24" i="1" s="1"/>
  <c r="U34" i="1"/>
  <c r="AL49" i="1"/>
  <c r="AL50" i="1"/>
  <c r="U51" i="1"/>
  <c r="U60" i="1"/>
  <c r="U79" i="1"/>
  <c r="Q79" i="1"/>
  <c r="AI103" i="1"/>
  <c r="L115" i="1"/>
  <c r="I115" i="1"/>
  <c r="U183" i="1"/>
  <c r="AL111" i="1"/>
  <c r="Q111" i="1" s="1"/>
  <c r="AL166" i="1"/>
  <c r="Q166" i="1" s="1"/>
  <c r="U26" i="1"/>
  <c r="U31" i="1"/>
  <c r="AL36" i="1"/>
  <c r="AL46" i="1"/>
  <c r="U50" i="1"/>
  <c r="U56" i="1"/>
  <c r="AL56" i="1"/>
  <c r="Q56" i="1" s="1"/>
  <c r="AL61" i="1"/>
  <c r="AL62" i="1"/>
  <c r="U63" i="1"/>
  <c r="U65" i="1"/>
  <c r="U71" i="1"/>
  <c r="U72" i="1"/>
  <c r="AL72" i="1"/>
  <c r="Q72" i="1" s="1"/>
  <c r="U75" i="1"/>
  <c r="AL75" i="1"/>
  <c r="Q75" i="1" s="1"/>
  <c r="U76" i="1"/>
  <c r="U83" i="1"/>
  <c r="AL93" i="1"/>
  <c r="AL94" i="1"/>
  <c r="U101" i="1"/>
  <c r="U104" i="1"/>
  <c r="AL104" i="1"/>
  <c r="Q104" i="1" s="1"/>
  <c r="U113" i="1"/>
  <c r="U116" i="1"/>
  <c r="AL116" i="1"/>
  <c r="Q116" i="1" s="1"/>
  <c r="AL122" i="1"/>
  <c r="AL123" i="1"/>
  <c r="U129" i="1"/>
  <c r="AL138" i="1"/>
  <c r="U139" i="1"/>
  <c r="U145" i="1"/>
  <c r="U148" i="1"/>
  <c r="AL149" i="1"/>
  <c r="AL150" i="1"/>
  <c r="U154" i="1"/>
  <c r="U158" i="1"/>
  <c r="AL163" i="1"/>
  <c r="U168" i="1"/>
  <c r="U169" i="1"/>
  <c r="AL172" i="1"/>
  <c r="Q172" i="1" s="1"/>
  <c r="U174" i="1"/>
  <c r="AL176" i="1"/>
  <c r="U177" i="1"/>
  <c r="L188" i="1"/>
  <c r="U193" i="1"/>
  <c r="U196" i="1"/>
  <c r="AL208" i="1"/>
  <c r="AL212" i="1"/>
  <c r="Q212" i="1" s="1"/>
  <c r="R212" i="1" s="1"/>
  <c r="S212" i="1" s="1"/>
  <c r="U214" i="1"/>
  <c r="Q216" i="1"/>
  <c r="Q219" i="1"/>
  <c r="U112" i="1"/>
  <c r="H123" i="1"/>
  <c r="AL132" i="1"/>
  <c r="L150" i="1"/>
  <c r="I152" i="1"/>
  <c r="AL19" i="1"/>
  <c r="U20" i="1"/>
  <c r="U22" i="1"/>
  <c r="U29" i="1"/>
  <c r="AL34" i="1"/>
  <c r="Q34" i="1" s="1"/>
  <c r="U35" i="1"/>
  <c r="U40" i="1"/>
  <c r="U44" i="1"/>
  <c r="AL44" i="1"/>
  <c r="Q44" i="1" s="1"/>
  <c r="AL53" i="1"/>
  <c r="Q53" i="1" s="1"/>
  <c r="U55" i="1"/>
  <c r="U57" i="1"/>
  <c r="Q71" i="1"/>
  <c r="U73" i="1"/>
  <c r="U88" i="1"/>
  <c r="AL88" i="1"/>
  <c r="Q88" i="1" s="1"/>
  <c r="U120" i="1"/>
  <c r="Q120" i="1"/>
  <c r="U124" i="1"/>
  <c r="U144" i="1"/>
  <c r="U172" i="1"/>
  <c r="U173" i="1"/>
  <c r="U175" i="1"/>
  <c r="AL175" i="1"/>
  <c r="Q175" i="1" s="1"/>
  <c r="R175" i="1" s="1"/>
  <c r="S175" i="1" s="1"/>
  <c r="Z175" i="1" s="1"/>
  <c r="U176" i="1"/>
  <c r="AL183" i="1"/>
  <c r="U186" i="1"/>
  <c r="U205" i="1"/>
  <c r="U206" i="1"/>
  <c r="U207" i="1"/>
  <c r="U208" i="1"/>
  <c r="AL218" i="1"/>
  <c r="Q218" i="1" s="1"/>
  <c r="R218" i="1" s="1"/>
  <c r="S218" i="1" s="1"/>
  <c r="O218" i="1" s="1"/>
  <c r="M218" i="1" s="1"/>
  <c r="P218" i="1" s="1"/>
  <c r="U219" i="1"/>
  <c r="U220" i="1"/>
  <c r="U229" i="1"/>
  <c r="U230" i="1"/>
  <c r="U231" i="1"/>
  <c r="G22" i="1"/>
  <c r="L22" i="1"/>
  <c r="I22" i="1"/>
  <c r="H22" i="1"/>
  <c r="G37" i="1"/>
  <c r="L37" i="1"/>
  <c r="I37" i="1"/>
  <c r="H37" i="1"/>
  <c r="G61" i="1"/>
  <c r="L61" i="1"/>
  <c r="I61" i="1"/>
  <c r="H61" i="1"/>
  <c r="G18" i="1"/>
  <c r="L18" i="1"/>
  <c r="I18" i="1"/>
  <c r="H18" i="1"/>
  <c r="G29" i="1"/>
  <c r="L29" i="1"/>
  <c r="I29" i="1"/>
  <c r="H29" i="1"/>
  <c r="Q36" i="1"/>
  <c r="Q60" i="1"/>
  <c r="L79" i="1"/>
  <c r="AI79" i="1"/>
  <c r="I79" i="1"/>
  <c r="G25" i="1"/>
  <c r="I25" i="1"/>
  <c r="G41" i="1"/>
  <c r="Y41" i="1" s="1"/>
  <c r="I41" i="1"/>
  <c r="H41" i="1"/>
  <c r="AI41" i="1"/>
  <c r="G45" i="1"/>
  <c r="R45" i="1" s="1"/>
  <c r="S45" i="1" s="1"/>
  <c r="Z45" i="1" s="1"/>
  <c r="AI45" i="1"/>
  <c r="L45" i="1"/>
  <c r="I45" i="1"/>
  <c r="AI68" i="1"/>
  <c r="G68" i="1"/>
  <c r="Y68" i="1" s="1"/>
  <c r="L68" i="1"/>
  <c r="I68" i="1"/>
  <c r="L99" i="1"/>
  <c r="AI99" i="1"/>
  <c r="I99" i="1"/>
  <c r="L111" i="1"/>
  <c r="AI111" i="1"/>
  <c r="I111" i="1"/>
  <c r="AI17" i="1"/>
  <c r="I17" i="1"/>
  <c r="G49" i="1"/>
  <c r="Y49" i="1" s="1"/>
  <c r="L49" i="1"/>
  <c r="I49" i="1"/>
  <c r="H49" i="1"/>
  <c r="AI21" i="1"/>
  <c r="I21" i="1"/>
  <c r="AI22" i="1"/>
  <c r="U28" i="1"/>
  <c r="AI37" i="1"/>
  <c r="AL40" i="1"/>
  <c r="Q40" i="1" s="1"/>
  <c r="AI49" i="1"/>
  <c r="G57" i="1"/>
  <c r="Y57" i="1" s="1"/>
  <c r="I57" i="1"/>
  <c r="H57" i="1"/>
  <c r="AI57" i="1"/>
  <c r="AI61" i="1"/>
  <c r="G65" i="1"/>
  <c r="Y65" i="1" s="1"/>
  <c r="I65" i="1"/>
  <c r="H65" i="1"/>
  <c r="AI65" i="1"/>
  <c r="H67" i="1"/>
  <c r="AI67" i="1"/>
  <c r="G67" i="1"/>
  <c r="Y67" i="1" s="1"/>
  <c r="L67" i="1"/>
  <c r="I67" i="1"/>
  <c r="L75" i="1"/>
  <c r="AI75" i="1"/>
  <c r="I75" i="1"/>
  <c r="L83" i="1"/>
  <c r="AI83" i="1"/>
  <c r="I83" i="1"/>
  <c r="L95" i="1"/>
  <c r="AI95" i="1"/>
  <c r="I95" i="1"/>
  <c r="G69" i="1"/>
  <c r="I91" i="1"/>
  <c r="L117" i="1"/>
  <c r="U32" i="1"/>
  <c r="U37" i="1"/>
  <c r="AL38" i="1"/>
  <c r="Q38" i="1" s="1"/>
  <c r="U39" i="1"/>
  <c r="U42" i="1"/>
  <c r="AL45" i="1"/>
  <c r="Q45" i="1" s="1"/>
  <c r="U47" i="1"/>
  <c r="U49" i="1"/>
  <c r="U54" i="1"/>
  <c r="U58" i="1"/>
  <c r="U61" i="1"/>
  <c r="U66" i="1"/>
  <c r="AL68" i="1"/>
  <c r="Q68" i="1" s="1"/>
  <c r="AL69" i="1"/>
  <c r="Q69" i="1" s="1"/>
  <c r="AL70" i="1"/>
  <c r="AI71" i="1"/>
  <c r="U81" i="1"/>
  <c r="U87" i="1"/>
  <c r="AL89" i="1"/>
  <c r="Q89" i="1" s="1"/>
  <c r="R89" i="1" s="1"/>
  <c r="S89" i="1" s="1"/>
  <c r="AL90" i="1"/>
  <c r="Q90" i="1" s="1"/>
  <c r="AI91" i="1"/>
  <c r="AL95" i="1"/>
  <c r="Q96" i="1"/>
  <c r="U97" i="1"/>
  <c r="U103" i="1"/>
  <c r="AL105" i="1"/>
  <c r="AL106" i="1"/>
  <c r="Q106" i="1" s="1"/>
  <c r="AI107" i="1"/>
  <c r="U109" i="1"/>
  <c r="U115" i="1"/>
  <c r="H119" i="1"/>
  <c r="G121" i="1"/>
  <c r="Y121" i="1" s="1"/>
  <c r="I121" i="1"/>
  <c r="AI121" i="1"/>
  <c r="H121" i="1"/>
  <c r="U140" i="1"/>
  <c r="AI163" i="1"/>
  <c r="L163" i="1"/>
  <c r="I163" i="1"/>
  <c r="H163" i="1"/>
  <c r="L170" i="1"/>
  <c r="AI170" i="1"/>
  <c r="I170" i="1"/>
  <c r="G198" i="1"/>
  <c r="Y198" i="1" s="1"/>
  <c r="AI198" i="1"/>
  <c r="L198" i="1"/>
  <c r="I198" i="1"/>
  <c r="L89" i="1"/>
  <c r="L105" i="1"/>
  <c r="H141" i="1"/>
  <c r="L141" i="1"/>
  <c r="AI144" i="1"/>
  <c r="I144" i="1"/>
  <c r="L178" i="1"/>
  <c r="AI178" i="1"/>
  <c r="I194" i="1"/>
  <c r="H194" i="1"/>
  <c r="AI194" i="1"/>
  <c r="G194" i="1"/>
  <c r="Y194" i="1" s="1"/>
  <c r="L201" i="1"/>
  <c r="I201" i="1"/>
  <c r="AI201" i="1"/>
  <c r="H201" i="1"/>
  <c r="Q17" i="1"/>
  <c r="AL18" i="1"/>
  <c r="Q18" i="1" s="1"/>
  <c r="Q25" i="1"/>
  <c r="AL30" i="1"/>
  <c r="Q30" i="1" s="1"/>
  <c r="AI33" i="1"/>
  <c r="Q37" i="1"/>
  <c r="Q48" i="1"/>
  <c r="Q49" i="1"/>
  <c r="R49" i="1" s="1"/>
  <c r="S49" i="1" s="1"/>
  <c r="O49" i="1" s="1"/>
  <c r="M49" i="1" s="1"/>
  <c r="P49" i="1" s="1"/>
  <c r="J49" i="1" s="1"/>
  <c r="K49" i="1" s="1"/>
  <c r="Q61" i="1"/>
  <c r="R61" i="1" s="1"/>
  <c r="S61" i="1" s="1"/>
  <c r="Z61" i="1" s="1"/>
  <c r="Q92" i="1"/>
  <c r="Q93" i="1"/>
  <c r="Q108" i="1"/>
  <c r="I119" i="1"/>
  <c r="G129" i="1"/>
  <c r="AI129" i="1"/>
  <c r="L129" i="1"/>
  <c r="Q179" i="1"/>
  <c r="L186" i="1"/>
  <c r="AI186" i="1"/>
  <c r="I186" i="1"/>
  <c r="Q191" i="1"/>
  <c r="R191" i="1" s="1"/>
  <c r="S191" i="1" s="1"/>
  <c r="Z191" i="1" s="1"/>
  <c r="Q199" i="1"/>
  <c r="U212" i="1"/>
  <c r="G217" i="1"/>
  <c r="H217" i="1"/>
  <c r="AI217" i="1"/>
  <c r="L217" i="1"/>
  <c r="L223" i="1"/>
  <c r="I223" i="1"/>
  <c r="L227" i="1"/>
  <c r="AI227" i="1"/>
  <c r="I71" i="1"/>
  <c r="I107" i="1"/>
  <c r="G119" i="1"/>
  <c r="Y119" i="1" s="1"/>
  <c r="I145" i="1"/>
  <c r="L145" i="1"/>
  <c r="L160" i="1"/>
  <c r="I160" i="1"/>
  <c r="L176" i="1"/>
  <c r="I178" i="1"/>
  <c r="G201" i="1"/>
  <c r="R201" i="1" s="1"/>
  <c r="S201" i="1" s="1"/>
  <c r="Z201" i="1" s="1"/>
  <c r="G205" i="1"/>
  <c r="I205" i="1"/>
  <c r="H205" i="1"/>
  <c r="AI205" i="1"/>
  <c r="G213" i="1"/>
  <c r="I213" i="1"/>
  <c r="H213" i="1"/>
  <c r="AI213" i="1"/>
  <c r="Q21" i="1"/>
  <c r="AL26" i="1"/>
  <c r="Q26" i="1" s="1"/>
  <c r="AL28" i="1"/>
  <c r="Q28" i="1" s="1"/>
  <c r="U30" i="1"/>
  <c r="H33" i="1"/>
  <c r="U33" i="1"/>
  <c r="U38" i="1"/>
  <c r="AL41" i="1"/>
  <c r="Q41" i="1" s="1"/>
  <c r="R41" i="1" s="1"/>
  <c r="S41" i="1" s="1"/>
  <c r="Z41" i="1" s="1"/>
  <c r="AL42" i="1"/>
  <c r="U43" i="1"/>
  <c r="H53" i="1"/>
  <c r="U53" i="1"/>
  <c r="AL57" i="1"/>
  <c r="Q57" i="1" s="1"/>
  <c r="AL58" i="1"/>
  <c r="U59" i="1"/>
  <c r="AL64" i="1"/>
  <c r="Q64" i="1" s="1"/>
  <c r="AL65" i="1"/>
  <c r="Q65" i="1" s="1"/>
  <c r="AL66" i="1"/>
  <c r="U67" i="1"/>
  <c r="AL73" i="1"/>
  <c r="Q73" i="1" s="1"/>
  <c r="AL74" i="1"/>
  <c r="AL76" i="1"/>
  <c r="Q76" i="1" s="1"/>
  <c r="AL77" i="1"/>
  <c r="Q77" i="1" s="1"/>
  <c r="AL78" i="1"/>
  <c r="Q78" i="1" s="1"/>
  <c r="AL80" i="1"/>
  <c r="Q80" i="1" s="1"/>
  <c r="AL81" i="1"/>
  <c r="AL82" i="1"/>
  <c r="Q82" i="1" s="1"/>
  <c r="AL87" i="1"/>
  <c r="Q87" i="1" s="1"/>
  <c r="U89" i="1"/>
  <c r="U95" i="1"/>
  <c r="AL97" i="1"/>
  <c r="Q97" i="1" s="1"/>
  <c r="AL98" i="1"/>
  <c r="U105" i="1"/>
  <c r="AL109" i="1"/>
  <c r="Q109" i="1" s="1"/>
  <c r="AL110" i="1"/>
  <c r="Q110" i="1" s="1"/>
  <c r="AL112" i="1"/>
  <c r="Q112" i="1" s="1"/>
  <c r="AL115" i="1"/>
  <c r="U117" i="1"/>
  <c r="L119" i="1"/>
  <c r="G125" i="1"/>
  <c r="I125" i="1"/>
  <c r="H125" i="1"/>
  <c r="R129" i="1"/>
  <c r="S129" i="1" s="1"/>
  <c r="AA129" i="1" s="1"/>
  <c r="G133" i="1"/>
  <c r="L133" i="1"/>
  <c r="I133" i="1"/>
  <c r="L156" i="1"/>
  <c r="AI156" i="1"/>
  <c r="I156" i="1"/>
  <c r="AI160" i="1"/>
  <c r="AI165" i="1"/>
  <c r="G165" i="1"/>
  <c r="Y165" i="1" s="1"/>
  <c r="L166" i="1"/>
  <c r="AI166" i="1"/>
  <c r="AL167" i="1"/>
  <c r="Q167" i="1" s="1"/>
  <c r="U171" i="1"/>
  <c r="L174" i="1"/>
  <c r="I174" i="1"/>
  <c r="G209" i="1"/>
  <c r="Y209" i="1" s="1"/>
  <c r="L209" i="1"/>
  <c r="I209" i="1"/>
  <c r="H209" i="1"/>
  <c r="L231" i="1"/>
  <c r="AI231" i="1"/>
  <c r="AL147" i="1"/>
  <c r="Q147" i="1" s="1"/>
  <c r="AL148" i="1"/>
  <c r="Q148" i="1" s="1"/>
  <c r="AL152" i="1"/>
  <c r="Q152" i="1" s="1"/>
  <c r="AL182" i="1"/>
  <c r="Q183" i="1"/>
  <c r="U189" i="1"/>
  <c r="I218" i="1"/>
  <c r="U221" i="1"/>
  <c r="U222" i="1"/>
  <c r="U223" i="1"/>
  <c r="AL228" i="1"/>
  <c r="Q228" i="1" s="1"/>
  <c r="AL229" i="1"/>
  <c r="Q229" i="1" s="1"/>
  <c r="U121" i="1"/>
  <c r="U123" i="1"/>
  <c r="U125" i="1"/>
  <c r="AL134" i="1"/>
  <c r="U135" i="1"/>
  <c r="AI137" i="1"/>
  <c r="U138" i="1"/>
  <c r="AL142" i="1"/>
  <c r="AI148" i="1"/>
  <c r="Q149" i="1"/>
  <c r="Q150" i="1"/>
  <c r="AI152" i="1"/>
  <c r="Q153" i="1"/>
  <c r="AL156" i="1"/>
  <c r="Q156" i="1" s="1"/>
  <c r="Q163" i="1"/>
  <c r="R163" i="1" s="1"/>
  <c r="S163" i="1" s="1"/>
  <c r="AA163" i="1" s="1"/>
  <c r="AL165" i="1"/>
  <c r="AL177" i="1"/>
  <c r="Q180" i="1"/>
  <c r="AI182" i="1"/>
  <c r="G190" i="1"/>
  <c r="Y190" i="1" s="1"/>
  <c r="AI190" i="1"/>
  <c r="Q193" i="1"/>
  <c r="AL195" i="1"/>
  <c r="Q195" i="1" s="1"/>
  <c r="AL197" i="1"/>
  <c r="U213" i="1"/>
  <c r="AL214" i="1"/>
  <c r="Q214" i="1" s="1"/>
  <c r="U215" i="1"/>
  <c r="L218" i="1"/>
  <c r="Q232" i="1"/>
  <c r="AL124" i="1"/>
  <c r="Q124" i="1" s="1"/>
  <c r="AL125" i="1"/>
  <c r="Q125" i="1" s="1"/>
  <c r="R125" i="1" s="1"/>
  <c r="S125" i="1" s="1"/>
  <c r="AL126" i="1"/>
  <c r="U127" i="1"/>
  <c r="Q132" i="1"/>
  <c r="H137" i="1"/>
  <c r="U137" i="1"/>
  <c r="AL140" i="1"/>
  <c r="Q140" i="1" s="1"/>
  <c r="I148" i="1"/>
  <c r="U150" i="1"/>
  <c r="U152" i="1"/>
  <c r="AL154" i="1"/>
  <c r="Q154" i="1" s="1"/>
  <c r="AL157" i="1"/>
  <c r="Q157" i="1" s="1"/>
  <c r="AL160" i="1"/>
  <c r="Q160" i="1" s="1"/>
  <c r="AL168" i="1"/>
  <c r="Q168" i="1" s="1"/>
  <c r="U180" i="1"/>
  <c r="U181" i="1"/>
  <c r="U182" i="1"/>
  <c r="AL184" i="1"/>
  <c r="AL189" i="1"/>
  <c r="Q189" i="1" s="1"/>
  <c r="U190" i="1"/>
  <c r="U197" i="1"/>
  <c r="U201" i="1"/>
  <c r="AL201" i="1"/>
  <c r="Q201" i="1" s="1"/>
  <c r="AL202" i="1"/>
  <c r="Q202" i="1" s="1"/>
  <c r="U211" i="1"/>
  <c r="U217" i="1"/>
  <c r="AL220" i="1"/>
  <c r="Q220" i="1" s="1"/>
  <c r="AL223" i="1"/>
  <c r="Q223" i="1" s="1"/>
  <c r="Q23" i="1"/>
  <c r="Q54" i="1"/>
  <c r="Q58" i="1"/>
  <c r="Q62" i="1"/>
  <c r="R62" i="1" s="1"/>
  <c r="S62" i="1" s="1"/>
  <c r="Q66" i="1"/>
  <c r="R66" i="1" s="1"/>
  <c r="S66" i="1" s="1"/>
  <c r="Z66" i="1" s="1"/>
  <c r="AL131" i="1"/>
  <c r="Q131" i="1" s="1"/>
  <c r="AL133" i="1"/>
  <c r="Q133" i="1" s="1"/>
  <c r="Q138" i="1"/>
  <c r="R138" i="1" s="1"/>
  <c r="S138" i="1" s="1"/>
  <c r="Z138" i="1" s="1"/>
  <c r="AL141" i="1"/>
  <c r="Q141" i="1" s="1"/>
  <c r="AL151" i="1"/>
  <c r="Q151" i="1" s="1"/>
  <c r="AL170" i="1"/>
  <c r="Q170" i="1" s="1"/>
  <c r="AL173" i="1"/>
  <c r="Q173" i="1" s="1"/>
  <c r="AL178" i="1"/>
  <c r="Q178" i="1" s="1"/>
  <c r="AL181" i="1"/>
  <c r="AL186" i="1"/>
  <c r="Q186" i="1" s="1"/>
  <c r="Q197" i="1"/>
  <c r="R197" i="1" s="1"/>
  <c r="S197" i="1" s="1"/>
  <c r="Q204" i="1"/>
  <c r="Q208" i="1"/>
  <c r="AL227" i="1"/>
  <c r="Q227" i="1" s="1"/>
  <c r="AL230" i="1"/>
  <c r="Q230" i="1" s="1"/>
  <c r="Q19" i="1"/>
  <c r="Q46" i="1"/>
  <c r="Q50" i="1"/>
  <c r="R50" i="1" s="1"/>
  <c r="S50" i="1" s="1"/>
  <c r="AL83" i="1"/>
  <c r="Q83" i="1" s="1"/>
  <c r="AL91" i="1"/>
  <c r="Q91" i="1" s="1"/>
  <c r="AL99" i="1"/>
  <c r="Q99" i="1" s="1"/>
  <c r="AL107" i="1"/>
  <c r="Q107" i="1" s="1"/>
  <c r="AL121" i="1"/>
  <c r="Q121" i="1" s="1"/>
  <c r="R121" i="1" s="1"/>
  <c r="S121" i="1" s="1"/>
  <c r="O121" i="1" s="1"/>
  <c r="M121" i="1" s="1"/>
  <c r="P121" i="1" s="1"/>
  <c r="Q126" i="1"/>
  <c r="AL137" i="1"/>
  <c r="Q137" i="1" s="1"/>
  <c r="R137" i="1" s="1"/>
  <c r="S137" i="1" s="1"/>
  <c r="AA137" i="1" s="1"/>
  <c r="AL144" i="1"/>
  <c r="Q144" i="1" s="1"/>
  <c r="Q176" i="1"/>
  <c r="Q184" i="1"/>
  <c r="AL196" i="1"/>
  <c r="Q196" i="1" s="1"/>
  <c r="Q206" i="1"/>
  <c r="R206" i="1" s="1"/>
  <c r="S206" i="1" s="1"/>
  <c r="AL225" i="1"/>
  <c r="Q225" i="1" s="1"/>
  <c r="AL226" i="1"/>
  <c r="AL233" i="1"/>
  <c r="Q233" i="1" s="1"/>
  <c r="AL20" i="1"/>
  <c r="Q20" i="1" s="1"/>
  <c r="R20" i="1" s="1"/>
  <c r="S20" i="1" s="1"/>
  <c r="Z20" i="1" s="1"/>
  <c r="AL22" i="1"/>
  <c r="Q22" i="1" s="1"/>
  <c r="Q42" i="1"/>
  <c r="R42" i="1" s="1"/>
  <c r="S42" i="1" s="1"/>
  <c r="Q81" i="1"/>
  <c r="R81" i="1" s="1"/>
  <c r="S81" i="1" s="1"/>
  <c r="Q105" i="1"/>
  <c r="Q122" i="1"/>
  <c r="Q123" i="1"/>
  <c r="AL143" i="1"/>
  <c r="Q143" i="1" s="1"/>
  <c r="AL159" i="1"/>
  <c r="Q159" i="1" s="1"/>
  <c r="AL169" i="1"/>
  <c r="Q169" i="1" s="1"/>
  <c r="AL174" i="1"/>
  <c r="Q174" i="1" s="1"/>
  <c r="Q182" i="1"/>
  <c r="AL203" i="1"/>
  <c r="Q203" i="1" s="1"/>
  <c r="AL221" i="1"/>
  <c r="Q221" i="1" s="1"/>
  <c r="AL222" i="1"/>
  <c r="Q222" i="1" s="1"/>
  <c r="Q231" i="1"/>
  <c r="AL67" i="1"/>
  <c r="Q67" i="1" s="1"/>
  <c r="Q95" i="1"/>
  <c r="AL103" i="1"/>
  <c r="Q103" i="1" s="1"/>
  <c r="Q115" i="1"/>
  <c r="AL117" i="1"/>
  <c r="Q117" i="1" s="1"/>
  <c r="AL118" i="1"/>
  <c r="Q118" i="1" s="1"/>
  <c r="Q130" i="1"/>
  <c r="R130" i="1" s="1"/>
  <c r="S130" i="1" s="1"/>
  <c r="Q134" i="1"/>
  <c r="AL145" i="1"/>
  <c r="Q145" i="1" s="1"/>
  <c r="AL146" i="1"/>
  <c r="Q146" i="1" s="1"/>
  <c r="AL155" i="1"/>
  <c r="Q155" i="1" s="1"/>
  <c r="R155" i="1" s="1"/>
  <c r="S155" i="1" s="1"/>
  <c r="Y18" i="1"/>
  <c r="G24" i="1"/>
  <c r="AI24" i="1"/>
  <c r="I24" i="1"/>
  <c r="L24" i="1"/>
  <c r="H24" i="1"/>
  <c r="L19" i="1"/>
  <c r="H19" i="1"/>
  <c r="AI19" i="1"/>
  <c r="I19" i="1"/>
  <c r="G19" i="1"/>
  <c r="R19" i="1" s="1"/>
  <c r="S19" i="1" s="1"/>
  <c r="G20" i="1"/>
  <c r="I20" i="1"/>
  <c r="H20" i="1"/>
  <c r="AI20" i="1"/>
  <c r="L20" i="1"/>
  <c r="L28" i="1"/>
  <c r="H28" i="1"/>
  <c r="AI28" i="1"/>
  <c r="I28" i="1"/>
  <c r="G28" i="1"/>
  <c r="Y46" i="1"/>
  <c r="R23" i="1"/>
  <c r="S23" i="1" s="1"/>
  <c r="R22" i="1"/>
  <c r="S22" i="1" s="1"/>
  <c r="Z22" i="1" s="1"/>
  <c r="R24" i="1"/>
  <c r="S24" i="1" s="1"/>
  <c r="Z24" i="1" s="1"/>
  <c r="AI30" i="1"/>
  <c r="L30" i="1"/>
  <c r="H30" i="1"/>
  <c r="I30" i="1"/>
  <c r="G30" i="1"/>
  <c r="R30" i="1" s="1"/>
  <c r="S30" i="1" s="1"/>
  <c r="L32" i="1"/>
  <c r="H32" i="1"/>
  <c r="AI32" i="1"/>
  <c r="I32" i="1"/>
  <c r="G32" i="1"/>
  <c r="R32" i="1" s="1"/>
  <c r="S32" i="1" s="1"/>
  <c r="Z32" i="1" s="1"/>
  <c r="L23" i="1"/>
  <c r="H23" i="1"/>
  <c r="AI23" i="1"/>
  <c r="I23" i="1"/>
  <c r="G23" i="1"/>
  <c r="R18" i="1"/>
  <c r="S18" i="1" s="1"/>
  <c r="Y22" i="1"/>
  <c r="AI34" i="1"/>
  <c r="L34" i="1"/>
  <c r="H34" i="1"/>
  <c r="I34" i="1"/>
  <c r="G34" i="1"/>
  <c r="Y29" i="1"/>
  <c r="I35" i="1"/>
  <c r="G35" i="1"/>
  <c r="H26" i="1"/>
  <c r="L27" i="1"/>
  <c r="I31" i="1"/>
  <c r="G31" i="1"/>
  <c r="AI38" i="1"/>
  <c r="I38" i="1"/>
  <c r="L38" i="1"/>
  <c r="H38" i="1"/>
  <c r="L40" i="1"/>
  <c r="H40" i="1"/>
  <c r="G40" i="1"/>
  <c r="R40" i="1" s="1"/>
  <c r="S40" i="1" s="1"/>
  <c r="AI40" i="1"/>
  <c r="R46" i="1"/>
  <c r="S46" i="1" s="1"/>
  <c r="O46" i="1" s="1"/>
  <c r="M46" i="1" s="1"/>
  <c r="P46" i="1" s="1"/>
  <c r="I47" i="1"/>
  <c r="L47" i="1"/>
  <c r="H47" i="1"/>
  <c r="G47" i="1"/>
  <c r="AI54" i="1"/>
  <c r="I54" i="1"/>
  <c r="L54" i="1"/>
  <c r="H54" i="1"/>
  <c r="L56" i="1"/>
  <c r="H56" i="1"/>
  <c r="G56" i="1"/>
  <c r="R56" i="1" s="1"/>
  <c r="S56" i="1" s="1"/>
  <c r="AI56" i="1"/>
  <c r="I63" i="1"/>
  <c r="L63" i="1"/>
  <c r="H63" i="1"/>
  <c r="G63" i="1"/>
  <c r="L64" i="1"/>
  <c r="H64" i="1"/>
  <c r="G64" i="1"/>
  <c r="AI64" i="1"/>
  <c r="Y213" i="1"/>
  <c r="Z36" i="1"/>
  <c r="G17" i="1"/>
  <c r="G21" i="1"/>
  <c r="G27" i="1"/>
  <c r="Y33" i="1"/>
  <c r="R36" i="1"/>
  <c r="S36" i="1" s="1"/>
  <c r="G38" i="1"/>
  <c r="I39" i="1"/>
  <c r="L39" i="1"/>
  <c r="H39" i="1"/>
  <c r="G39" i="1"/>
  <c r="AI46" i="1"/>
  <c r="I46" i="1"/>
  <c r="L46" i="1"/>
  <c r="H46" i="1"/>
  <c r="L48" i="1"/>
  <c r="H48" i="1"/>
  <c r="G48" i="1"/>
  <c r="AI48" i="1"/>
  <c r="G54" i="1"/>
  <c r="R54" i="1" s="1"/>
  <c r="S54" i="1" s="1"/>
  <c r="Z54" i="1" s="1"/>
  <c r="I55" i="1"/>
  <c r="L55" i="1"/>
  <c r="H55" i="1"/>
  <c r="G55" i="1"/>
  <c r="AI62" i="1"/>
  <c r="I62" i="1"/>
  <c r="L62" i="1"/>
  <c r="H62" i="1"/>
  <c r="Y69" i="1"/>
  <c r="H17" i="1"/>
  <c r="L17" i="1"/>
  <c r="H21" i="1"/>
  <c r="L21" i="1"/>
  <c r="Y25" i="1"/>
  <c r="AI25" i="1"/>
  <c r="I26" i="1"/>
  <c r="H27" i="1"/>
  <c r="AI27" i="1"/>
  <c r="AL29" i="1"/>
  <c r="Q29" i="1" s="1"/>
  <c r="L31" i="1"/>
  <c r="AL31" i="1"/>
  <c r="Q31" i="1" s="1"/>
  <c r="H35" i="1"/>
  <c r="AI35" i="1"/>
  <c r="Y36" i="1"/>
  <c r="R37" i="1"/>
  <c r="S37" i="1" s="1"/>
  <c r="AL39" i="1"/>
  <c r="Q39" i="1" s="1"/>
  <c r="AL47" i="1"/>
  <c r="Q47" i="1" s="1"/>
  <c r="R53" i="1"/>
  <c r="S53" i="1" s="1"/>
  <c r="O53" i="1" s="1"/>
  <c r="M53" i="1" s="1"/>
  <c r="P53" i="1" s="1"/>
  <c r="J53" i="1" s="1"/>
  <c r="K53" i="1" s="1"/>
  <c r="AL55" i="1"/>
  <c r="Q55" i="1" s="1"/>
  <c r="AL63" i="1"/>
  <c r="Q63" i="1" s="1"/>
  <c r="R67" i="1"/>
  <c r="S67" i="1" s="1"/>
  <c r="Z67" i="1" s="1"/>
  <c r="R68" i="1"/>
  <c r="S68" i="1" s="1"/>
  <c r="Z68" i="1" s="1"/>
  <c r="L36" i="1"/>
  <c r="H36" i="1"/>
  <c r="AI36" i="1"/>
  <c r="Y37" i="1"/>
  <c r="AI42" i="1"/>
  <c r="I42" i="1"/>
  <c r="L42" i="1"/>
  <c r="H42" i="1"/>
  <c r="I43" i="1"/>
  <c r="L43" i="1"/>
  <c r="H43" i="1"/>
  <c r="G43" i="1"/>
  <c r="L44" i="1"/>
  <c r="H44" i="1"/>
  <c r="G44" i="1"/>
  <c r="AI44" i="1"/>
  <c r="AI50" i="1"/>
  <c r="I50" i="1"/>
  <c r="L50" i="1"/>
  <c r="H50" i="1"/>
  <c r="I51" i="1"/>
  <c r="L51" i="1"/>
  <c r="H51" i="1"/>
  <c r="G51" i="1"/>
  <c r="L52" i="1"/>
  <c r="H52" i="1"/>
  <c r="G52" i="1"/>
  <c r="R52" i="1" s="1"/>
  <c r="S52" i="1" s="1"/>
  <c r="AI52" i="1"/>
  <c r="Y53" i="1"/>
  <c r="AI58" i="1"/>
  <c r="I58" i="1"/>
  <c r="L58" i="1"/>
  <c r="H58" i="1"/>
  <c r="R58" i="1"/>
  <c r="S58" i="1" s="1"/>
  <c r="I59" i="1"/>
  <c r="L59" i="1"/>
  <c r="H59" i="1"/>
  <c r="G59" i="1"/>
  <c r="L60" i="1"/>
  <c r="H60" i="1"/>
  <c r="G60" i="1"/>
  <c r="AI60" i="1"/>
  <c r="Y61" i="1"/>
  <c r="AI66" i="1"/>
  <c r="I66" i="1"/>
  <c r="L66" i="1"/>
  <c r="H66" i="1"/>
  <c r="L120" i="1"/>
  <c r="H120" i="1"/>
  <c r="AI120" i="1"/>
  <c r="I120" i="1"/>
  <c r="G120" i="1"/>
  <c r="H25" i="1"/>
  <c r="R25" i="1"/>
  <c r="S25" i="1" s="1"/>
  <c r="O25" i="1" s="1"/>
  <c r="M25" i="1" s="1"/>
  <c r="P25" i="1" s="1"/>
  <c r="G26" i="1"/>
  <c r="R26" i="1" s="1"/>
  <c r="S26" i="1" s="1"/>
  <c r="L26" i="1"/>
  <c r="U27" i="1"/>
  <c r="AL27" i="1"/>
  <c r="Q27" i="1" s="1"/>
  <c r="H31" i="1"/>
  <c r="AI31" i="1"/>
  <c r="AL33" i="1"/>
  <c r="Q33" i="1" s="1"/>
  <c r="L35" i="1"/>
  <c r="AL35" i="1"/>
  <c r="Q35" i="1" s="1"/>
  <c r="I36" i="1"/>
  <c r="Z37" i="1"/>
  <c r="AI39" i="1"/>
  <c r="AL43" i="1"/>
  <c r="Q43" i="1" s="1"/>
  <c r="AI47" i="1"/>
  <c r="R48" i="1"/>
  <c r="S48" i="1" s="1"/>
  <c r="Z48" i="1" s="1"/>
  <c r="AL51" i="1"/>
  <c r="Q51" i="1" s="1"/>
  <c r="AI55" i="1"/>
  <c r="R57" i="1"/>
  <c r="S57" i="1" s="1"/>
  <c r="AL59" i="1"/>
  <c r="Q59" i="1" s="1"/>
  <c r="AI63" i="1"/>
  <c r="O67" i="1"/>
  <c r="M67" i="1" s="1"/>
  <c r="P67" i="1" s="1"/>
  <c r="J67" i="1" s="1"/>
  <c r="K67" i="1" s="1"/>
  <c r="U69" i="1"/>
  <c r="Y146" i="1"/>
  <c r="AI69" i="1"/>
  <c r="I69" i="1"/>
  <c r="AI70" i="1"/>
  <c r="I70" i="1"/>
  <c r="L70" i="1"/>
  <c r="H70" i="1"/>
  <c r="G73" i="1"/>
  <c r="AI73" i="1"/>
  <c r="I73" i="1"/>
  <c r="AI74" i="1"/>
  <c r="I74" i="1"/>
  <c r="L74" i="1"/>
  <c r="H74" i="1"/>
  <c r="G77" i="1"/>
  <c r="AI77" i="1"/>
  <c r="I77" i="1"/>
  <c r="AI78" i="1"/>
  <c r="I78" i="1"/>
  <c r="L78" i="1"/>
  <c r="H78" i="1"/>
  <c r="G81" i="1"/>
  <c r="AI81" i="1"/>
  <c r="I81" i="1"/>
  <c r="AI82" i="1"/>
  <c r="I82" i="1"/>
  <c r="L82" i="1"/>
  <c r="H82" i="1"/>
  <c r="G85" i="1"/>
  <c r="R85" i="1" s="1"/>
  <c r="S85" i="1" s="1"/>
  <c r="AI85" i="1"/>
  <c r="I85" i="1"/>
  <c r="AI86" i="1"/>
  <c r="I86" i="1"/>
  <c r="L86" i="1"/>
  <c r="H86" i="1"/>
  <c r="G89" i="1"/>
  <c r="AI89" i="1"/>
  <c r="I89" i="1"/>
  <c r="AI90" i="1"/>
  <c r="I90" i="1"/>
  <c r="L90" i="1"/>
  <c r="H90" i="1"/>
  <c r="G93" i="1"/>
  <c r="R93" i="1" s="1"/>
  <c r="S93" i="1" s="1"/>
  <c r="AI93" i="1"/>
  <c r="I93" i="1"/>
  <c r="AI94" i="1"/>
  <c r="I94" i="1"/>
  <c r="L94" i="1"/>
  <c r="H94" i="1"/>
  <c r="G97" i="1"/>
  <c r="AI97" i="1"/>
  <c r="I97" i="1"/>
  <c r="AI98" i="1"/>
  <c r="I98" i="1"/>
  <c r="L98" i="1"/>
  <c r="H98" i="1"/>
  <c r="G101" i="1"/>
  <c r="R101" i="1" s="1"/>
  <c r="S101" i="1" s="1"/>
  <c r="AI101" i="1"/>
  <c r="I101" i="1"/>
  <c r="AI102" i="1"/>
  <c r="I102" i="1"/>
  <c r="L102" i="1"/>
  <c r="H102" i="1"/>
  <c r="G105" i="1"/>
  <c r="AI105" i="1"/>
  <c r="I105" i="1"/>
  <c r="AI106" i="1"/>
  <c r="I106" i="1"/>
  <c r="L106" i="1"/>
  <c r="H106" i="1"/>
  <c r="G109" i="1"/>
  <c r="AI109" i="1"/>
  <c r="I109" i="1"/>
  <c r="AI110" i="1"/>
  <c r="I110" i="1"/>
  <c r="L110" i="1"/>
  <c r="H110" i="1"/>
  <c r="G113" i="1"/>
  <c r="AI113" i="1"/>
  <c r="I113" i="1"/>
  <c r="AI114" i="1"/>
  <c r="I114" i="1"/>
  <c r="L114" i="1"/>
  <c r="H114" i="1"/>
  <c r="G117" i="1"/>
  <c r="AI117" i="1"/>
  <c r="I117" i="1"/>
  <c r="AI118" i="1"/>
  <c r="I118" i="1"/>
  <c r="L118" i="1"/>
  <c r="H118" i="1"/>
  <c r="R120" i="1"/>
  <c r="S120" i="1" s="1"/>
  <c r="AI122" i="1"/>
  <c r="I122" i="1"/>
  <c r="H122" i="1"/>
  <c r="L122" i="1"/>
  <c r="G122" i="1"/>
  <c r="L124" i="1"/>
  <c r="H124" i="1"/>
  <c r="AI124" i="1"/>
  <c r="G124" i="1"/>
  <c r="T137" i="1"/>
  <c r="X137" i="1" s="1"/>
  <c r="R151" i="1"/>
  <c r="S151" i="1" s="1"/>
  <c r="Z151" i="1" s="1"/>
  <c r="H68" i="1"/>
  <c r="L69" i="1"/>
  <c r="R69" i="1"/>
  <c r="S69" i="1" s="1"/>
  <c r="U70" i="1"/>
  <c r="Q70" i="1"/>
  <c r="L72" i="1"/>
  <c r="H72" i="1"/>
  <c r="G72" i="1"/>
  <c r="AI72" i="1"/>
  <c r="U74" i="1"/>
  <c r="Q74" i="1"/>
  <c r="L76" i="1"/>
  <c r="H76" i="1"/>
  <c r="G76" i="1"/>
  <c r="R76" i="1" s="1"/>
  <c r="S76" i="1" s="1"/>
  <c r="AI76" i="1"/>
  <c r="U78" i="1"/>
  <c r="L80" i="1"/>
  <c r="H80" i="1"/>
  <c r="G80" i="1"/>
  <c r="AI80" i="1"/>
  <c r="U82" i="1"/>
  <c r="L84" i="1"/>
  <c r="H84" i="1"/>
  <c r="G84" i="1"/>
  <c r="AI84" i="1"/>
  <c r="U86" i="1"/>
  <c r="Q86" i="1"/>
  <c r="L88" i="1"/>
  <c r="H88" i="1"/>
  <c r="G88" i="1"/>
  <c r="AI88" i="1"/>
  <c r="U90" i="1"/>
  <c r="L92" i="1"/>
  <c r="H92" i="1"/>
  <c r="G92" i="1"/>
  <c r="R92" i="1" s="1"/>
  <c r="S92" i="1" s="1"/>
  <c r="AI92" i="1"/>
  <c r="U94" i="1"/>
  <c r="Q94" i="1"/>
  <c r="L96" i="1"/>
  <c r="H96" i="1"/>
  <c r="G96" i="1"/>
  <c r="AI96" i="1"/>
  <c r="U98" i="1"/>
  <c r="Q98" i="1"/>
  <c r="L100" i="1"/>
  <c r="H100" i="1"/>
  <c r="G100" i="1"/>
  <c r="AI100" i="1"/>
  <c r="U102" i="1"/>
  <c r="Q102" i="1"/>
  <c r="L104" i="1"/>
  <c r="H104" i="1"/>
  <c r="G104" i="1"/>
  <c r="AI104" i="1"/>
  <c r="U106" i="1"/>
  <c r="L108" i="1"/>
  <c r="H108" i="1"/>
  <c r="G108" i="1"/>
  <c r="AI108" i="1"/>
  <c r="U110" i="1"/>
  <c r="L112" i="1"/>
  <c r="H112" i="1"/>
  <c r="G112" i="1"/>
  <c r="AI112" i="1"/>
  <c r="R113" i="1"/>
  <c r="S113" i="1" s="1"/>
  <c r="U114" i="1"/>
  <c r="Q114" i="1"/>
  <c r="L116" i="1"/>
  <c r="H116" i="1"/>
  <c r="G116" i="1"/>
  <c r="AI116" i="1"/>
  <c r="R117" i="1"/>
  <c r="S117" i="1" s="1"/>
  <c r="U118" i="1"/>
  <c r="G71" i="1"/>
  <c r="G75" i="1"/>
  <c r="G79" i="1"/>
  <c r="G83" i="1"/>
  <c r="G87" i="1"/>
  <c r="G91" i="1"/>
  <c r="G95" i="1"/>
  <c r="G99" i="1"/>
  <c r="G103" i="1"/>
  <c r="G107" i="1"/>
  <c r="G111" i="1"/>
  <c r="G115" i="1"/>
  <c r="AI126" i="1"/>
  <c r="I126" i="1"/>
  <c r="L126" i="1"/>
  <c r="H126" i="1"/>
  <c r="R126" i="1"/>
  <c r="S126" i="1" s="1"/>
  <c r="I127" i="1"/>
  <c r="L127" i="1"/>
  <c r="H127" i="1"/>
  <c r="G127" i="1"/>
  <c r="L128" i="1"/>
  <c r="H128" i="1"/>
  <c r="G128" i="1"/>
  <c r="R128" i="1" s="1"/>
  <c r="S128" i="1" s="1"/>
  <c r="AI128" i="1"/>
  <c r="Y129" i="1"/>
  <c r="AI134" i="1"/>
  <c r="I134" i="1"/>
  <c r="L134" i="1"/>
  <c r="H134" i="1"/>
  <c r="R134" i="1"/>
  <c r="S134" i="1" s="1"/>
  <c r="Z134" i="1" s="1"/>
  <c r="I135" i="1"/>
  <c r="L135" i="1"/>
  <c r="H135" i="1"/>
  <c r="G135" i="1"/>
  <c r="L136" i="1"/>
  <c r="H136" i="1"/>
  <c r="G136" i="1"/>
  <c r="R136" i="1" s="1"/>
  <c r="S136" i="1" s="1"/>
  <c r="AI136" i="1"/>
  <c r="O137" i="1"/>
  <c r="M137" i="1" s="1"/>
  <c r="P137" i="1" s="1"/>
  <c r="Y137" i="1"/>
  <c r="R143" i="1"/>
  <c r="S143" i="1" s="1"/>
  <c r="H71" i="1"/>
  <c r="H75" i="1"/>
  <c r="H79" i="1"/>
  <c r="H83" i="1"/>
  <c r="H87" i="1"/>
  <c r="H91" i="1"/>
  <c r="H95" i="1"/>
  <c r="H99" i="1"/>
  <c r="H103" i="1"/>
  <c r="H107" i="1"/>
  <c r="H111" i="1"/>
  <c r="H115" i="1"/>
  <c r="G123" i="1"/>
  <c r="R123" i="1" s="1"/>
  <c r="S123" i="1" s="1"/>
  <c r="L123" i="1"/>
  <c r="AI123" i="1"/>
  <c r="AL127" i="1"/>
  <c r="Q127" i="1" s="1"/>
  <c r="R133" i="1"/>
  <c r="S133" i="1" s="1"/>
  <c r="AL135" i="1"/>
  <c r="Q135" i="1" s="1"/>
  <c r="Z137" i="1"/>
  <c r="AI141" i="1"/>
  <c r="G141" i="1"/>
  <c r="I141" i="1"/>
  <c r="R159" i="1"/>
  <c r="S159" i="1" s="1"/>
  <c r="U119" i="1"/>
  <c r="AL119" i="1"/>
  <c r="Q119" i="1" s="1"/>
  <c r="Y125" i="1"/>
  <c r="AI130" i="1"/>
  <c r="I130" i="1"/>
  <c r="L130" i="1"/>
  <c r="H130" i="1"/>
  <c r="I131" i="1"/>
  <c r="L131" i="1"/>
  <c r="H131" i="1"/>
  <c r="G131" i="1"/>
  <c r="L132" i="1"/>
  <c r="H132" i="1"/>
  <c r="G132" i="1"/>
  <c r="AI132" i="1"/>
  <c r="Y133" i="1"/>
  <c r="AI138" i="1"/>
  <c r="I138" i="1"/>
  <c r="L138" i="1"/>
  <c r="H138" i="1"/>
  <c r="I139" i="1"/>
  <c r="L139" i="1"/>
  <c r="H139" i="1"/>
  <c r="G139" i="1"/>
  <c r="R139" i="1" s="1"/>
  <c r="S139" i="1" s="1"/>
  <c r="L140" i="1"/>
  <c r="H140" i="1"/>
  <c r="G140" i="1"/>
  <c r="R140" i="1" s="1"/>
  <c r="S140" i="1" s="1"/>
  <c r="AI140" i="1"/>
  <c r="R147" i="1"/>
  <c r="S147" i="1" s="1"/>
  <c r="U142" i="1"/>
  <c r="U143" i="1"/>
  <c r="L144" i="1"/>
  <c r="H144" i="1"/>
  <c r="G144" i="1"/>
  <c r="U146" i="1"/>
  <c r="U147" i="1"/>
  <c r="G162" i="1"/>
  <c r="AI162" i="1"/>
  <c r="I162" i="1"/>
  <c r="T163" i="1"/>
  <c r="X163" i="1" s="1"/>
  <c r="L167" i="1"/>
  <c r="H167" i="1"/>
  <c r="G167" i="1"/>
  <c r="AI167" i="1"/>
  <c r="L171" i="1"/>
  <c r="H171" i="1"/>
  <c r="G171" i="1"/>
  <c r="AI171" i="1"/>
  <c r="L175" i="1"/>
  <c r="H175" i="1"/>
  <c r="G175" i="1"/>
  <c r="AI175" i="1"/>
  <c r="L179" i="1"/>
  <c r="H179" i="1"/>
  <c r="G179" i="1"/>
  <c r="AI179" i="1"/>
  <c r="L183" i="1"/>
  <c r="H183" i="1"/>
  <c r="G183" i="1"/>
  <c r="AI183" i="1"/>
  <c r="L187" i="1"/>
  <c r="H187" i="1"/>
  <c r="G187" i="1"/>
  <c r="AI187" i="1"/>
  <c r="AI189" i="1"/>
  <c r="L189" i="1"/>
  <c r="H189" i="1"/>
  <c r="I189" i="1"/>
  <c r="G189" i="1"/>
  <c r="AI199" i="1"/>
  <c r="L199" i="1"/>
  <c r="H199" i="1"/>
  <c r="I199" i="1"/>
  <c r="G199" i="1"/>
  <c r="R199" i="1" s="1"/>
  <c r="S199" i="1" s="1"/>
  <c r="Z199" i="1" s="1"/>
  <c r="AI142" i="1"/>
  <c r="I142" i="1"/>
  <c r="I143" i="1"/>
  <c r="L143" i="1"/>
  <c r="H143" i="1"/>
  <c r="G145" i="1"/>
  <c r="R145" i="1" s="1"/>
  <c r="S145" i="1" s="1"/>
  <c r="AI145" i="1"/>
  <c r="AI146" i="1"/>
  <c r="I146" i="1"/>
  <c r="I147" i="1"/>
  <c r="L147" i="1"/>
  <c r="H147" i="1"/>
  <c r="G150" i="1"/>
  <c r="AI150" i="1"/>
  <c r="I150" i="1"/>
  <c r="AI151" i="1"/>
  <c r="I151" i="1"/>
  <c r="L151" i="1"/>
  <c r="H151" i="1"/>
  <c r="G154" i="1"/>
  <c r="AI154" i="1"/>
  <c r="I154" i="1"/>
  <c r="AI155" i="1"/>
  <c r="I155" i="1"/>
  <c r="L155" i="1"/>
  <c r="H155" i="1"/>
  <c r="G158" i="1"/>
  <c r="AI158" i="1"/>
  <c r="I158" i="1"/>
  <c r="AI159" i="1"/>
  <c r="I159" i="1"/>
  <c r="L159" i="1"/>
  <c r="H159" i="1"/>
  <c r="L162" i="1"/>
  <c r="H142" i="1"/>
  <c r="Q142" i="1"/>
  <c r="L146" i="1"/>
  <c r="L149" i="1"/>
  <c r="H149" i="1"/>
  <c r="G149" i="1"/>
  <c r="R149" i="1" s="1"/>
  <c r="S149" i="1" s="1"/>
  <c r="AI149" i="1"/>
  <c r="U151" i="1"/>
  <c r="L153" i="1"/>
  <c r="H153" i="1"/>
  <c r="G153" i="1"/>
  <c r="R153" i="1" s="1"/>
  <c r="S153" i="1" s="1"/>
  <c r="AI153" i="1"/>
  <c r="R154" i="1"/>
  <c r="S154" i="1" s="1"/>
  <c r="U155" i="1"/>
  <c r="L157" i="1"/>
  <c r="H157" i="1"/>
  <c r="G157" i="1"/>
  <c r="AI157" i="1"/>
  <c r="U159" i="1"/>
  <c r="L161" i="1"/>
  <c r="H161" i="1"/>
  <c r="G161" i="1"/>
  <c r="R161" i="1" s="1"/>
  <c r="S161" i="1" s="1"/>
  <c r="AI161" i="1"/>
  <c r="Y191" i="1"/>
  <c r="G148" i="1"/>
  <c r="G152" i="1"/>
  <c r="G156" i="1"/>
  <c r="G160" i="1"/>
  <c r="Z163" i="1"/>
  <c r="AI164" i="1"/>
  <c r="I164" i="1"/>
  <c r="I165" i="1"/>
  <c r="L165" i="1"/>
  <c r="H165" i="1"/>
  <c r="Q177" i="1"/>
  <c r="Q181" i="1"/>
  <c r="Q185" i="1"/>
  <c r="G192" i="1"/>
  <c r="I192" i="1"/>
  <c r="AI192" i="1"/>
  <c r="H192" i="1"/>
  <c r="L192" i="1"/>
  <c r="Y193" i="1"/>
  <c r="R193" i="1"/>
  <c r="S193" i="1" s="1"/>
  <c r="Z193" i="1" s="1"/>
  <c r="Y206" i="1"/>
  <c r="Y210" i="1"/>
  <c r="H148" i="1"/>
  <c r="H152" i="1"/>
  <c r="H156" i="1"/>
  <c r="H160" i="1"/>
  <c r="O163" i="1"/>
  <c r="M163" i="1" s="1"/>
  <c r="P163" i="1" s="1"/>
  <c r="Q164" i="1"/>
  <c r="L191" i="1"/>
  <c r="H191" i="1"/>
  <c r="AI191" i="1"/>
  <c r="I191" i="1"/>
  <c r="Q165" i="1"/>
  <c r="G168" i="1"/>
  <c r="AI168" i="1"/>
  <c r="I168" i="1"/>
  <c r="AI169" i="1"/>
  <c r="I169" i="1"/>
  <c r="L169" i="1"/>
  <c r="H169" i="1"/>
  <c r="R171" i="1"/>
  <c r="S171" i="1" s="1"/>
  <c r="G172" i="1"/>
  <c r="AI172" i="1"/>
  <c r="I172" i="1"/>
  <c r="AI173" i="1"/>
  <c r="I173" i="1"/>
  <c r="L173" i="1"/>
  <c r="H173" i="1"/>
  <c r="G176" i="1"/>
  <c r="R176" i="1" s="1"/>
  <c r="S176" i="1" s="1"/>
  <c r="AI176" i="1"/>
  <c r="I176" i="1"/>
  <c r="AI177" i="1"/>
  <c r="I177" i="1"/>
  <c r="L177" i="1"/>
  <c r="H177" i="1"/>
  <c r="G180" i="1"/>
  <c r="AI180" i="1"/>
  <c r="I180" i="1"/>
  <c r="AI181" i="1"/>
  <c r="I181" i="1"/>
  <c r="L181" i="1"/>
  <c r="H181" i="1"/>
  <c r="R183" i="1"/>
  <c r="S183" i="1" s="1"/>
  <c r="Z183" i="1" s="1"/>
  <c r="G184" i="1"/>
  <c r="AI184" i="1"/>
  <c r="I184" i="1"/>
  <c r="AI185" i="1"/>
  <c r="I185" i="1"/>
  <c r="L185" i="1"/>
  <c r="H185" i="1"/>
  <c r="R187" i="1"/>
  <c r="S187" i="1" s="1"/>
  <c r="Z187" i="1" s="1"/>
  <c r="AI193" i="1"/>
  <c r="L193" i="1"/>
  <c r="H193" i="1"/>
  <c r="I193" i="1"/>
  <c r="L195" i="1"/>
  <c r="H195" i="1"/>
  <c r="G195" i="1"/>
  <c r="R195" i="1" s="1"/>
  <c r="S195" i="1" s="1"/>
  <c r="AI195" i="1"/>
  <c r="Y218" i="1"/>
  <c r="G166" i="1"/>
  <c r="R166" i="1" s="1"/>
  <c r="S166" i="1" s="1"/>
  <c r="G170" i="1"/>
  <c r="G174" i="1"/>
  <c r="G178" i="1"/>
  <c r="G182" i="1"/>
  <c r="G186" i="1"/>
  <c r="AL190" i="1"/>
  <c r="Q190" i="1" s="1"/>
  <c r="AL192" i="1"/>
  <c r="Q192" i="1" s="1"/>
  <c r="AL194" i="1"/>
  <c r="Q194" i="1" s="1"/>
  <c r="AI202" i="1"/>
  <c r="H202" i="1"/>
  <c r="L202" i="1"/>
  <c r="I202" i="1"/>
  <c r="G202" i="1"/>
  <c r="L204" i="1"/>
  <c r="H204" i="1"/>
  <c r="AI204" i="1"/>
  <c r="G204" i="1"/>
  <c r="R204" i="1" s="1"/>
  <c r="S204" i="1" s="1"/>
  <c r="Z204" i="1" s="1"/>
  <c r="I204" i="1"/>
  <c r="L212" i="1"/>
  <c r="H212" i="1"/>
  <c r="AI212" i="1"/>
  <c r="I212" i="1"/>
  <c r="G212" i="1"/>
  <c r="H166" i="1"/>
  <c r="H170" i="1"/>
  <c r="H174" i="1"/>
  <c r="H178" i="1"/>
  <c r="H182" i="1"/>
  <c r="H186" i="1"/>
  <c r="AL188" i="1"/>
  <c r="Q188" i="1" s="1"/>
  <c r="R189" i="1"/>
  <c r="S189" i="1" s="1"/>
  <c r="Z189" i="1" s="1"/>
  <c r="G196" i="1"/>
  <c r="R196" i="1" s="1"/>
  <c r="S196" i="1" s="1"/>
  <c r="Z196" i="1" s="1"/>
  <c r="AI196" i="1"/>
  <c r="I196" i="1"/>
  <c r="AI197" i="1"/>
  <c r="I197" i="1"/>
  <c r="L197" i="1"/>
  <c r="H197" i="1"/>
  <c r="I200" i="1"/>
  <c r="G200" i="1"/>
  <c r="AI200" i="1"/>
  <c r="H200" i="1"/>
  <c r="L200" i="1"/>
  <c r="AI206" i="1"/>
  <c r="L206" i="1"/>
  <c r="H206" i="1"/>
  <c r="I206" i="1"/>
  <c r="AL198" i="1"/>
  <c r="Q198" i="1" s="1"/>
  <c r="AL200" i="1"/>
  <c r="Q200" i="1" s="1"/>
  <c r="R210" i="1"/>
  <c r="S210" i="1" s="1"/>
  <c r="O210" i="1" s="1"/>
  <c r="M210" i="1" s="1"/>
  <c r="P210" i="1" s="1"/>
  <c r="L216" i="1"/>
  <c r="H216" i="1"/>
  <c r="AI216" i="1"/>
  <c r="I216" i="1"/>
  <c r="G216" i="1"/>
  <c r="L228" i="1"/>
  <c r="H228" i="1"/>
  <c r="G228" i="1"/>
  <c r="AI228" i="1"/>
  <c r="I228" i="1"/>
  <c r="Y205" i="1"/>
  <c r="L208" i="1"/>
  <c r="H208" i="1"/>
  <c r="AI208" i="1"/>
  <c r="I208" i="1"/>
  <c r="G208" i="1"/>
  <c r="R208" i="1" s="1"/>
  <c r="S208" i="1" s="1"/>
  <c r="Z210" i="1"/>
  <c r="I211" i="1"/>
  <c r="G211" i="1"/>
  <c r="AI211" i="1"/>
  <c r="H211" i="1"/>
  <c r="L211" i="1"/>
  <c r="AI210" i="1"/>
  <c r="L210" i="1"/>
  <c r="H210" i="1"/>
  <c r="I210" i="1"/>
  <c r="AI214" i="1"/>
  <c r="L214" i="1"/>
  <c r="H214" i="1"/>
  <c r="I214" i="1"/>
  <c r="G214" i="1"/>
  <c r="R214" i="1" s="1"/>
  <c r="S214" i="1" s="1"/>
  <c r="Z214" i="1" s="1"/>
  <c r="H207" i="1"/>
  <c r="AL209" i="1"/>
  <c r="Q209" i="1" s="1"/>
  <c r="AL211" i="1"/>
  <c r="Q211" i="1" s="1"/>
  <c r="H215" i="1"/>
  <c r="AL217" i="1"/>
  <c r="Q217" i="1" s="1"/>
  <c r="L219" i="1"/>
  <c r="H219" i="1"/>
  <c r="G219" i="1"/>
  <c r="AI219" i="1"/>
  <c r="I219" i="1"/>
  <c r="R222" i="1"/>
  <c r="S222" i="1" s="1"/>
  <c r="I207" i="1"/>
  <c r="G207" i="1"/>
  <c r="I215" i="1"/>
  <c r="G215" i="1"/>
  <c r="Y217" i="1"/>
  <c r="L224" i="1"/>
  <c r="H224" i="1"/>
  <c r="G224" i="1"/>
  <c r="R224" i="1" s="1"/>
  <c r="S224" i="1" s="1"/>
  <c r="AI224" i="1"/>
  <c r="L232" i="1"/>
  <c r="H232" i="1"/>
  <c r="G232" i="1"/>
  <c r="R232" i="1" s="1"/>
  <c r="S232" i="1" s="1"/>
  <c r="AI232" i="1"/>
  <c r="G203" i="1"/>
  <c r="L203" i="1"/>
  <c r="AL205" i="1"/>
  <c r="Q205" i="1" s="1"/>
  <c r="L207" i="1"/>
  <c r="AL207" i="1"/>
  <c r="Q207" i="1" s="1"/>
  <c r="AL213" i="1"/>
  <c r="Q213" i="1" s="1"/>
  <c r="L215" i="1"/>
  <c r="AL215" i="1"/>
  <c r="Q215" i="1" s="1"/>
  <c r="Q226" i="1"/>
  <c r="G220" i="1"/>
  <c r="AI220" i="1"/>
  <c r="AI221" i="1"/>
  <c r="I221" i="1"/>
  <c r="AI222" i="1"/>
  <c r="I222" i="1"/>
  <c r="L222" i="1"/>
  <c r="H222" i="1"/>
  <c r="G225" i="1"/>
  <c r="R225" i="1" s="1"/>
  <c r="S225" i="1" s="1"/>
  <c r="Z225" i="1" s="1"/>
  <c r="AI225" i="1"/>
  <c r="I225" i="1"/>
  <c r="AI226" i="1"/>
  <c r="I226" i="1"/>
  <c r="L226" i="1"/>
  <c r="H226" i="1"/>
  <c r="G229" i="1"/>
  <c r="R229" i="1" s="1"/>
  <c r="S229" i="1" s="1"/>
  <c r="Z229" i="1" s="1"/>
  <c r="AI229" i="1"/>
  <c r="I229" i="1"/>
  <c r="AI230" i="1"/>
  <c r="I230" i="1"/>
  <c r="L230" i="1"/>
  <c r="H230" i="1"/>
  <c r="G233" i="1"/>
  <c r="AI233" i="1"/>
  <c r="I233" i="1"/>
  <c r="H220" i="1"/>
  <c r="G221" i="1"/>
  <c r="R221" i="1" s="1"/>
  <c r="S221" i="1" s="1"/>
  <c r="H233" i="1"/>
  <c r="G223" i="1"/>
  <c r="G227" i="1"/>
  <c r="G231" i="1"/>
  <c r="H223" i="1"/>
  <c r="H227" i="1"/>
  <c r="H231" i="1"/>
  <c r="J163" i="1" l="1"/>
  <c r="K163" i="1" s="1"/>
  <c r="R88" i="1"/>
  <c r="S88" i="1" s="1"/>
  <c r="R109" i="1"/>
  <c r="S109" i="1" s="1"/>
  <c r="R77" i="1"/>
  <c r="S77" i="1" s="1"/>
  <c r="AA77" i="1" s="1"/>
  <c r="R108" i="1"/>
  <c r="S108" i="1" s="1"/>
  <c r="Z53" i="1"/>
  <c r="J121" i="1"/>
  <c r="K121" i="1" s="1"/>
  <c r="R228" i="1"/>
  <c r="S228" i="1" s="1"/>
  <c r="O228" i="1" s="1"/>
  <c r="M228" i="1" s="1"/>
  <c r="P228" i="1" s="1"/>
  <c r="J228" i="1" s="1"/>
  <c r="K228" i="1" s="1"/>
  <c r="R167" i="1"/>
  <c r="S167" i="1" s="1"/>
  <c r="Z167" i="1" s="1"/>
  <c r="R97" i="1"/>
  <c r="S97" i="1" s="1"/>
  <c r="R73" i="1"/>
  <c r="S73" i="1" s="1"/>
  <c r="R64" i="1"/>
  <c r="S64" i="1" s="1"/>
  <c r="Z64" i="1" s="1"/>
  <c r="R179" i="1"/>
  <c r="S179" i="1" s="1"/>
  <c r="O125" i="1"/>
  <c r="M125" i="1" s="1"/>
  <c r="P125" i="1" s="1"/>
  <c r="J125" i="1" s="1"/>
  <c r="K125" i="1" s="1"/>
  <c r="AA125" i="1"/>
  <c r="T125" i="1"/>
  <c r="X125" i="1" s="1"/>
  <c r="Z125" i="1"/>
  <c r="AB125" i="1" s="1"/>
  <c r="AB163" i="1"/>
  <c r="Y201" i="1"/>
  <c r="R150" i="1"/>
  <c r="S150" i="1" s="1"/>
  <c r="T150" i="1" s="1"/>
  <c r="X150" i="1" s="1"/>
  <c r="O151" i="1"/>
  <c r="M151" i="1" s="1"/>
  <c r="P151" i="1" s="1"/>
  <c r="J151" i="1" s="1"/>
  <c r="K151" i="1" s="1"/>
  <c r="O129" i="1"/>
  <c r="M129" i="1" s="1"/>
  <c r="P129" i="1" s="1"/>
  <c r="J129" i="1" s="1"/>
  <c r="K129" i="1" s="1"/>
  <c r="Z46" i="1"/>
  <c r="T129" i="1"/>
  <c r="X129" i="1" s="1"/>
  <c r="R105" i="1"/>
  <c r="S105" i="1" s="1"/>
  <c r="T105" i="1" s="1"/>
  <c r="X105" i="1" s="1"/>
  <c r="R144" i="1"/>
  <c r="S144" i="1" s="1"/>
  <c r="R227" i="1"/>
  <c r="S227" i="1" s="1"/>
  <c r="Z227" i="1" s="1"/>
  <c r="R223" i="1"/>
  <c r="S223" i="1" s="1"/>
  <c r="Z223" i="1" s="1"/>
  <c r="O201" i="1"/>
  <c r="M201" i="1" s="1"/>
  <c r="P201" i="1" s="1"/>
  <c r="J201" i="1" s="1"/>
  <c r="K201" i="1" s="1"/>
  <c r="Z129" i="1"/>
  <c r="J137" i="1"/>
  <c r="K137" i="1" s="1"/>
  <c r="O68" i="1"/>
  <c r="M68" i="1" s="1"/>
  <c r="P68" i="1" s="1"/>
  <c r="J68" i="1" s="1"/>
  <c r="K68" i="1" s="1"/>
  <c r="R65" i="1"/>
  <c r="S65" i="1" s="1"/>
  <c r="Z65" i="1" s="1"/>
  <c r="Y45" i="1"/>
  <c r="J218" i="1"/>
  <c r="K218" i="1" s="1"/>
  <c r="J25" i="1"/>
  <c r="K25" i="1" s="1"/>
  <c r="O22" i="1"/>
  <c r="M22" i="1" s="1"/>
  <c r="P22" i="1" s="1"/>
  <c r="J22" i="1" s="1"/>
  <c r="K22" i="1" s="1"/>
  <c r="O197" i="1"/>
  <c r="M197" i="1" s="1"/>
  <c r="P197" i="1" s="1"/>
  <c r="J197" i="1" s="1"/>
  <c r="K197" i="1" s="1"/>
  <c r="Z197" i="1"/>
  <c r="O62" i="1"/>
  <c r="M62" i="1" s="1"/>
  <c r="P62" i="1" s="1"/>
  <c r="J62" i="1" s="1"/>
  <c r="K62" i="1" s="1"/>
  <c r="Z62" i="1"/>
  <c r="Z49" i="1"/>
  <c r="AA223" i="1"/>
  <c r="T149" i="1"/>
  <c r="X149" i="1" s="1"/>
  <c r="AA149" i="1"/>
  <c r="Z149" i="1"/>
  <c r="T52" i="1"/>
  <c r="X52" i="1" s="1"/>
  <c r="AA52" i="1"/>
  <c r="Z52" i="1"/>
  <c r="AA176" i="1"/>
  <c r="T176" i="1"/>
  <c r="X176" i="1" s="1"/>
  <c r="Z176" i="1"/>
  <c r="T128" i="1"/>
  <c r="X128" i="1" s="1"/>
  <c r="AA128" i="1"/>
  <c r="Z128" i="1"/>
  <c r="T92" i="1"/>
  <c r="X92" i="1" s="1"/>
  <c r="AA92" i="1"/>
  <c r="Z92" i="1"/>
  <c r="T208" i="1"/>
  <c r="X208" i="1" s="1"/>
  <c r="AA208" i="1"/>
  <c r="Z208" i="1"/>
  <c r="T88" i="1"/>
  <c r="X88" i="1" s="1"/>
  <c r="AA88" i="1"/>
  <c r="Z88" i="1"/>
  <c r="T76" i="1"/>
  <c r="X76" i="1" s="1"/>
  <c r="AA76" i="1"/>
  <c r="Z76" i="1"/>
  <c r="AA221" i="1"/>
  <c r="T221" i="1"/>
  <c r="X221" i="1" s="1"/>
  <c r="Z221" i="1"/>
  <c r="AA123" i="1"/>
  <c r="Z123" i="1"/>
  <c r="T123" i="1"/>
  <c r="X123" i="1" s="1"/>
  <c r="T136" i="1"/>
  <c r="X136" i="1" s="1"/>
  <c r="AA136" i="1"/>
  <c r="Z136" i="1"/>
  <c r="T108" i="1"/>
  <c r="X108" i="1" s="1"/>
  <c r="AA108" i="1"/>
  <c r="Z108" i="1"/>
  <c r="AA26" i="1"/>
  <c r="T26" i="1"/>
  <c r="X26" i="1" s="1"/>
  <c r="Z26" i="1"/>
  <c r="T166" i="1"/>
  <c r="X166" i="1" s="1"/>
  <c r="AA166" i="1"/>
  <c r="Z166" i="1"/>
  <c r="AA150" i="1"/>
  <c r="AA109" i="1"/>
  <c r="T109" i="1"/>
  <c r="X109" i="1" s="1"/>
  <c r="Z109" i="1"/>
  <c r="AA93" i="1"/>
  <c r="T93" i="1"/>
  <c r="X93" i="1" s="1"/>
  <c r="Z93" i="1"/>
  <c r="T224" i="1"/>
  <c r="X224" i="1" s="1"/>
  <c r="AA224" i="1"/>
  <c r="R226" i="1"/>
  <c r="S226" i="1" s="1"/>
  <c r="T206" i="1"/>
  <c r="X206" i="1" s="1"/>
  <c r="AA206" i="1"/>
  <c r="R188" i="1"/>
  <c r="S188" i="1" s="1"/>
  <c r="R190" i="1"/>
  <c r="S190" i="1" s="1"/>
  <c r="T179" i="1"/>
  <c r="X179" i="1" s="1"/>
  <c r="AA179" i="1"/>
  <c r="O206" i="1"/>
  <c r="M206" i="1" s="1"/>
  <c r="P206" i="1" s="1"/>
  <c r="J206" i="1" s="1"/>
  <c r="K206" i="1" s="1"/>
  <c r="T153" i="1"/>
  <c r="X153" i="1" s="1"/>
  <c r="AA153" i="1"/>
  <c r="Y83" i="1"/>
  <c r="R83" i="1"/>
  <c r="S83" i="1" s="1"/>
  <c r="O83" i="1" s="1"/>
  <c r="M83" i="1" s="1"/>
  <c r="P83" i="1" s="1"/>
  <c r="J83" i="1" s="1"/>
  <c r="K83" i="1" s="1"/>
  <c r="Y112" i="1"/>
  <c r="Y104" i="1"/>
  <c r="Y80" i="1"/>
  <c r="Y72" i="1"/>
  <c r="AA57" i="1"/>
  <c r="T57" i="1"/>
  <c r="X57" i="1" s="1"/>
  <c r="R33" i="1"/>
  <c r="S33" i="1" s="1"/>
  <c r="AA37" i="1"/>
  <c r="AB37" i="1" s="1"/>
  <c r="T37" i="1"/>
  <c r="X37" i="1" s="1"/>
  <c r="R31" i="1"/>
  <c r="S31" i="1" s="1"/>
  <c r="O31" i="1" s="1"/>
  <c r="M31" i="1" s="1"/>
  <c r="P31" i="1" s="1"/>
  <c r="J31" i="1" s="1"/>
  <c r="K31" i="1" s="1"/>
  <c r="Y21" i="1"/>
  <c r="Y34" i="1"/>
  <c r="T23" i="1"/>
  <c r="X23" i="1" s="1"/>
  <c r="AA23" i="1"/>
  <c r="Y28" i="1"/>
  <c r="T19" i="1"/>
  <c r="X19" i="1" s="1"/>
  <c r="AA19" i="1"/>
  <c r="O24" i="1"/>
  <c r="M24" i="1" s="1"/>
  <c r="P24" i="1" s="1"/>
  <c r="J24" i="1" s="1"/>
  <c r="K24" i="1" s="1"/>
  <c r="Y24" i="1"/>
  <c r="Y233" i="1"/>
  <c r="T222" i="1"/>
  <c r="X222" i="1" s="1"/>
  <c r="AA222" i="1"/>
  <c r="O222" i="1"/>
  <c r="M222" i="1" s="1"/>
  <c r="P222" i="1" s="1"/>
  <c r="J222" i="1" s="1"/>
  <c r="K222" i="1" s="1"/>
  <c r="AA225" i="1"/>
  <c r="T225" i="1"/>
  <c r="X225" i="1" s="1"/>
  <c r="R202" i="1"/>
  <c r="S202" i="1" s="1"/>
  <c r="O202" i="1" s="1"/>
  <c r="M202" i="1" s="1"/>
  <c r="P202" i="1" s="1"/>
  <c r="J202" i="1" s="1"/>
  <c r="K202" i="1" s="1"/>
  <c r="O196" i="1"/>
  <c r="M196" i="1" s="1"/>
  <c r="P196" i="1" s="1"/>
  <c r="J196" i="1" s="1"/>
  <c r="K196" i="1" s="1"/>
  <c r="Y196" i="1"/>
  <c r="T175" i="1"/>
  <c r="X175" i="1" s="1"/>
  <c r="AA175" i="1"/>
  <c r="Y172" i="1"/>
  <c r="R165" i="1"/>
  <c r="S165" i="1" s="1"/>
  <c r="Z179" i="1"/>
  <c r="J210" i="1"/>
  <c r="K210" i="1" s="1"/>
  <c r="O193" i="1"/>
  <c r="M193" i="1" s="1"/>
  <c r="P193" i="1" s="1"/>
  <c r="J193" i="1" s="1"/>
  <c r="K193" i="1" s="1"/>
  <c r="R185" i="1"/>
  <c r="S185" i="1" s="1"/>
  <c r="R177" i="1"/>
  <c r="S177" i="1" s="1"/>
  <c r="R169" i="1"/>
  <c r="S169" i="1" s="1"/>
  <c r="Y148" i="1"/>
  <c r="O153" i="1"/>
  <c r="M153" i="1" s="1"/>
  <c r="P153" i="1" s="1"/>
  <c r="J153" i="1" s="1"/>
  <c r="K153" i="1" s="1"/>
  <c r="Y153" i="1"/>
  <c r="T191" i="1"/>
  <c r="X191" i="1" s="1"/>
  <c r="AA191" i="1"/>
  <c r="AB191" i="1" s="1"/>
  <c r="O189" i="1"/>
  <c r="M189" i="1" s="1"/>
  <c r="P189" i="1" s="1"/>
  <c r="J189" i="1" s="1"/>
  <c r="K189" i="1" s="1"/>
  <c r="Y189" i="1"/>
  <c r="O144" i="1"/>
  <c r="M144" i="1" s="1"/>
  <c r="P144" i="1" s="1"/>
  <c r="J144" i="1" s="1"/>
  <c r="K144" i="1" s="1"/>
  <c r="Y144" i="1"/>
  <c r="Y132" i="1"/>
  <c r="T130" i="1"/>
  <c r="X130" i="1" s="1"/>
  <c r="AA130" i="1"/>
  <c r="T159" i="1"/>
  <c r="X159" i="1" s="1"/>
  <c r="AA159" i="1"/>
  <c r="O159" i="1"/>
  <c r="M159" i="1" s="1"/>
  <c r="P159" i="1" s="1"/>
  <c r="J159" i="1" s="1"/>
  <c r="K159" i="1" s="1"/>
  <c r="R135" i="1"/>
  <c r="S135" i="1" s="1"/>
  <c r="O135" i="1" s="1"/>
  <c r="M135" i="1" s="1"/>
  <c r="P135" i="1" s="1"/>
  <c r="J135" i="1" s="1"/>
  <c r="K135" i="1" s="1"/>
  <c r="O130" i="1"/>
  <c r="M130" i="1" s="1"/>
  <c r="P130" i="1" s="1"/>
  <c r="J130" i="1" s="1"/>
  <c r="K130" i="1" s="1"/>
  <c r="R172" i="1"/>
  <c r="S172" i="1" s="1"/>
  <c r="Z159" i="1"/>
  <c r="T143" i="1"/>
  <c r="X143" i="1" s="1"/>
  <c r="AA143" i="1"/>
  <c r="AB137" i="1"/>
  <c r="Y127" i="1"/>
  <c r="Y111" i="1"/>
  <c r="R111" i="1"/>
  <c r="S111" i="1" s="1"/>
  <c r="O111" i="1" s="1"/>
  <c r="M111" i="1" s="1"/>
  <c r="P111" i="1" s="1"/>
  <c r="J111" i="1" s="1"/>
  <c r="K111" i="1" s="1"/>
  <c r="Y95" i="1"/>
  <c r="R95" i="1"/>
  <c r="S95" i="1" s="1"/>
  <c r="O95" i="1" s="1"/>
  <c r="M95" i="1" s="1"/>
  <c r="P95" i="1" s="1"/>
  <c r="J95" i="1" s="1"/>
  <c r="K95" i="1" s="1"/>
  <c r="Y79" i="1"/>
  <c r="R79" i="1"/>
  <c r="S79" i="1" s="1"/>
  <c r="AA117" i="1"/>
  <c r="T117" i="1"/>
  <c r="X117" i="1" s="1"/>
  <c r="AA113" i="1"/>
  <c r="T113" i="1"/>
  <c r="X113" i="1" s="1"/>
  <c r="AA105" i="1"/>
  <c r="AA101" i="1"/>
  <c r="T101" i="1"/>
  <c r="X101" i="1" s="1"/>
  <c r="AA97" i="1"/>
  <c r="T97" i="1"/>
  <c r="X97" i="1" s="1"/>
  <c r="AA89" i="1"/>
  <c r="T89" i="1"/>
  <c r="X89" i="1" s="1"/>
  <c r="AA85" i="1"/>
  <c r="T85" i="1"/>
  <c r="X85" i="1" s="1"/>
  <c r="AA81" i="1"/>
  <c r="T81" i="1"/>
  <c r="X81" i="1" s="1"/>
  <c r="AA73" i="1"/>
  <c r="T73" i="1"/>
  <c r="X73" i="1" s="1"/>
  <c r="T69" i="1"/>
  <c r="X69" i="1" s="1"/>
  <c r="AA69" i="1"/>
  <c r="T151" i="1"/>
  <c r="X151" i="1" s="1"/>
  <c r="AA151" i="1"/>
  <c r="AB151" i="1" s="1"/>
  <c r="Y124" i="1"/>
  <c r="Y122" i="1"/>
  <c r="O105" i="1"/>
  <c r="M105" i="1" s="1"/>
  <c r="P105" i="1" s="1"/>
  <c r="J105" i="1" s="1"/>
  <c r="K105" i="1" s="1"/>
  <c r="Y105" i="1"/>
  <c r="O89" i="1"/>
  <c r="M89" i="1" s="1"/>
  <c r="P89" i="1" s="1"/>
  <c r="J89" i="1" s="1"/>
  <c r="K89" i="1" s="1"/>
  <c r="Y89" i="1"/>
  <c r="O73" i="1"/>
  <c r="M73" i="1" s="1"/>
  <c r="P73" i="1" s="1"/>
  <c r="J73" i="1" s="1"/>
  <c r="K73" i="1" s="1"/>
  <c r="Y73" i="1"/>
  <c r="T65" i="1"/>
  <c r="X65" i="1" s="1"/>
  <c r="T56" i="1"/>
  <c r="X56" i="1" s="1"/>
  <c r="AA56" i="1"/>
  <c r="R51" i="1"/>
  <c r="S51" i="1" s="1"/>
  <c r="T40" i="1"/>
  <c r="X40" i="1" s="1"/>
  <c r="AA40" i="1"/>
  <c r="AA121" i="1"/>
  <c r="T121" i="1"/>
  <c r="X121" i="1" s="1"/>
  <c r="Z121" i="1"/>
  <c r="Y60" i="1"/>
  <c r="T58" i="1"/>
  <c r="X58" i="1" s="1"/>
  <c r="AA58" i="1"/>
  <c r="Y44" i="1"/>
  <c r="T42" i="1"/>
  <c r="X42" i="1" s="1"/>
  <c r="AA42" i="1"/>
  <c r="O37" i="1"/>
  <c r="M37" i="1" s="1"/>
  <c r="P37" i="1" s="1"/>
  <c r="J37" i="1" s="1"/>
  <c r="K37" i="1" s="1"/>
  <c r="AA68" i="1"/>
  <c r="AB68" i="1" s="1"/>
  <c r="T68" i="1"/>
  <c r="X68" i="1" s="1"/>
  <c r="R63" i="1"/>
  <c r="S63" i="1" s="1"/>
  <c r="O63" i="1" s="1"/>
  <c r="M63" i="1" s="1"/>
  <c r="P63" i="1" s="1"/>
  <c r="J63" i="1" s="1"/>
  <c r="K63" i="1" s="1"/>
  <c r="O58" i="1"/>
  <c r="M58" i="1" s="1"/>
  <c r="P58" i="1" s="1"/>
  <c r="J58" i="1" s="1"/>
  <c r="K58" i="1" s="1"/>
  <c r="R47" i="1"/>
  <c r="S47" i="1" s="1"/>
  <c r="O47" i="1" s="1"/>
  <c r="M47" i="1" s="1"/>
  <c r="P47" i="1" s="1"/>
  <c r="J47" i="1" s="1"/>
  <c r="K47" i="1" s="1"/>
  <c r="O42" i="1"/>
  <c r="M42" i="1" s="1"/>
  <c r="P42" i="1" s="1"/>
  <c r="J42" i="1" s="1"/>
  <c r="K42" i="1" s="1"/>
  <c r="Y55" i="1"/>
  <c r="T36" i="1"/>
  <c r="X36" i="1" s="1"/>
  <c r="AA36" i="1"/>
  <c r="AB36" i="1" s="1"/>
  <c r="Y17" i="1"/>
  <c r="Y64" i="1"/>
  <c r="T62" i="1"/>
  <c r="X62" i="1" s="1"/>
  <c r="AA62" i="1"/>
  <c r="O57" i="1"/>
  <c r="M57" i="1" s="1"/>
  <c r="P57" i="1" s="1"/>
  <c r="J57" i="1" s="1"/>
  <c r="K57" i="1" s="1"/>
  <c r="T46" i="1"/>
  <c r="X46" i="1" s="1"/>
  <c r="AA46" i="1"/>
  <c r="AB46" i="1" s="1"/>
  <c r="O41" i="1"/>
  <c r="M41" i="1" s="1"/>
  <c r="P41" i="1" s="1"/>
  <c r="J41" i="1" s="1"/>
  <c r="K41" i="1" s="1"/>
  <c r="T32" i="1"/>
  <c r="X32" i="1" s="1"/>
  <c r="AA32" i="1"/>
  <c r="Z19" i="1"/>
  <c r="AA20" i="1"/>
  <c r="T20" i="1"/>
  <c r="X20" i="1" s="1"/>
  <c r="AA229" i="1"/>
  <c r="T229" i="1"/>
  <c r="X229" i="1" s="1"/>
  <c r="R217" i="1"/>
  <c r="S217" i="1" s="1"/>
  <c r="O149" i="1"/>
  <c r="M149" i="1" s="1"/>
  <c r="P149" i="1" s="1"/>
  <c r="J149" i="1" s="1"/>
  <c r="K149" i="1" s="1"/>
  <c r="Y149" i="1"/>
  <c r="R146" i="1"/>
  <c r="S146" i="1" s="1"/>
  <c r="T147" i="1"/>
  <c r="X147" i="1" s="1"/>
  <c r="AA147" i="1"/>
  <c r="Y131" i="1"/>
  <c r="R119" i="1"/>
  <c r="S119" i="1" s="1"/>
  <c r="Y141" i="1"/>
  <c r="AA145" i="1"/>
  <c r="T145" i="1"/>
  <c r="X145" i="1" s="1"/>
  <c r="T134" i="1"/>
  <c r="X134" i="1" s="1"/>
  <c r="O134" i="1"/>
  <c r="M134" i="1" s="1"/>
  <c r="P134" i="1" s="1"/>
  <c r="J134" i="1" s="1"/>
  <c r="K134" i="1" s="1"/>
  <c r="AA134" i="1"/>
  <c r="AB134" i="1" s="1"/>
  <c r="Y99" i="1"/>
  <c r="R99" i="1"/>
  <c r="S99" i="1" s="1"/>
  <c r="Y100" i="1"/>
  <c r="O92" i="1"/>
  <c r="M92" i="1" s="1"/>
  <c r="P92" i="1" s="1"/>
  <c r="J92" i="1" s="1"/>
  <c r="K92" i="1" s="1"/>
  <c r="Y92" i="1"/>
  <c r="Y84" i="1"/>
  <c r="O76" i="1"/>
  <c r="M76" i="1" s="1"/>
  <c r="P76" i="1" s="1"/>
  <c r="J76" i="1" s="1"/>
  <c r="K76" i="1" s="1"/>
  <c r="Y76" i="1"/>
  <c r="R112" i="1"/>
  <c r="S112" i="1" s="1"/>
  <c r="O112" i="1" s="1"/>
  <c r="M112" i="1" s="1"/>
  <c r="P112" i="1" s="1"/>
  <c r="J112" i="1" s="1"/>
  <c r="K112" i="1" s="1"/>
  <c r="O93" i="1"/>
  <c r="M93" i="1" s="1"/>
  <c r="P93" i="1" s="1"/>
  <c r="J93" i="1" s="1"/>
  <c r="K93" i="1" s="1"/>
  <c r="Y93" i="1"/>
  <c r="Y77" i="1"/>
  <c r="T139" i="1"/>
  <c r="X139" i="1" s="1"/>
  <c r="AA139" i="1"/>
  <c r="Y59" i="1"/>
  <c r="Y43" i="1"/>
  <c r="AA53" i="1"/>
  <c r="AB53" i="1" s="1"/>
  <c r="T53" i="1"/>
  <c r="X53" i="1" s="1"/>
  <c r="Y38" i="1"/>
  <c r="Y63" i="1"/>
  <c r="Y47" i="1"/>
  <c r="R21" i="1"/>
  <c r="S21" i="1" s="1"/>
  <c r="AA24" i="1"/>
  <c r="AB24" i="1" s="1"/>
  <c r="T24" i="1"/>
  <c r="X24" i="1" s="1"/>
  <c r="Y220" i="1"/>
  <c r="Y203" i="1"/>
  <c r="R233" i="1"/>
  <c r="S233" i="1" s="1"/>
  <c r="O233" i="1" s="1"/>
  <c r="M233" i="1" s="1"/>
  <c r="P233" i="1" s="1"/>
  <c r="J233" i="1" s="1"/>
  <c r="K233" i="1" s="1"/>
  <c r="T212" i="1"/>
  <c r="X212" i="1" s="1"/>
  <c r="AA212" i="1"/>
  <c r="T189" i="1"/>
  <c r="X189" i="1" s="1"/>
  <c r="AA189" i="1"/>
  <c r="AB189" i="1" s="1"/>
  <c r="R203" i="1"/>
  <c r="S203" i="1" s="1"/>
  <c r="O203" i="1" s="1"/>
  <c r="M203" i="1" s="1"/>
  <c r="P203" i="1" s="1"/>
  <c r="J203" i="1" s="1"/>
  <c r="K203" i="1" s="1"/>
  <c r="T232" i="1"/>
  <c r="X232" i="1" s="1"/>
  <c r="AA232" i="1"/>
  <c r="Y200" i="1"/>
  <c r="T195" i="1"/>
  <c r="X195" i="1" s="1"/>
  <c r="AA195" i="1"/>
  <c r="R194" i="1"/>
  <c r="S194" i="1" s="1"/>
  <c r="Y186" i="1"/>
  <c r="O186" i="1"/>
  <c r="M186" i="1" s="1"/>
  <c r="P186" i="1" s="1"/>
  <c r="J186" i="1" s="1"/>
  <c r="K186" i="1" s="1"/>
  <c r="R186" i="1"/>
  <c r="S186" i="1" s="1"/>
  <c r="Y170" i="1"/>
  <c r="R170" i="1"/>
  <c r="S170" i="1" s="1"/>
  <c r="O170" i="1" s="1"/>
  <c r="M170" i="1" s="1"/>
  <c r="P170" i="1" s="1"/>
  <c r="J170" i="1" s="1"/>
  <c r="K170" i="1" s="1"/>
  <c r="T187" i="1"/>
  <c r="X187" i="1" s="1"/>
  <c r="AA187" i="1"/>
  <c r="Y184" i="1"/>
  <c r="T171" i="1"/>
  <c r="X171" i="1" s="1"/>
  <c r="AA171" i="1"/>
  <c r="Y168" i="1"/>
  <c r="AA201" i="1"/>
  <c r="AB201" i="1" s="1"/>
  <c r="T201" i="1"/>
  <c r="X201" i="1" s="1"/>
  <c r="Y160" i="1"/>
  <c r="R160" i="1"/>
  <c r="S160" i="1" s="1"/>
  <c r="O160" i="1" s="1"/>
  <c r="M160" i="1" s="1"/>
  <c r="P160" i="1" s="1"/>
  <c r="J160" i="1" s="1"/>
  <c r="K160" i="1" s="1"/>
  <c r="Y157" i="1"/>
  <c r="AA154" i="1"/>
  <c r="T154" i="1"/>
  <c r="X154" i="1" s="1"/>
  <c r="R142" i="1"/>
  <c r="S142" i="1" s="1"/>
  <c r="T161" i="1"/>
  <c r="X161" i="1" s="1"/>
  <c r="AA161" i="1"/>
  <c r="Y158" i="1"/>
  <c r="Y162" i="1"/>
  <c r="T155" i="1"/>
  <c r="X155" i="1" s="1"/>
  <c r="AA155" i="1"/>
  <c r="O155" i="1"/>
  <c r="M155" i="1" s="1"/>
  <c r="P155" i="1" s="1"/>
  <c r="J155" i="1" s="1"/>
  <c r="K155" i="1" s="1"/>
  <c r="Y139" i="1"/>
  <c r="O139" i="1"/>
  <c r="M139" i="1" s="1"/>
  <c r="P139" i="1" s="1"/>
  <c r="J139" i="1" s="1"/>
  <c r="K139" i="1" s="1"/>
  <c r="R168" i="1"/>
  <c r="S168" i="1" s="1"/>
  <c r="Z155" i="1"/>
  <c r="Z143" i="1"/>
  <c r="T140" i="1"/>
  <c r="X140" i="1" s="1"/>
  <c r="AA140" i="1"/>
  <c r="AA133" i="1"/>
  <c r="T133" i="1"/>
  <c r="X133" i="1" s="1"/>
  <c r="Y123" i="1"/>
  <c r="O123" i="1"/>
  <c r="M123" i="1" s="1"/>
  <c r="P123" i="1" s="1"/>
  <c r="J123" i="1" s="1"/>
  <c r="K123" i="1" s="1"/>
  <c r="Z130" i="1"/>
  <c r="O128" i="1"/>
  <c r="M128" i="1" s="1"/>
  <c r="P128" i="1" s="1"/>
  <c r="J128" i="1" s="1"/>
  <c r="K128" i="1" s="1"/>
  <c r="Y128" i="1"/>
  <c r="T126" i="1"/>
  <c r="X126" i="1" s="1"/>
  <c r="O126" i="1"/>
  <c r="M126" i="1" s="1"/>
  <c r="P126" i="1" s="1"/>
  <c r="J126" i="1" s="1"/>
  <c r="K126" i="1" s="1"/>
  <c r="AA126" i="1"/>
  <c r="Y107" i="1"/>
  <c r="R107" i="1"/>
  <c r="S107" i="1" s="1"/>
  <c r="O107" i="1" s="1"/>
  <c r="M107" i="1" s="1"/>
  <c r="P107" i="1" s="1"/>
  <c r="J107" i="1" s="1"/>
  <c r="K107" i="1" s="1"/>
  <c r="Y91" i="1"/>
  <c r="R91" i="1"/>
  <c r="S91" i="1" s="1"/>
  <c r="O91" i="1" s="1"/>
  <c r="M91" i="1" s="1"/>
  <c r="P91" i="1" s="1"/>
  <c r="J91" i="1" s="1"/>
  <c r="K91" i="1" s="1"/>
  <c r="Y75" i="1"/>
  <c r="R75" i="1"/>
  <c r="S75" i="1" s="1"/>
  <c r="Z117" i="1"/>
  <c r="Z113" i="1"/>
  <c r="Z105" i="1"/>
  <c r="Z101" i="1"/>
  <c r="Z97" i="1"/>
  <c r="Z89" i="1"/>
  <c r="Z85" i="1"/>
  <c r="Z81" i="1"/>
  <c r="Z73" i="1"/>
  <c r="Z147" i="1"/>
  <c r="T120" i="1"/>
  <c r="X120" i="1" s="1"/>
  <c r="AA120" i="1"/>
  <c r="Z120" i="1"/>
  <c r="O117" i="1"/>
  <c r="M117" i="1" s="1"/>
  <c r="P117" i="1" s="1"/>
  <c r="J117" i="1" s="1"/>
  <c r="K117" i="1" s="1"/>
  <c r="Y117" i="1"/>
  <c r="R104" i="1"/>
  <c r="S104" i="1" s="1"/>
  <c r="O101" i="1"/>
  <c r="M101" i="1" s="1"/>
  <c r="P101" i="1" s="1"/>
  <c r="J101" i="1" s="1"/>
  <c r="K101" i="1" s="1"/>
  <c r="Y101" i="1"/>
  <c r="O85" i="1"/>
  <c r="M85" i="1" s="1"/>
  <c r="P85" i="1" s="1"/>
  <c r="J85" i="1" s="1"/>
  <c r="K85" i="1" s="1"/>
  <c r="Y85" i="1"/>
  <c r="R72" i="1"/>
  <c r="S72" i="1" s="1"/>
  <c r="R131" i="1"/>
  <c r="S131" i="1" s="1"/>
  <c r="O131" i="1" s="1"/>
  <c r="M131" i="1" s="1"/>
  <c r="P131" i="1" s="1"/>
  <c r="J131" i="1" s="1"/>
  <c r="K131" i="1" s="1"/>
  <c r="R124" i="1"/>
  <c r="S124" i="1" s="1"/>
  <c r="Z133" i="1"/>
  <c r="AA49" i="1"/>
  <c r="AB49" i="1" s="1"/>
  <c r="T49" i="1"/>
  <c r="X49" i="1" s="1"/>
  <c r="R35" i="1"/>
  <c r="S35" i="1" s="1"/>
  <c r="O35" i="1" s="1"/>
  <c r="M35" i="1" s="1"/>
  <c r="P35" i="1" s="1"/>
  <c r="J35" i="1" s="1"/>
  <c r="K35" i="1" s="1"/>
  <c r="Y26" i="1"/>
  <c r="O26" i="1"/>
  <c r="M26" i="1" s="1"/>
  <c r="P26" i="1" s="1"/>
  <c r="J26" i="1" s="1"/>
  <c r="K26" i="1" s="1"/>
  <c r="Z56" i="1"/>
  <c r="Y51" i="1"/>
  <c r="O51" i="1"/>
  <c r="M51" i="1" s="1"/>
  <c r="P51" i="1" s="1"/>
  <c r="J51" i="1" s="1"/>
  <c r="K51" i="1" s="1"/>
  <c r="Z40" i="1"/>
  <c r="T30" i="1"/>
  <c r="X30" i="1" s="1"/>
  <c r="AA30" i="1"/>
  <c r="T67" i="1"/>
  <c r="X67" i="1" s="1"/>
  <c r="AA67" i="1"/>
  <c r="AB67" i="1" s="1"/>
  <c r="AA61" i="1"/>
  <c r="AB61" i="1" s="1"/>
  <c r="T61" i="1"/>
  <c r="X61" i="1" s="1"/>
  <c r="Z57" i="1"/>
  <c r="AA45" i="1"/>
  <c r="AB45" i="1" s="1"/>
  <c r="T45" i="1"/>
  <c r="X45" i="1" s="1"/>
  <c r="R29" i="1"/>
  <c r="S29" i="1" s="1"/>
  <c r="T54" i="1"/>
  <c r="X54" i="1" s="1"/>
  <c r="AA54" i="1"/>
  <c r="Y39" i="1"/>
  <c r="Z30" i="1"/>
  <c r="Y31" i="1"/>
  <c r="R28" i="1"/>
  <c r="S28" i="1" s="1"/>
  <c r="AA18" i="1"/>
  <c r="T18" i="1"/>
  <c r="X18" i="1" s="1"/>
  <c r="Y32" i="1"/>
  <c r="O32" i="1"/>
  <c r="M32" i="1" s="1"/>
  <c r="P32" i="1" s="1"/>
  <c r="J32" i="1" s="1"/>
  <c r="K32" i="1" s="1"/>
  <c r="R17" i="1"/>
  <c r="S17" i="1" s="1"/>
  <c r="Z23" i="1"/>
  <c r="Y19" i="1"/>
  <c r="O19" i="1"/>
  <c r="M19" i="1" s="1"/>
  <c r="P19" i="1" s="1"/>
  <c r="J19" i="1" s="1"/>
  <c r="K19" i="1" s="1"/>
  <c r="O18" i="1"/>
  <c r="M18" i="1" s="1"/>
  <c r="P18" i="1" s="1"/>
  <c r="J18" i="1" s="1"/>
  <c r="K18" i="1" s="1"/>
  <c r="Y223" i="1"/>
  <c r="Y221" i="1"/>
  <c r="O221" i="1"/>
  <c r="M221" i="1" s="1"/>
  <c r="P221" i="1" s="1"/>
  <c r="J221" i="1" s="1"/>
  <c r="K221" i="1" s="1"/>
  <c r="R213" i="1"/>
  <c r="S213" i="1" s="1"/>
  <c r="Y215" i="1"/>
  <c r="Y216" i="1"/>
  <c r="T214" i="1"/>
  <c r="X214" i="1" s="1"/>
  <c r="AA214" i="1"/>
  <c r="T204" i="1"/>
  <c r="X204" i="1" s="1"/>
  <c r="AA204" i="1"/>
  <c r="Y178" i="1"/>
  <c r="R178" i="1"/>
  <c r="S178" i="1" s="1"/>
  <c r="O178" i="1" s="1"/>
  <c r="M178" i="1" s="1"/>
  <c r="P178" i="1" s="1"/>
  <c r="J178" i="1" s="1"/>
  <c r="K178" i="1" s="1"/>
  <c r="O176" i="1"/>
  <c r="M176" i="1" s="1"/>
  <c r="P176" i="1" s="1"/>
  <c r="J176" i="1" s="1"/>
  <c r="K176" i="1" s="1"/>
  <c r="Y176" i="1"/>
  <c r="AA196" i="1"/>
  <c r="AB196" i="1" s="1"/>
  <c r="T196" i="1"/>
  <c r="X196" i="1" s="1"/>
  <c r="T193" i="1"/>
  <c r="X193" i="1" s="1"/>
  <c r="AA193" i="1"/>
  <c r="AB193" i="1" s="1"/>
  <c r="Y152" i="1"/>
  <c r="R152" i="1"/>
  <c r="S152" i="1" s="1"/>
  <c r="O152" i="1" s="1"/>
  <c r="M152" i="1" s="1"/>
  <c r="P152" i="1" s="1"/>
  <c r="J152" i="1" s="1"/>
  <c r="K152" i="1" s="1"/>
  <c r="Y150" i="1"/>
  <c r="T144" i="1"/>
  <c r="X144" i="1" s="1"/>
  <c r="AA144" i="1"/>
  <c r="Z144" i="1"/>
  <c r="O136" i="1"/>
  <c r="M136" i="1" s="1"/>
  <c r="P136" i="1" s="1"/>
  <c r="J136" i="1" s="1"/>
  <c r="K136" i="1" s="1"/>
  <c r="Y136" i="1"/>
  <c r="Y115" i="1"/>
  <c r="R115" i="1"/>
  <c r="S115" i="1" s="1"/>
  <c r="O115" i="1" s="1"/>
  <c r="M115" i="1" s="1"/>
  <c r="P115" i="1" s="1"/>
  <c r="J115" i="1" s="1"/>
  <c r="K115" i="1" s="1"/>
  <c r="Y116" i="1"/>
  <c r="O108" i="1"/>
  <c r="M108" i="1" s="1"/>
  <c r="P108" i="1" s="1"/>
  <c r="J108" i="1" s="1"/>
  <c r="K108" i="1" s="1"/>
  <c r="Y108" i="1"/>
  <c r="Y96" i="1"/>
  <c r="O88" i="1"/>
  <c r="M88" i="1" s="1"/>
  <c r="P88" i="1" s="1"/>
  <c r="J88" i="1" s="1"/>
  <c r="K88" i="1" s="1"/>
  <c r="Y88" i="1"/>
  <c r="O109" i="1"/>
  <c r="M109" i="1" s="1"/>
  <c r="P109" i="1" s="1"/>
  <c r="J109" i="1" s="1"/>
  <c r="K109" i="1" s="1"/>
  <c r="Y109" i="1"/>
  <c r="R96" i="1"/>
  <c r="S96" i="1" s="1"/>
  <c r="O96" i="1" s="1"/>
  <c r="M96" i="1" s="1"/>
  <c r="P96" i="1" s="1"/>
  <c r="J96" i="1" s="1"/>
  <c r="K96" i="1" s="1"/>
  <c r="R80" i="1"/>
  <c r="S80" i="1" s="1"/>
  <c r="O80" i="1" s="1"/>
  <c r="M80" i="1" s="1"/>
  <c r="P80" i="1" s="1"/>
  <c r="J80" i="1" s="1"/>
  <c r="K80" i="1" s="1"/>
  <c r="AA41" i="1"/>
  <c r="AB41" i="1" s="1"/>
  <c r="T41" i="1"/>
  <c r="X41" i="1" s="1"/>
  <c r="J46" i="1"/>
  <c r="K46" i="1" s="1"/>
  <c r="R207" i="1"/>
  <c r="S207" i="1" s="1"/>
  <c r="O207" i="1" s="1"/>
  <c r="M207" i="1" s="1"/>
  <c r="P207" i="1" s="1"/>
  <c r="J207" i="1" s="1"/>
  <c r="K207" i="1" s="1"/>
  <c r="Y219" i="1"/>
  <c r="O208" i="1"/>
  <c r="M208" i="1" s="1"/>
  <c r="P208" i="1" s="1"/>
  <c r="J208" i="1" s="1"/>
  <c r="K208" i="1" s="1"/>
  <c r="Y208" i="1"/>
  <c r="T199" i="1"/>
  <c r="X199" i="1" s="1"/>
  <c r="AA199" i="1"/>
  <c r="Y174" i="1"/>
  <c r="R174" i="1"/>
  <c r="S174" i="1" s="1"/>
  <c r="O174" i="1" s="1"/>
  <c r="M174" i="1" s="1"/>
  <c r="P174" i="1" s="1"/>
  <c r="J174" i="1" s="1"/>
  <c r="K174" i="1" s="1"/>
  <c r="Y231" i="1"/>
  <c r="Z232" i="1"/>
  <c r="Z222" i="1"/>
  <c r="O229" i="1"/>
  <c r="M229" i="1" s="1"/>
  <c r="P229" i="1" s="1"/>
  <c r="J229" i="1" s="1"/>
  <c r="K229" i="1" s="1"/>
  <c r="Y229" i="1"/>
  <c r="R231" i="1"/>
  <c r="S231" i="1" s="1"/>
  <c r="O231" i="1" s="1"/>
  <c r="M231" i="1" s="1"/>
  <c r="P231" i="1" s="1"/>
  <c r="J231" i="1" s="1"/>
  <c r="K231" i="1" s="1"/>
  <c r="R215" i="1"/>
  <c r="S215" i="1" s="1"/>
  <c r="O215" i="1" s="1"/>
  <c r="M215" i="1" s="1"/>
  <c r="P215" i="1" s="1"/>
  <c r="J215" i="1" s="1"/>
  <c r="K215" i="1" s="1"/>
  <c r="Y207" i="1"/>
  <c r="R220" i="1"/>
  <c r="S220" i="1" s="1"/>
  <c r="R211" i="1"/>
  <c r="S211" i="1" s="1"/>
  <c r="O214" i="1"/>
  <c r="M214" i="1" s="1"/>
  <c r="P214" i="1" s="1"/>
  <c r="J214" i="1" s="1"/>
  <c r="K214" i="1" s="1"/>
  <c r="Y214" i="1"/>
  <c r="T227" i="1"/>
  <c r="X227" i="1" s="1"/>
  <c r="AA227" i="1"/>
  <c r="Y211" i="1"/>
  <c r="Z206" i="1"/>
  <c r="R219" i="1"/>
  <c r="S219" i="1" s="1"/>
  <c r="R200" i="1"/>
  <c r="S200" i="1" s="1"/>
  <c r="O200" i="1" s="1"/>
  <c r="M200" i="1" s="1"/>
  <c r="P200" i="1" s="1"/>
  <c r="J200" i="1" s="1"/>
  <c r="K200" i="1" s="1"/>
  <c r="T197" i="1"/>
  <c r="X197" i="1" s="1"/>
  <c r="AA197" i="1"/>
  <c r="AB197" i="1" s="1"/>
  <c r="Y227" i="1"/>
  <c r="O227" i="1"/>
  <c r="M227" i="1" s="1"/>
  <c r="P227" i="1" s="1"/>
  <c r="J227" i="1" s="1"/>
  <c r="K227" i="1" s="1"/>
  <c r="R230" i="1"/>
  <c r="S230" i="1" s="1"/>
  <c r="AA228" i="1"/>
  <c r="O225" i="1"/>
  <c r="M225" i="1" s="1"/>
  <c r="P225" i="1" s="1"/>
  <c r="J225" i="1" s="1"/>
  <c r="K225" i="1" s="1"/>
  <c r="Y225" i="1"/>
  <c r="R205" i="1"/>
  <c r="S205" i="1" s="1"/>
  <c r="O232" i="1"/>
  <c r="M232" i="1" s="1"/>
  <c r="P232" i="1" s="1"/>
  <c r="J232" i="1" s="1"/>
  <c r="K232" i="1" s="1"/>
  <c r="Y232" i="1"/>
  <c r="O224" i="1"/>
  <c r="M224" i="1" s="1"/>
  <c r="P224" i="1" s="1"/>
  <c r="J224" i="1" s="1"/>
  <c r="K224" i="1" s="1"/>
  <c r="Y224" i="1"/>
  <c r="Z224" i="1"/>
  <c r="R209" i="1"/>
  <c r="S209" i="1" s="1"/>
  <c r="Z212" i="1"/>
  <c r="R216" i="1"/>
  <c r="S216" i="1" s="1"/>
  <c r="O216" i="1" s="1"/>
  <c r="M216" i="1" s="1"/>
  <c r="P216" i="1" s="1"/>
  <c r="J216" i="1" s="1"/>
  <c r="K216" i="1" s="1"/>
  <c r="Y228" i="1"/>
  <c r="T210" i="1"/>
  <c r="X210" i="1" s="1"/>
  <c r="AA210" i="1"/>
  <c r="AB210" i="1" s="1"/>
  <c r="R198" i="1"/>
  <c r="S198" i="1" s="1"/>
  <c r="Z218" i="1"/>
  <c r="T218" i="1"/>
  <c r="X218" i="1" s="1"/>
  <c r="AA218" i="1"/>
  <c r="AB218" i="1" s="1"/>
  <c r="Z195" i="1"/>
  <c r="Y212" i="1"/>
  <c r="O212" i="1"/>
  <c r="M212" i="1" s="1"/>
  <c r="P212" i="1" s="1"/>
  <c r="J212" i="1" s="1"/>
  <c r="K212" i="1" s="1"/>
  <c r="O204" i="1"/>
  <c r="M204" i="1" s="1"/>
  <c r="P204" i="1" s="1"/>
  <c r="J204" i="1" s="1"/>
  <c r="K204" i="1" s="1"/>
  <c r="Y204" i="1"/>
  <c r="Y202" i="1"/>
  <c r="R192" i="1"/>
  <c r="S192" i="1" s="1"/>
  <c r="O192" i="1" s="1"/>
  <c r="M192" i="1" s="1"/>
  <c r="P192" i="1" s="1"/>
  <c r="J192" i="1" s="1"/>
  <c r="K192" i="1" s="1"/>
  <c r="Y182" i="1"/>
  <c r="R182" i="1"/>
  <c r="S182" i="1" s="1"/>
  <c r="O182" i="1" s="1"/>
  <c r="M182" i="1" s="1"/>
  <c r="P182" i="1" s="1"/>
  <c r="J182" i="1" s="1"/>
  <c r="K182" i="1" s="1"/>
  <c r="Y166" i="1"/>
  <c r="O166" i="1"/>
  <c r="M166" i="1" s="1"/>
  <c r="P166" i="1" s="1"/>
  <c r="J166" i="1" s="1"/>
  <c r="K166" i="1" s="1"/>
  <c r="O195" i="1"/>
  <c r="M195" i="1" s="1"/>
  <c r="P195" i="1" s="1"/>
  <c r="J195" i="1" s="1"/>
  <c r="K195" i="1" s="1"/>
  <c r="Y195" i="1"/>
  <c r="T183" i="1"/>
  <c r="X183" i="1" s="1"/>
  <c r="AA183" i="1"/>
  <c r="AB183" i="1" s="1"/>
  <c r="Y180" i="1"/>
  <c r="T167" i="1"/>
  <c r="X167" i="1" s="1"/>
  <c r="AA167" i="1"/>
  <c r="Z171" i="1"/>
  <c r="R164" i="1"/>
  <c r="S164" i="1" s="1"/>
  <c r="Y192" i="1"/>
  <c r="R181" i="1"/>
  <c r="S181" i="1" s="1"/>
  <c r="R173" i="1"/>
  <c r="S173" i="1" s="1"/>
  <c r="Y156" i="1"/>
  <c r="R156" i="1"/>
  <c r="S156" i="1" s="1"/>
  <c r="O191" i="1"/>
  <c r="M191" i="1" s="1"/>
  <c r="P191" i="1" s="1"/>
  <c r="J191" i="1" s="1"/>
  <c r="K191" i="1" s="1"/>
  <c r="O161" i="1"/>
  <c r="M161" i="1" s="1"/>
  <c r="P161" i="1" s="1"/>
  <c r="J161" i="1" s="1"/>
  <c r="K161" i="1" s="1"/>
  <c r="Y161" i="1"/>
  <c r="R158" i="1"/>
  <c r="S158" i="1" s="1"/>
  <c r="Z154" i="1"/>
  <c r="R148" i="1"/>
  <c r="S148" i="1" s="1"/>
  <c r="O148" i="1" s="1"/>
  <c r="M148" i="1" s="1"/>
  <c r="P148" i="1" s="1"/>
  <c r="J148" i="1" s="1"/>
  <c r="K148" i="1" s="1"/>
  <c r="R157" i="1"/>
  <c r="S157" i="1" s="1"/>
  <c r="O157" i="1" s="1"/>
  <c r="M157" i="1" s="1"/>
  <c r="P157" i="1" s="1"/>
  <c r="J157" i="1" s="1"/>
  <c r="K157" i="1" s="1"/>
  <c r="O154" i="1"/>
  <c r="M154" i="1" s="1"/>
  <c r="P154" i="1" s="1"/>
  <c r="J154" i="1" s="1"/>
  <c r="K154" i="1" s="1"/>
  <c r="Y154" i="1"/>
  <c r="O147" i="1"/>
  <c r="M147" i="1" s="1"/>
  <c r="P147" i="1" s="1"/>
  <c r="J147" i="1" s="1"/>
  <c r="K147" i="1" s="1"/>
  <c r="O145" i="1"/>
  <c r="M145" i="1" s="1"/>
  <c r="P145" i="1" s="1"/>
  <c r="J145" i="1" s="1"/>
  <c r="K145" i="1" s="1"/>
  <c r="Y145" i="1"/>
  <c r="O143" i="1"/>
  <c r="M143" i="1" s="1"/>
  <c r="P143" i="1" s="1"/>
  <c r="J143" i="1" s="1"/>
  <c r="K143" i="1" s="1"/>
  <c r="Y199" i="1"/>
  <c r="O199" i="1"/>
  <c r="M199" i="1" s="1"/>
  <c r="P199" i="1" s="1"/>
  <c r="J199" i="1" s="1"/>
  <c r="K199" i="1" s="1"/>
  <c r="O187" i="1"/>
  <c r="M187" i="1" s="1"/>
  <c r="P187" i="1" s="1"/>
  <c r="J187" i="1" s="1"/>
  <c r="K187" i="1" s="1"/>
  <c r="Y187" i="1"/>
  <c r="O183" i="1"/>
  <c r="M183" i="1" s="1"/>
  <c r="P183" i="1" s="1"/>
  <c r="J183" i="1" s="1"/>
  <c r="K183" i="1" s="1"/>
  <c r="Y183" i="1"/>
  <c r="O179" i="1"/>
  <c r="M179" i="1" s="1"/>
  <c r="P179" i="1" s="1"/>
  <c r="J179" i="1" s="1"/>
  <c r="K179" i="1" s="1"/>
  <c r="Y179" i="1"/>
  <c r="O175" i="1"/>
  <c r="M175" i="1" s="1"/>
  <c r="P175" i="1" s="1"/>
  <c r="J175" i="1" s="1"/>
  <c r="K175" i="1" s="1"/>
  <c r="Y175" i="1"/>
  <c r="O171" i="1"/>
  <c r="M171" i="1" s="1"/>
  <c r="P171" i="1" s="1"/>
  <c r="J171" i="1" s="1"/>
  <c r="K171" i="1" s="1"/>
  <c r="Y171" i="1"/>
  <c r="O167" i="1"/>
  <c r="M167" i="1" s="1"/>
  <c r="P167" i="1" s="1"/>
  <c r="J167" i="1" s="1"/>
  <c r="K167" i="1" s="1"/>
  <c r="Y167" i="1"/>
  <c r="Z161" i="1"/>
  <c r="Z153" i="1"/>
  <c r="R180" i="1"/>
  <c r="S180" i="1" s="1"/>
  <c r="O180" i="1" s="1"/>
  <c r="M180" i="1" s="1"/>
  <c r="P180" i="1" s="1"/>
  <c r="J180" i="1" s="1"/>
  <c r="K180" i="1" s="1"/>
  <c r="O140" i="1"/>
  <c r="M140" i="1" s="1"/>
  <c r="P140" i="1" s="1"/>
  <c r="J140" i="1" s="1"/>
  <c r="K140" i="1" s="1"/>
  <c r="Y140" i="1"/>
  <c r="T138" i="1"/>
  <c r="X138" i="1" s="1"/>
  <c r="AA138" i="1"/>
  <c r="AB138" i="1" s="1"/>
  <c r="O138" i="1"/>
  <c r="M138" i="1" s="1"/>
  <c r="P138" i="1" s="1"/>
  <c r="J138" i="1" s="1"/>
  <c r="K138" i="1" s="1"/>
  <c r="O133" i="1"/>
  <c r="M133" i="1" s="1"/>
  <c r="P133" i="1" s="1"/>
  <c r="J133" i="1" s="1"/>
  <c r="K133" i="1" s="1"/>
  <c r="Z126" i="1"/>
  <c r="R184" i="1"/>
  <c r="S184" i="1" s="1"/>
  <c r="O184" i="1" s="1"/>
  <c r="M184" i="1" s="1"/>
  <c r="P184" i="1" s="1"/>
  <c r="J184" i="1" s="1"/>
  <c r="K184" i="1" s="1"/>
  <c r="Z145" i="1"/>
  <c r="R132" i="1"/>
  <c r="S132" i="1" s="1"/>
  <c r="R127" i="1"/>
  <c r="S127" i="1" s="1"/>
  <c r="R162" i="1"/>
  <c r="S162" i="1" s="1"/>
  <c r="O162" i="1" s="1"/>
  <c r="M162" i="1" s="1"/>
  <c r="P162" i="1" s="1"/>
  <c r="J162" i="1" s="1"/>
  <c r="K162" i="1" s="1"/>
  <c r="Z140" i="1"/>
  <c r="Y135" i="1"/>
  <c r="AB129" i="1"/>
  <c r="Y103" i="1"/>
  <c r="R103" i="1"/>
  <c r="S103" i="1" s="1"/>
  <c r="Y87" i="1"/>
  <c r="O87" i="1"/>
  <c r="M87" i="1" s="1"/>
  <c r="P87" i="1" s="1"/>
  <c r="J87" i="1" s="1"/>
  <c r="K87" i="1" s="1"/>
  <c r="R87" i="1"/>
  <c r="S87" i="1" s="1"/>
  <c r="Y71" i="1"/>
  <c r="R71" i="1"/>
  <c r="S71" i="1" s="1"/>
  <c r="Z139" i="1"/>
  <c r="R118" i="1"/>
  <c r="S118" i="1" s="1"/>
  <c r="R114" i="1"/>
  <c r="S114" i="1" s="1"/>
  <c r="R110" i="1"/>
  <c r="S110" i="1" s="1"/>
  <c r="R106" i="1"/>
  <c r="S106" i="1" s="1"/>
  <c r="R102" i="1"/>
  <c r="S102" i="1" s="1"/>
  <c r="R98" i="1"/>
  <c r="S98" i="1" s="1"/>
  <c r="R94" i="1"/>
  <c r="S94" i="1" s="1"/>
  <c r="R90" i="1"/>
  <c r="S90" i="1" s="1"/>
  <c r="R86" i="1"/>
  <c r="S86" i="1" s="1"/>
  <c r="R82" i="1"/>
  <c r="S82" i="1" s="1"/>
  <c r="R78" i="1"/>
  <c r="S78" i="1" s="1"/>
  <c r="R74" i="1"/>
  <c r="S74" i="1" s="1"/>
  <c r="R70" i="1"/>
  <c r="S70" i="1" s="1"/>
  <c r="R116" i="1"/>
  <c r="S116" i="1" s="1"/>
  <c r="O116" i="1" s="1"/>
  <c r="M116" i="1" s="1"/>
  <c r="P116" i="1" s="1"/>
  <c r="J116" i="1" s="1"/>
  <c r="K116" i="1" s="1"/>
  <c r="O113" i="1"/>
  <c r="M113" i="1" s="1"/>
  <c r="P113" i="1" s="1"/>
  <c r="J113" i="1" s="1"/>
  <c r="K113" i="1" s="1"/>
  <c r="Y113" i="1"/>
  <c r="R100" i="1"/>
  <c r="S100" i="1" s="1"/>
  <c r="O100" i="1" s="1"/>
  <c r="M100" i="1" s="1"/>
  <c r="P100" i="1" s="1"/>
  <c r="J100" i="1" s="1"/>
  <c r="K100" i="1" s="1"/>
  <c r="O97" i="1"/>
  <c r="M97" i="1" s="1"/>
  <c r="P97" i="1" s="1"/>
  <c r="J97" i="1" s="1"/>
  <c r="K97" i="1" s="1"/>
  <c r="Y97" i="1"/>
  <c r="R84" i="1"/>
  <c r="S84" i="1" s="1"/>
  <c r="O84" i="1" s="1"/>
  <c r="M84" i="1" s="1"/>
  <c r="P84" i="1" s="1"/>
  <c r="J84" i="1" s="1"/>
  <c r="K84" i="1" s="1"/>
  <c r="O81" i="1"/>
  <c r="M81" i="1" s="1"/>
  <c r="P81" i="1" s="1"/>
  <c r="J81" i="1" s="1"/>
  <c r="K81" i="1" s="1"/>
  <c r="Y81" i="1"/>
  <c r="R122" i="1"/>
  <c r="S122" i="1" s="1"/>
  <c r="O122" i="1" s="1"/>
  <c r="M122" i="1" s="1"/>
  <c r="P122" i="1" s="1"/>
  <c r="J122" i="1" s="1"/>
  <c r="K122" i="1" s="1"/>
  <c r="R59" i="1"/>
  <c r="S59" i="1" s="1"/>
  <c r="O59" i="1" s="1"/>
  <c r="M59" i="1" s="1"/>
  <c r="P59" i="1" s="1"/>
  <c r="J59" i="1" s="1"/>
  <c r="K59" i="1" s="1"/>
  <c r="T48" i="1"/>
  <c r="X48" i="1" s="1"/>
  <c r="AA48" i="1"/>
  <c r="R43" i="1"/>
  <c r="S43" i="1" s="1"/>
  <c r="R27" i="1"/>
  <c r="S27" i="1" s="1"/>
  <c r="O27" i="1" s="1"/>
  <c r="M27" i="1" s="1"/>
  <c r="P27" i="1" s="1"/>
  <c r="J27" i="1" s="1"/>
  <c r="K27" i="1" s="1"/>
  <c r="AA25" i="1"/>
  <c r="T25" i="1"/>
  <c r="X25" i="1" s="1"/>
  <c r="Z25" i="1"/>
  <c r="Y120" i="1"/>
  <c r="O120" i="1"/>
  <c r="M120" i="1" s="1"/>
  <c r="P120" i="1" s="1"/>
  <c r="J120" i="1" s="1"/>
  <c r="K120" i="1" s="1"/>
  <c r="T66" i="1"/>
  <c r="X66" i="1" s="1"/>
  <c r="AA66" i="1"/>
  <c r="AB66" i="1" s="1"/>
  <c r="O61" i="1"/>
  <c r="M61" i="1" s="1"/>
  <c r="P61" i="1" s="1"/>
  <c r="J61" i="1" s="1"/>
  <c r="K61" i="1" s="1"/>
  <c r="O52" i="1"/>
  <c r="M52" i="1" s="1"/>
  <c r="P52" i="1" s="1"/>
  <c r="J52" i="1" s="1"/>
  <c r="K52" i="1" s="1"/>
  <c r="Y52" i="1"/>
  <c r="T50" i="1"/>
  <c r="X50" i="1" s="1"/>
  <c r="AA50" i="1"/>
  <c r="O45" i="1"/>
  <c r="M45" i="1" s="1"/>
  <c r="P45" i="1" s="1"/>
  <c r="J45" i="1" s="1"/>
  <c r="K45" i="1" s="1"/>
  <c r="R141" i="1"/>
  <c r="S141" i="1" s="1"/>
  <c r="Z69" i="1"/>
  <c r="O66" i="1"/>
  <c r="M66" i="1" s="1"/>
  <c r="P66" i="1" s="1"/>
  <c r="J66" i="1" s="1"/>
  <c r="K66" i="1" s="1"/>
  <c r="R60" i="1"/>
  <c r="S60" i="1" s="1"/>
  <c r="O60" i="1" s="1"/>
  <c r="M60" i="1" s="1"/>
  <c r="P60" i="1" s="1"/>
  <c r="J60" i="1" s="1"/>
  <c r="K60" i="1" s="1"/>
  <c r="R55" i="1"/>
  <c r="S55" i="1" s="1"/>
  <c r="O50" i="1"/>
  <c r="M50" i="1" s="1"/>
  <c r="P50" i="1" s="1"/>
  <c r="J50" i="1" s="1"/>
  <c r="K50" i="1" s="1"/>
  <c r="R44" i="1"/>
  <c r="S44" i="1" s="1"/>
  <c r="O44" i="1" s="1"/>
  <c r="M44" i="1" s="1"/>
  <c r="P44" i="1" s="1"/>
  <c r="J44" i="1" s="1"/>
  <c r="K44" i="1" s="1"/>
  <c r="R39" i="1"/>
  <c r="S39" i="1" s="1"/>
  <c r="O69" i="1"/>
  <c r="M69" i="1" s="1"/>
  <c r="P69" i="1" s="1"/>
  <c r="J69" i="1" s="1"/>
  <c r="K69" i="1" s="1"/>
  <c r="Y54" i="1"/>
  <c r="O54" i="1"/>
  <c r="M54" i="1" s="1"/>
  <c r="P54" i="1" s="1"/>
  <c r="J54" i="1" s="1"/>
  <c r="K54" i="1" s="1"/>
  <c r="O48" i="1"/>
  <c r="M48" i="1" s="1"/>
  <c r="P48" i="1" s="1"/>
  <c r="J48" i="1" s="1"/>
  <c r="K48" i="1" s="1"/>
  <c r="Y48" i="1"/>
  <c r="R38" i="1"/>
  <c r="S38" i="1" s="1"/>
  <c r="Y27" i="1"/>
  <c r="Z58" i="1"/>
  <c r="O56" i="1"/>
  <c r="M56" i="1" s="1"/>
  <c r="P56" i="1" s="1"/>
  <c r="J56" i="1" s="1"/>
  <c r="K56" i="1" s="1"/>
  <c r="Y56" i="1"/>
  <c r="Z50" i="1"/>
  <c r="Z42" i="1"/>
  <c r="O40" i="1"/>
  <c r="M40" i="1" s="1"/>
  <c r="P40" i="1" s="1"/>
  <c r="J40" i="1" s="1"/>
  <c r="K40" i="1" s="1"/>
  <c r="Y40" i="1"/>
  <c r="Y35" i="1"/>
  <c r="O36" i="1"/>
  <c r="M36" i="1" s="1"/>
  <c r="P36" i="1" s="1"/>
  <c r="J36" i="1" s="1"/>
  <c r="K36" i="1" s="1"/>
  <c r="Y23" i="1"/>
  <c r="O23" i="1"/>
  <c r="M23" i="1" s="1"/>
  <c r="P23" i="1" s="1"/>
  <c r="J23" i="1" s="1"/>
  <c r="K23" i="1" s="1"/>
  <c r="Y30" i="1"/>
  <c r="O30" i="1"/>
  <c r="M30" i="1" s="1"/>
  <c r="P30" i="1" s="1"/>
  <c r="J30" i="1" s="1"/>
  <c r="K30" i="1" s="1"/>
  <c r="AA22" i="1"/>
  <c r="AB22" i="1" s="1"/>
  <c r="T22" i="1"/>
  <c r="X22" i="1" s="1"/>
  <c r="R34" i="1"/>
  <c r="S34" i="1" s="1"/>
  <c r="O20" i="1"/>
  <c r="M20" i="1" s="1"/>
  <c r="P20" i="1" s="1"/>
  <c r="J20" i="1" s="1"/>
  <c r="K20" i="1" s="1"/>
  <c r="Y20" i="1"/>
  <c r="Z18" i="1"/>
  <c r="AB133" i="1" l="1"/>
  <c r="AB167" i="1"/>
  <c r="Z228" i="1"/>
  <c r="T228" i="1"/>
  <c r="X228" i="1" s="1"/>
  <c r="O150" i="1"/>
  <c r="M150" i="1" s="1"/>
  <c r="P150" i="1" s="1"/>
  <c r="J150" i="1" s="1"/>
  <c r="K150" i="1" s="1"/>
  <c r="Z77" i="1"/>
  <c r="T223" i="1"/>
  <c r="X223" i="1" s="1"/>
  <c r="O223" i="1"/>
  <c r="M223" i="1" s="1"/>
  <c r="P223" i="1" s="1"/>
  <c r="J223" i="1" s="1"/>
  <c r="K223" i="1" s="1"/>
  <c r="AA64" i="1"/>
  <c r="AB64" i="1" s="1"/>
  <c r="T77" i="1"/>
  <c r="X77" i="1" s="1"/>
  <c r="Z150" i="1"/>
  <c r="T64" i="1"/>
  <c r="X64" i="1" s="1"/>
  <c r="O77" i="1"/>
  <c r="M77" i="1" s="1"/>
  <c r="P77" i="1" s="1"/>
  <c r="J77" i="1" s="1"/>
  <c r="K77" i="1" s="1"/>
  <c r="O64" i="1"/>
  <c r="M64" i="1" s="1"/>
  <c r="P64" i="1" s="1"/>
  <c r="J64" i="1" s="1"/>
  <c r="K64" i="1" s="1"/>
  <c r="AA65" i="1"/>
  <c r="AB65" i="1" s="1"/>
  <c r="AB175" i="1"/>
  <c r="O65" i="1"/>
  <c r="M65" i="1" s="1"/>
  <c r="P65" i="1" s="1"/>
  <c r="J65" i="1" s="1"/>
  <c r="K65" i="1" s="1"/>
  <c r="AB25" i="1"/>
  <c r="AB153" i="1"/>
  <c r="AB154" i="1"/>
  <c r="AB121" i="1"/>
  <c r="AB93" i="1"/>
  <c r="AB166" i="1"/>
  <c r="AB26" i="1"/>
  <c r="AB221" i="1"/>
  <c r="AB52" i="1"/>
  <c r="AB62" i="1"/>
  <c r="AB57" i="1"/>
  <c r="T38" i="1"/>
  <c r="X38" i="1" s="1"/>
  <c r="AA38" i="1"/>
  <c r="Z38" i="1"/>
  <c r="T70" i="1"/>
  <c r="X70" i="1" s="1"/>
  <c r="AA70" i="1"/>
  <c r="Z70" i="1"/>
  <c r="O70" i="1"/>
  <c r="M70" i="1" s="1"/>
  <c r="P70" i="1" s="1"/>
  <c r="J70" i="1" s="1"/>
  <c r="K70" i="1" s="1"/>
  <c r="T94" i="1"/>
  <c r="X94" i="1" s="1"/>
  <c r="AA94" i="1"/>
  <c r="AB94" i="1" s="1"/>
  <c r="O94" i="1"/>
  <c r="M94" i="1" s="1"/>
  <c r="P94" i="1" s="1"/>
  <c r="J94" i="1" s="1"/>
  <c r="K94" i="1" s="1"/>
  <c r="Z94" i="1"/>
  <c r="T110" i="1"/>
  <c r="X110" i="1" s="1"/>
  <c r="AA110" i="1"/>
  <c r="AB110" i="1" s="1"/>
  <c r="O110" i="1"/>
  <c r="M110" i="1" s="1"/>
  <c r="P110" i="1" s="1"/>
  <c r="J110" i="1" s="1"/>
  <c r="K110" i="1" s="1"/>
  <c r="Z110" i="1"/>
  <c r="T103" i="1"/>
  <c r="X103" i="1" s="1"/>
  <c r="AA103" i="1"/>
  <c r="Z103" i="1"/>
  <c r="T181" i="1"/>
  <c r="X181" i="1" s="1"/>
  <c r="AA181" i="1"/>
  <c r="Z181" i="1"/>
  <c r="O181" i="1"/>
  <c r="M181" i="1" s="1"/>
  <c r="P181" i="1" s="1"/>
  <c r="J181" i="1" s="1"/>
  <c r="K181" i="1" s="1"/>
  <c r="T226" i="1"/>
  <c r="X226" i="1" s="1"/>
  <c r="O226" i="1"/>
  <c r="M226" i="1" s="1"/>
  <c r="P226" i="1" s="1"/>
  <c r="J226" i="1" s="1"/>
  <c r="K226" i="1" s="1"/>
  <c r="AA226" i="1"/>
  <c r="Z226" i="1"/>
  <c r="AB208" i="1"/>
  <c r="T34" i="1"/>
  <c r="X34" i="1" s="1"/>
  <c r="AA34" i="1"/>
  <c r="Z34" i="1"/>
  <c r="AB50" i="1"/>
  <c r="AB48" i="1"/>
  <c r="AA122" i="1"/>
  <c r="AB122" i="1" s="1"/>
  <c r="T122" i="1"/>
  <c r="X122" i="1" s="1"/>
  <c r="Z122" i="1"/>
  <c r="T87" i="1"/>
  <c r="X87" i="1" s="1"/>
  <c r="AA87" i="1"/>
  <c r="Z87" i="1"/>
  <c r="O103" i="1"/>
  <c r="M103" i="1" s="1"/>
  <c r="P103" i="1" s="1"/>
  <c r="J103" i="1" s="1"/>
  <c r="K103" i="1" s="1"/>
  <c r="T216" i="1"/>
  <c r="X216" i="1" s="1"/>
  <c r="AA216" i="1"/>
  <c r="Z216" i="1"/>
  <c r="T219" i="1"/>
  <c r="X219" i="1" s="1"/>
  <c r="AA219" i="1"/>
  <c r="Z219" i="1"/>
  <c r="AB227" i="1"/>
  <c r="AA211" i="1"/>
  <c r="T211" i="1"/>
  <c r="X211" i="1" s="1"/>
  <c r="Z211" i="1"/>
  <c r="AA207" i="1"/>
  <c r="T207" i="1"/>
  <c r="X207" i="1" s="1"/>
  <c r="Z207" i="1"/>
  <c r="T80" i="1"/>
  <c r="X80" i="1" s="1"/>
  <c r="AA80" i="1"/>
  <c r="Z80" i="1"/>
  <c r="T115" i="1"/>
  <c r="X115" i="1" s="1"/>
  <c r="AA115" i="1"/>
  <c r="Z115" i="1"/>
  <c r="AB214" i="1"/>
  <c r="T17" i="1"/>
  <c r="X17" i="1" s="1"/>
  <c r="AA17" i="1"/>
  <c r="Z17" i="1"/>
  <c r="AB18" i="1"/>
  <c r="T72" i="1"/>
  <c r="X72" i="1" s="1"/>
  <c r="AA72" i="1"/>
  <c r="Z72" i="1"/>
  <c r="T91" i="1"/>
  <c r="X91" i="1" s="1"/>
  <c r="AA91" i="1"/>
  <c r="Z91" i="1"/>
  <c r="AB140" i="1"/>
  <c r="AA168" i="1"/>
  <c r="T168" i="1"/>
  <c r="X168" i="1" s="1"/>
  <c r="Z168" i="1"/>
  <c r="AB155" i="1"/>
  <c r="O168" i="1"/>
  <c r="M168" i="1" s="1"/>
  <c r="P168" i="1" s="1"/>
  <c r="J168" i="1" s="1"/>
  <c r="K168" i="1" s="1"/>
  <c r="AB212" i="1"/>
  <c r="T112" i="1"/>
  <c r="X112" i="1" s="1"/>
  <c r="AA112" i="1"/>
  <c r="Z112" i="1"/>
  <c r="AB145" i="1"/>
  <c r="AB229" i="1"/>
  <c r="AB32" i="1"/>
  <c r="T63" i="1"/>
  <c r="X63" i="1" s="1"/>
  <c r="AA63" i="1"/>
  <c r="Z63" i="1"/>
  <c r="AB40" i="1"/>
  <c r="AB56" i="1"/>
  <c r="AB73" i="1"/>
  <c r="AB85" i="1"/>
  <c r="AB97" i="1"/>
  <c r="AB105" i="1"/>
  <c r="AB117" i="1"/>
  <c r="T95" i="1"/>
  <c r="X95" i="1" s="1"/>
  <c r="AA95" i="1"/>
  <c r="Z95" i="1"/>
  <c r="AA172" i="1"/>
  <c r="T172" i="1"/>
  <c r="X172" i="1" s="1"/>
  <c r="Z172" i="1"/>
  <c r="AA202" i="1"/>
  <c r="T202" i="1"/>
  <c r="X202" i="1" s="1"/>
  <c r="Z202" i="1"/>
  <c r="AB222" i="1"/>
  <c r="AA33" i="1"/>
  <c r="T33" i="1"/>
  <c r="X33" i="1" s="1"/>
  <c r="Z33" i="1"/>
  <c r="O33" i="1"/>
  <c r="M33" i="1" s="1"/>
  <c r="P33" i="1" s="1"/>
  <c r="J33" i="1" s="1"/>
  <c r="K33" i="1" s="1"/>
  <c r="T83" i="1"/>
  <c r="X83" i="1" s="1"/>
  <c r="AA83" i="1"/>
  <c r="Z83" i="1"/>
  <c r="AB206" i="1"/>
  <c r="AB224" i="1"/>
  <c r="AB77" i="1"/>
  <c r="AB136" i="1"/>
  <c r="AB123" i="1"/>
  <c r="AB88" i="1"/>
  <c r="T44" i="1"/>
  <c r="X44" i="1" s="1"/>
  <c r="AA44" i="1"/>
  <c r="Z44" i="1"/>
  <c r="T84" i="1"/>
  <c r="X84" i="1" s="1"/>
  <c r="AA84" i="1"/>
  <c r="Z84" i="1"/>
  <c r="T86" i="1"/>
  <c r="X86" i="1" s="1"/>
  <c r="AA86" i="1"/>
  <c r="Z86" i="1"/>
  <c r="O86" i="1"/>
  <c r="M86" i="1" s="1"/>
  <c r="P86" i="1" s="1"/>
  <c r="J86" i="1" s="1"/>
  <c r="K86" i="1" s="1"/>
  <c r="T102" i="1"/>
  <c r="X102" i="1" s="1"/>
  <c r="AA102" i="1"/>
  <c r="Z102" i="1"/>
  <c r="O102" i="1"/>
  <c r="M102" i="1" s="1"/>
  <c r="P102" i="1" s="1"/>
  <c r="J102" i="1" s="1"/>
  <c r="K102" i="1" s="1"/>
  <c r="T118" i="1"/>
  <c r="X118" i="1" s="1"/>
  <c r="AA118" i="1"/>
  <c r="O118" i="1"/>
  <c r="M118" i="1" s="1"/>
  <c r="P118" i="1" s="1"/>
  <c r="J118" i="1" s="1"/>
  <c r="K118" i="1" s="1"/>
  <c r="Z118" i="1"/>
  <c r="T127" i="1"/>
  <c r="X127" i="1" s="1"/>
  <c r="AA127" i="1"/>
  <c r="Z127" i="1"/>
  <c r="AA164" i="1"/>
  <c r="T164" i="1"/>
  <c r="X164" i="1" s="1"/>
  <c r="O164" i="1"/>
  <c r="M164" i="1" s="1"/>
  <c r="P164" i="1" s="1"/>
  <c r="J164" i="1" s="1"/>
  <c r="K164" i="1" s="1"/>
  <c r="Z164" i="1"/>
  <c r="T182" i="1"/>
  <c r="X182" i="1" s="1"/>
  <c r="AA182" i="1"/>
  <c r="Z182" i="1"/>
  <c r="T231" i="1"/>
  <c r="X231" i="1" s="1"/>
  <c r="AA231" i="1"/>
  <c r="Z231" i="1"/>
  <c r="AB195" i="1"/>
  <c r="AB232" i="1"/>
  <c r="AA119" i="1"/>
  <c r="T119" i="1"/>
  <c r="X119" i="1" s="1"/>
  <c r="O119" i="1"/>
  <c r="M119" i="1" s="1"/>
  <c r="P119" i="1" s="1"/>
  <c r="J119" i="1" s="1"/>
  <c r="K119" i="1" s="1"/>
  <c r="Z119" i="1"/>
  <c r="T39" i="1"/>
  <c r="X39" i="1" s="1"/>
  <c r="AA39" i="1"/>
  <c r="Z39" i="1"/>
  <c r="T74" i="1"/>
  <c r="X74" i="1" s="1"/>
  <c r="AA74" i="1"/>
  <c r="Z74" i="1"/>
  <c r="O74" i="1"/>
  <c r="M74" i="1" s="1"/>
  <c r="P74" i="1" s="1"/>
  <c r="J74" i="1" s="1"/>
  <c r="K74" i="1" s="1"/>
  <c r="T90" i="1"/>
  <c r="X90" i="1" s="1"/>
  <c r="AA90" i="1"/>
  <c r="O90" i="1"/>
  <c r="M90" i="1" s="1"/>
  <c r="P90" i="1" s="1"/>
  <c r="J90" i="1" s="1"/>
  <c r="K90" i="1" s="1"/>
  <c r="Z90" i="1"/>
  <c r="T106" i="1"/>
  <c r="X106" i="1" s="1"/>
  <c r="AA106" i="1"/>
  <c r="Z106" i="1"/>
  <c r="O106" i="1"/>
  <c r="M106" i="1" s="1"/>
  <c r="P106" i="1" s="1"/>
  <c r="J106" i="1" s="1"/>
  <c r="K106" i="1" s="1"/>
  <c r="T132" i="1"/>
  <c r="X132" i="1" s="1"/>
  <c r="AA132" i="1"/>
  <c r="Z132" i="1"/>
  <c r="AA158" i="1"/>
  <c r="T158" i="1"/>
  <c r="X158" i="1" s="1"/>
  <c r="Z158" i="1"/>
  <c r="T173" i="1"/>
  <c r="X173" i="1" s="1"/>
  <c r="AA173" i="1"/>
  <c r="O173" i="1"/>
  <c r="M173" i="1" s="1"/>
  <c r="P173" i="1" s="1"/>
  <c r="J173" i="1" s="1"/>
  <c r="K173" i="1" s="1"/>
  <c r="Z173" i="1"/>
  <c r="AA205" i="1"/>
  <c r="T205" i="1"/>
  <c r="X205" i="1" s="1"/>
  <c r="Z205" i="1"/>
  <c r="O205" i="1"/>
  <c r="M205" i="1" s="1"/>
  <c r="P205" i="1" s="1"/>
  <c r="J205" i="1" s="1"/>
  <c r="K205" i="1" s="1"/>
  <c r="T230" i="1"/>
  <c r="X230" i="1" s="1"/>
  <c r="AA230" i="1"/>
  <c r="O230" i="1"/>
  <c r="M230" i="1" s="1"/>
  <c r="P230" i="1" s="1"/>
  <c r="J230" i="1" s="1"/>
  <c r="K230" i="1" s="1"/>
  <c r="Z230" i="1"/>
  <c r="AB199" i="1"/>
  <c r="T96" i="1"/>
  <c r="X96" i="1" s="1"/>
  <c r="AA96" i="1"/>
  <c r="Z96" i="1"/>
  <c r="T28" i="1"/>
  <c r="X28" i="1" s="1"/>
  <c r="AA28" i="1"/>
  <c r="Z28" i="1"/>
  <c r="O39" i="1"/>
  <c r="M39" i="1" s="1"/>
  <c r="P39" i="1" s="1"/>
  <c r="J39" i="1" s="1"/>
  <c r="K39" i="1" s="1"/>
  <c r="T124" i="1"/>
  <c r="X124" i="1" s="1"/>
  <c r="AA124" i="1"/>
  <c r="Z124" i="1"/>
  <c r="T104" i="1"/>
  <c r="X104" i="1" s="1"/>
  <c r="AA104" i="1"/>
  <c r="Z104" i="1"/>
  <c r="AB120" i="1"/>
  <c r="T75" i="1"/>
  <c r="X75" i="1" s="1"/>
  <c r="AA75" i="1"/>
  <c r="Z75" i="1"/>
  <c r="O158" i="1"/>
  <c r="M158" i="1" s="1"/>
  <c r="P158" i="1" s="1"/>
  <c r="J158" i="1" s="1"/>
  <c r="K158" i="1" s="1"/>
  <c r="AA142" i="1"/>
  <c r="O142" i="1"/>
  <c r="M142" i="1" s="1"/>
  <c r="P142" i="1" s="1"/>
  <c r="J142" i="1" s="1"/>
  <c r="K142" i="1" s="1"/>
  <c r="T142" i="1"/>
  <c r="X142" i="1" s="1"/>
  <c r="Z142" i="1"/>
  <c r="AB171" i="1"/>
  <c r="AB187" i="1"/>
  <c r="T194" i="1"/>
  <c r="X194" i="1" s="1"/>
  <c r="AA194" i="1"/>
  <c r="Z194" i="1"/>
  <c r="O194" i="1"/>
  <c r="M194" i="1" s="1"/>
  <c r="P194" i="1" s="1"/>
  <c r="J194" i="1" s="1"/>
  <c r="K194" i="1" s="1"/>
  <c r="T203" i="1"/>
  <c r="X203" i="1" s="1"/>
  <c r="AA203" i="1"/>
  <c r="Z203" i="1"/>
  <c r="T21" i="1"/>
  <c r="X21" i="1" s="1"/>
  <c r="AA21" i="1"/>
  <c r="Z21" i="1"/>
  <c r="T99" i="1"/>
  <c r="X99" i="1" s="1"/>
  <c r="AA99" i="1"/>
  <c r="Z99" i="1"/>
  <c r="T47" i="1"/>
  <c r="X47" i="1" s="1"/>
  <c r="AA47" i="1"/>
  <c r="Z47" i="1"/>
  <c r="AB42" i="1"/>
  <c r="AB58" i="1"/>
  <c r="O124" i="1"/>
  <c r="M124" i="1" s="1"/>
  <c r="P124" i="1" s="1"/>
  <c r="J124" i="1" s="1"/>
  <c r="K124" i="1" s="1"/>
  <c r="AB69" i="1"/>
  <c r="T79" i="1"/>
  <c r="X79" i="1" s="1"/>
  <c r="AA79" i="1"/>
  <c r="Z79" i="1"/>
  <c r="AB143" i="1"/>
  <c r="AB159" i="1"/>
  <c r="T177" i="1"/>
  <c r="X177" i="1" s="1"/>
  <c r="AA177" i="1"/>
  <c r="AB177" i="1" s="1"/>
  <c r="O177" i="1"/>
  <c r="M177" i="1" s="1"/>
  <c r="P177" i="1" s="1"/>
  <c r="J177" i="1" s="1"/>
  <c r="K177" i="1" s="1"/>
  <c r="Z177" i="1"/>
  <c r="O28" i="1"/>
  <c r="M28" i="1" s="1"/>
  <c r="P28" i="1" s="1"/>
  <c r="J28" i="1" s="1"/>
  <c r="K28" i="1" s="1"/>
  <c r="O34" i="1"/>
  <c r="M34" i="1" s="1"/>
  <c r="P34" i="1" s="1"/>
  <c r="J34" i="1" s="1"/>
  <c r="K34" i="1" s="1"/>
  <c r="AA31" i="1"/>
  <c r="T31" i="1"/>
  <c r="X31" i="1" s="1"/>
  <c r="Z31" i="1"/>
  <c r="O72" i="1"/>
  <c r="M72" i="1" s="1"/>
  <c r="P72" i="1" s="1"/>
  <c r="J72" i="1" s="1"/>
  <c r="K72" i="1" s="1"/>
  <c r="O104" i="1"/>
  <c r="M104" i="1" s="1"/>
  <c r="P104" i="1" s="1"/>
  <c r="J104" i="1" s="1"/>
  <c r="K104" i="1" s="1"/>
  <c r="AA190" i="1"/>
  <c r="T190" i="1"/>
  <c r="X190" i="1" s="1"/>
  <c r="Z190" i="1"/>
  <c r="O190" i="1"/>
  <c r="M190" i="1" s="1"/>
  <c r="P190" i="1" s="1"/>
  <c r="J190" i="1" s="1"/>
  <c r="K190" i="1" s="1"/>
  <c r="AB150" i="1"/>
  <c r="AB108" i="1"/>
  <c r="AB76" i="1"/>
  <c r="AB128" i="1"/>
  <c r="AB176" i="1"/>
  <c r="AB223" i="1"/>
  <c r="T60" i="1"/>
  <c r="X60" i="1" s="1"/>
  <c r="AA60" i="1"/>
  <c r="Z60" i="1"/>
  <c r="T78" i="1"/>
  <c r="X78" i="1" s="1"/>
  <c r="AA78" i="1"/>
  <c r="Z78" i="1"/>
  <c r="O78" i="1"/>
  <c r="M78" i="1" s="1"/>
  <c r="P78" i="1" s="1"/>
  <c r="J78" i="1" s="1"/>
  <c r="K78" i="1" s="1"/>
  <c r="AA184" i="1"/>
  <c r="T184" i="1"/>
  <c r="X184" i="1" s="1"/>
  <c r="Z184" i="1"/>
  <c r="AA180" i="1"/>
  <c r="T180" i="1"/>
  <c r="X180" i="1" s="1"/>
  <c r="Z180" i="1"/>
  <c r="T148" i="1"/>
  <c r="X148" i="1" s="1"/>
  <c r="AA148" i="1"/>
  <c r="Z148" i="1"/>
  <c r="AA209" i="1"/>
  <c r="AB209" i="1" s="1"/>
  <c r="T209" i="1"/>
  <c r="X209" i="1" s="1"/>
  <c r="Z209" i="1"/>
  <c r="O209" i="1"/>
  <c r="M209" i="1" s="1"/>
  <c r="P209" i="1" s="1"/>
  <c r="J209" i="1" s="1"/>
  <c r="K209" i="1" s="1"/>
  <c r="T178" i="1"/>
  <c r="X178" i="1" s="1"/>
  <c r="AA178" i="1"/>
  <c r="Z178" i="1"/>
  <c r="AB54" i="1"/>
  <c r="AA35" i="1"/>
  <c r="AB35" i="1" s="1"/>
  <c r="T35" i="1"/>
  <c r="X35" i="1" s="1"/>
  <c r="Z35" i="1"/>
  <c r="T107" i="1"/>
  <c r="X107" i="1" s="1"/>
  <c r="AA107" i="1"/>
  <c r="Z107" i="1"/>
  <c r="T170" i="1"/>
  <c r="X170" i="1" s="1"/>
  <c r="AA170" i="1"/>
  <c r="Z170" i="1"/>
  <c r="AB147" i="1"/>
  <c r="T111" i="1"/>
  <c r="X111" i="1" s="1"/>
  <c r="AA111" i="1"/>
  <c r="Z111" i="1"/>
  <c r="AB130" i="1"/>
  <c r="T169" i="1"/>
  <c r="X169" i="1" s="1"/>
  <c r="AA169" i="1"/>
  <c r="Z169" i="1"/>
  <c r="O169" i="1"/>
  <c r="M169" i="1" s="1"/>
  <c r="P169" i="1" s="1"/>
  <c r="J169" i="1" s="1"/>
  <c r="K169" i="1" s="1"/>
  <c r="T185" i="1"/>
  <c r="X185" i="1" s="1"/>
  <c r="AA185" i="1"/>
  <c r="O185" i="1"/>
  <c r="M185" i="1" s="1"/>
  <c r="P185" i="1" s="1"/>
  <c r="J185" i="1" s="1"/>
  <c r="K185" i="1" s="1"/>
  <c r="Z185" i="1"/>
  <c r="T165" i="1"/>
  <c r="X165" i="1" s="1"/>
  <c r="AA165" i="1"/>
  <c r="Z165" i="1"/>
  <c r="O165" i="1"/>
  <c r="M165" i="1" s="1"/>
  <c r="P165" i="1" s="1"/>
  <c r="J165" i="1" s="1"/>
  <c r="K165" i="1" s="1"/>
  <c r="T55" i="1"/>
  <c r="X55" i="1" s="1"/>
  <c r="AA55" i="1"/>
  <c r="Z55" i="1"/>
  <c r="AA27" i="1"/>
  <c r="Z27" i="1"/>
  <c r="T27" i="1"/>
  <c r="X27" i="1" s="1"/>
  <c r="T116" i="1"/>
  <c r="X116" i="1" s="1"/>
  <c r="AA116" i="1"/>
  <c r="Z116" i="1"/>
  <c r="T82" i="1"/>
  <c r="X82" i="1" s="1"/>
  <c r="AA82" i="1"/>
  <c r="Z82" i="1"/>
  <c r="O82" i="1"/>
  <c r="M82" i="1" s="1"/>
  <c r="P82" i="1" s="1"/>
  <c r="J82" i="1" s="1"/>
  <c r="K82" i="1" s="1"/>
  <c r="T98" i="1"/>
  <c r="X98" i="1" s="1"/>
  <c r="AA98" i="1"/>
  <c r="Z98" i="1"/>
  <c r="O98" i="1"/>
  <c r="M98" i="1" s="1"/>
  <c r="P98" i="1" s="1"/>
  <c r="J98" i="1" s="1"/>
  <c r="K98" i="1" s="1"/>
  <c r="T114" i="1"/>
  <c r="X114" i="1" s="1"/>
  <c r="AA114" i="1"/>
  <c r="AB114" i="1" s="1"/>
  <c r="O114" i="1"/>
  <c r="M114" i="1" s="1"/>
  <c r="P114" i="1" s="1"/>
  <c r="J114" i="1" s="1"/>
  <c r="K114" i="1" s="1"/>
  <c r="Z114" i="1"/>
  <c r="T71" i="1"/>
  <c r="X71" i="1" s="1"/>
  <c r="AA71" i="1"/>
  <c r="Z71" i="1"/>
  <c r="T156" i="1"/>
  <c r="X156" i="1" s="1"/>
  <c r="AA156" i="1"/>
  <c r="Z156" i="1"/>
  <c r="AA141" i="1"/>
  <c r="T141" i="1"/>
  <c r="X141" i="1" s="1"/>
  <c r="Z141" i="1"/>
  <c r="T43" i="1"/>
  <c r="X43" i="1" s="1"/>
  <c r="AA43" i="1"/>
  <c r="Z43" i="1"/>
  <c r="T59" i="1"/>
  <c r="X59" i="1" s="1"/>
  <c r="AA59" i="1"/>
  <c r="Z59" i="1"/>
  <c r="T100" i="1"/>
  <c r="X100" i="1" s="1"/>
  <c r="AA100" i="1"/>
  <c r="Z100" i="1"/>
  <c r="O71" i="1"/>
  <c r="M71" i="1" s="1"/>
  <c r="P71" i="1" s="1"/>
  <c r="J71" i="1" s="1"/>
  <c r="K71" i="1" s="1"/>
  <c r="AA162" i="1"/>
  <c r="T162" i="1"/>
  <c r="X162" i="1" s="1"/>
  <c r="Z162" i="1"/>
  <c r="T157" i="1"/>
  <c r="X157" i="1" s="1"/>
  <c r="AA157" i="1"/>
  <c r="Z157" i="1"/>
  <c r="O156" i="1"/>
  <c r="M156" i="1" s="1"/>
  <c r="P156" i="1" s="1"/>
  <c r="J156" i="1" s="1"/>
  <c r="K156" i="1" s="1"/>
  <c r="AA192" i="1"/>
  <c r="T192" i="1"/>
  <c r="X192" i="1" s="1"/>
  <c r="Z192" i="1"/>
  <c r="AA198" i="1"/>
  <c r="AB198" i="1" s="1"/>
  <c r="T198" i="1"/>
  <c r="X198" i="1" s="1"/>
  <c r="Z198" i="1"/>
  <c r="O198" i="1"/>
  <c r="M198" i="1" s="1"/>
  <c r="P198" i="1" s="1"/>
  <c r="J198" i="1" s="1"/>
  <c r="K198" i="1" s="1"/>
  <c r="AB228" i="1"/>
  <c r="AA200" i="1"/>
  <c r="T200" i="1"/>
  <c r="X200" i="1" s="1"/>
  <c r="Z200" i="1"/>
  <c r="O211" i="1"/>
  <c r="M211" i="1" s="1"/>
  <c r="P211" i="1" s="1"/>
  <c r="J211" i="1" s="1"/>
  <c r="K211" i="1" s="1"/>
  <c r="AA220" i="1"/>
  <c r="T220" i="1"/>
  <c r="X220" i="1" s="1"/>
  <c r="Z220" i="1"/>
  <c r="AA215" i="1"/>
  <c r="AB215" i="1" s="1"/>
  <c r="T215" i="1"/>
  <c r="X215" i="1" s="1"/>
  <c r="Z215" i="1"/>
  <c r="T174" i="1"/>
  <c r="X174" i="1" s="1"/>
  <c r="AA174" i="1"/>
  <c r="Z174" i="1"/>
  <c r="O219" i="1"/>
  <c r="M219" i="1" s="1"/>
  <c r="P219" i="1" s="1"/>
  <c r="J219" i="1" s="1"/>
  <c r="K219" i="1" s="1"/>
  <c r="AB144" i="1"/>
  <c r="T152" i="1"/>
  <c r="X152" i="1" s="1"/>
  <c r="AA152" i="1"/>
  <c r="Z152" i="1"/>
  <c r="AB204" i="1"/>
  <c r="AA213" i="1"/>
  <c r="Z213" i="1"/>
  <c r="T213" i="1"/>
  <c r="X213" i="1" s="1"/>
  <c r="O213" i="1"/>
  <c r="M213" i="1" s="1"/>
  <c r="P213" i="1" s="1"/>
  <c r="J213" i="1" s="1"/>
  <c r="K213" i="1" s="1"/>
  <c r="AA29" i="1"/>
  <c r="AB29" i="1" s="1"/>
  <c r="T29" i="1"/>
  <c r="X29" i="1" s="1"/>
  <c r="Z29" i="1"/>
  <c r="O29" i="1"/>
  <c r="M29" i="1" s="1"/>
  <c r="P29" i="1" s="1"/>
  <c r="J29" i="1" s="1"/>
  <c r="K29" i="1" s="1"/>
  <c r="AB30" i="1"/>
  <c r="T131" i="1"/>
  <c r="X131" i="1" s="1"/>
  <c r="AA131" i="1"/>
  <c r="Z131" i="1"/>
  <c r="O75" i="1"/>
  <c r="M75" i="1" s="1"/>
  <c r="P75" i="1" s="1"/>
  <c r="J75" i="1" s="1"/>
  <c r="K75" i="1" s="1"/>
  <c r="AB126" i="1"/>
  <c r="AB161" i="1"/>
  <c r="T160" i="1"/>
  <c r="X160" i="1" s="1"/>
  <c r="AA160" i="1"/>
  <c r="Z160" i="1"/>
  <c r="T186" i="1"/>
  <c r="X186" i="1" s="1"/>
  <c r="AA186" i="1"/>
  <c r="Z186" i="1"/>
  <c r="AA233" i="1"/>
  <c r="T233" i="1"/>
  <c r="X233" i="1" s="1"/>
  <c r="Z233" i="1"/>
  <c r="O220" i="1"/>
  <c r="M220" i="1" s="1"/>
  <c r="P220" i="1" s="1"/>
  <c r="J220" i="1" s="1"/>
  <c r="K220" i="1" s="1"/>
  <c r="O38" i="1"/>
  <c r="M38" i="1" s="1"/>
  <c r="P38" i="1" s="1"/>
  <c r="J38" i="1" s="1"/>
  <c r="K38" i="1" s="1"/>
  <c r="O43" i="1"/>
  <c r="M43" i="1" s="1"/>
  <c r="P43" i="1" s="1"/>
  <c r="J43" i="1" s="1"/>
  <c r="K43" i="1" s="1"/>
  <c r="AB139" i="1"/>
  <c r="O99" i="1"/>
  <c r="M99" i="1" s="1"/>
  <c r="P99" i="1" s="1"/>
  <c r="J99" i="1" s="1"/>
  <c r="K99" i="1" s="1"/>
  <c r="O141" i="1"/>
  <c r="M141" i="1" s="1"/>
  <c r="P141" i="1" s="1"/>
  <c r="J141" i="1" s="1"/>
  <c r="K141" i="1" s="1"/>
  <c r="T146" i="1"/>
  <c r="X146" i="1" s="1"/>
  <c r="AA146" i="1"/>
  <c r="Z146" i="1"/>
  <c r="O146" i="1"/>
  <c r="M146" i="1" s="1"/>
  <c r="P146" i="1" s="1"/>
  <c r="J146" i="1" s="1"/>
  <c r="K146" i="1" s="1"/>
  <c r="AA217" i="1"/>
  <c r="T217" i="1"/>
  <c r="X217" i="1" s="1"/>
  <c r="Z217" i="1"/>
  <c r="O217" i="1"/>
  <c r="M217" i="1" s="1"/>
  <c r="P217" i="1" s="1"/>
  <c r="J217" i="1" s="1"/>
  <c r="K217" i="1" s="1"/>
  <c r="AB20" i="1"/>
  <c r="O17" i="1"/>
  <c r="M17" i="1" s="1"/>
  <c r="P17" i="1" s="1"/>
  <c r="J17" i="1" s="1"/>
  <c r="K17" i="1" s="1"/>
  <c r="O55" i="1"/>
  <c r="M55" i="1" s="1"/>
  <c r="P55" i="1" s="1"/>
  <c r="J55" i="1" s="1"/>
  <c r="K55" i="1" s="1"/>
  <c r="T51" i="1"/>
  <c r="X51" i="1" s="1"/>
  <c r="AA51" i="1"/>
  <c r="Z51" i="1"/>
  <c r="AB81" i="1"/>
  <c r="AB89" i="1"/>
  <c r="AB101" i="1"/>
  <c r="AB113" i="1"/>
  <c r="O79" i="1"/>
  <c r="M79" i="1" s="1"/>
  <c r="P79" i="1" s="1"/>
  <c r="J79" i="1" s="1"/>
  <c r="K79" i="1" s="1"/>
  <c r="O127" i="1"/>
  <c r="M127" i="1" s="1"/>
  <c r="P127" i="1" s="1"/>
  <c r="J127" i="1" s="1"/>
  <c r="K127" i="1" s="1"/>
  <c r="T135" i="1"/>
  <c r="X135" i="1" s="1"/>
  <c r="AA135" i="1"/>
  <c r="Z135" i="1"/>
  <c r="O132" i="1"/>
  <c r="M132" i="1" s="1"/>
  <c r="P132" i="1" s="1"/>
  <c r="J132" i="1" s="1"/>
  <c r="K132" i="1" s="1"/>
  <c r="O172" i="1"/>
  <c r="M172" i="1" s="1"/>
  <c r="P172" i="1" s="1"/>
  <c r="J172" i="1" s="1"/>
  <c r="K172" i="1" s="1"/>
  <c r="AB225" i="1"/>
  <c r="AB19" i="1"/>
  <c r="AB23" i="1"/>
  <c r="O21" i="1"/>
  <c r="M21" i="1" s="1"/>
  <c r="P21" i="1" s="1"/>
  <c r="J21" i="1" s="1"/>
  <c r="K21" i="1" s="1"/>
  <c r="AB179" i="1"/>
  <c r="AA188" i="1"/>
  <c r="AB188" i="1" s="1"/>
  <c r="T188" i="1"/>
  <c r="X188" i="1" s="1"/>
  <c r="Z188" i="1"/>
  <c r="O188" i="1"/>
  <c r="M188" i="1" s="1"/>
  <c r="P188" i="1" s="1"/>
  <c r="J188" i="1" s="1"/>
  <c r="K188" i="1" s="1"/>
  <c r="AB109" i="1"/>
  <c r="AB92" i="1"/>
  <c r="AB149" i="1"/>
  <c r="AB160" i="1" l="1"/>
  <c r="AB59" i="1"/>
  <c r="AB71" i="1"/>
  <c r="AB98" i="1"/>
  <c r="AB82" i="1"/>
  <c r="AB107" i="1"/>
  <c r="AB78" i="1"/>
  <c r="AB47" i="1"/>
  <c r="AB132" i="1"/>
  <c r="AB106" i="1"/>
  <c r="AB90" i="1"/>
  <c r="AB74" i="1"/>
  <c r="AB231" i="1"/>
  <c r="AB44" i="1"/>
  <c r="AB72" i="1"/>
  <c r="AB17" i="1"/>
  <c r="AB115" i="1"/>
  <c r="AB216" i="1"/>
  <c r="AB87" i="1"/>
  <c r="AB34" i="1"/>
  <c r="AB226" i="1"/>
  <c r="AB103" i="1"/>
  <c r="AB70" i="1"/>
  <c r="AB213" i="1"/>
  <c r="AB174" i="1"/>
  <c r="AB185" i="1"/>
  <c r="AB184" i="1"/>
  <c r="AB146" i="1"/>
  <c r="AB100" i="1"/>
  <c r="AB156" i="1"/>
  <c r="AB55" i="1"/>
  <c r="AB165" i="1"/>
  <c r="AB169" i="1"/>
  <c r="AB111" i="1"/>
  <c r="AB170" i="1"/>
  <c r="AB79" i="1"/>
  <c r="AB203" i="1"/>
  <c r="AB194" i="1"/>
  <c r="AB96" i="1"/>
  <c r="AB84" i="1"/>
  <c r="AB83" i="1"/>
  <c r="AB172" i="1"/>
  <c r="AB63" i="1"/>
  <c r="AB91" i="1"/>
  <c r="AB219" i="1"/>
  <c r="AB181" i="1"/>
  <c r="AB186" i="1"/>
  <c r="AB135" i="1"/>
  <c r="AB51" i="1"/>
  <c r="AB217" i="1"/>
  <c r="AB131" i="1"/>
  <c r="AB157" i="1"/>
  <c r="AB162" i="1"/>
  <c r="AB148" i="1"/>
  <c r="AB180" i="1"/>
  <c r="AB190" i="1"/>
  <c r="AB21" i="1"/>
  <c r="AB124" i="1"/>
  <c r="AB28" i="1"/>
  <c r="AB230" i="1"/>
  <c r="AB173" i="1"/>
  <c r="AB158" i="1"/>
  <c r="AB127" i="1"/>
  <c r="AB118" i="1"/>
  <c r="AB102" i="1"/>
  <c r="AB86" i="1"/>
  <c r="AB33" i="1"/>
  <c r="AB202" i="1"/>
  <c r="AB168" i="1"/>
  <c r="AB211" i="1"/>
  <c r="AB233" i="1"/>
  <c r="AB152" i="1"/>
  <c r="AB220" i="1"/>
  <c r="AB200" i="1"/>
  <c r="AB192" i="1"/>
  <c r="AB43" i="1"/>
  <c r="AB141" i="1"/>
  <c r="AB116" i="1"/>
  <c r="AB27" i="1"/>
  <c r="AB178" i="1"/>
  <c r="AB60" i="1"/>
  <c r="AB31" i="1"/>
  <c r="AB99" i="1"/>
  <c r="AB75" i="1"/>
  <c r="AB104" i="1"/>
  <c r="AB205" i="1"/>
  <c r="AB39" i="1"/>
  <c r="AB182" i="1"/>
  <c r="AB95" i="1"/>
  <c r="AB112" i="1"/>
  <c r="AB80" i="1"/>
  <c r="AB207" i="1"/>
  <c r="AB38" i="1"/>
  <c r="AB142" i="1"/>
  <c r="AB119" i="1"/>
  <c r="AB164" i="1"/>
</calcChain>
</file>

<file path=xl/sharedStrings.xml><?xml version="1.0" encoding="utf-8"?>
<sst xmlns="http://schemas.openxmlformats.org/spreadsheetml/2006/main" count="1508" uniqueCount="722">
  <si>
    <t>File opened</t>
  </si>
  <si>
    <t>2020-04-17 06:42:42</t>
  </si>
  <si>
    <t>Console s/n</t>
  </si>
  <si>
    <t>68C-811821</t>
  </si>
  <si>
    <t>Console ver</t>
  </si>
  <si>
    <t>Bluestem v.1.3.17</t>
  </si>
  <si>
    <t>Scripts ver</t>
  </si>
  <si>
    <t>2018.12  1.3.16, Nov 2018</t>
  </si>
  <si>
    <t>Head s/n</t>
  </si>
  <si>
    <t>68H-711821</t>
  </si>
  <si>
    <t>Head ver</t>
  </si>
  <si>
    <t>1.3.1</t>
  </si>
  <si>
    <t>Head cal</t>
  </si>
  <si>
    <t>{"chamberpressurezero": "2.60838", "oxygen": "21", "co2aspan2": "-0.0267491", "co2aspanconc1": "2498", "co2bspan2a": "0.316911", "co2azero": "0.950431", "h2obspan2a": "0.0701049", "co2bspan1": "1.00032", "flowazero": "0.32842", "flowbzero": "0.27507", "tbzero": "0.144981", "h2oaspan2": "0", "co2bzero": "0.911632", "co2bspan2": "-0.027252", "h2obspanconc2": "0", "h2oaspan2a": "0.0718717", "co2aspan1": "1.00012", "h2obzero": "1.08423", "h2obspan1": "0.998447", "co2bspanconc2": "298.9", "h2oaspanconc2": "0", "h2obspan2b": "0.069996", "h2oazero": "1.08029", "co2aspan2a": "0.317731", "h2obspan2": "0", "h2oaspan2b": "0.0718914", "h2oaspan1": "1.00027", "ssb_ref": "31647.3", "co2aspanconc2": "298.9", "flowmeterzero": "1.00518", "co2aspan2b": "0.315068", "h2obspanconc1": "12.25", "h2oaspanconc1": "12.25", "co2bspan2b": "0.314275", "tazero": "0.128035", "ssa_ref": "28962.7", "co2bspanconc1": "2498"}</t>
  </si>
  <si>
    <t>Chamber type</t>
  </si>
  <si>
    <t>6800-17</t>
  </si>
  <si>
    <t>Chamber s/n</t>
  </si>
  <si>
    <t>0</t>
  </si>
  <si>
    <t>Chamber rev</t>
  </si>
  <si>
    <t>Chamber cal</t>
  </si>
  <si>
    <t>06:42:42</t>
  </si>
  <si>
    <t>Stability Definition:	ΔCO2 (Meas2): Slp&lt;0.1 Per=20	ΔH2O (Meas2): Slp&lt;0.1 Per=20</t>
  </si>
  <si>
    <t>06:53:41</t>
  </si>
  <si>
    <t>rm fl 3</t>
  </si>
  <si>
    <t>SysConst</t>
  </si>
  <si>
    <t>AvgTime</t>
  </si>
  <si>
    <t>4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</si>
  <si>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</si>
  <si>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</si>
  <si>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</si>
  <si>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</si>
  <si>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</si>
  <si>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</si>
  <si>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</si>
  <si>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</si>
  <si>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</si>
  <si>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</si>
  <si>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</si>
  <si>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</si>
  <si>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</si>
  <si>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</si>
  <si>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</si>
  <si>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</si>
  <si>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</si>
  <si>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</si>
  <si>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</si>
  <si>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</si>
  <si>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</si>
  <si>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</si>
  <si>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</si>
  <si>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</si>
  <si>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</si>
  <si>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</si>
  <si>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</si>
  <si>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</si>
  <si>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</si>
  <si>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</si>
  <si>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</si>
  <si>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</si>
  <si>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</si>
  <si>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</si>
  <si>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</si>
  <si>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</si>
  <si>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</si>
  <si>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</si>
  <si>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</si>
  <si>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</si>
  <si>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3.81497 80.3012 377.565 616.074 850.682 1038.28 1234.9 1326.32</t>
  </si>
  <si>
    <t>Fs_true</t>
  </si>
  <si>
    <t>-0.0592087 99.5446 403.117 601.129 800.58 1000.62 1201.09 1400.75</t>
  </si>
  <si>
    <t>leak_wt</t>
  </si>
  <si>
    <t>Sys</t>
  </si>
  <si>
    <t>GasEx</t>
  </si>
  <si>
    <t>Leak</t>
  </si>
  <si>
    <t>LeafQ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</si>
  <si>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</si>
  <si>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</si>
  <si>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</si>
  <si>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</si>
  <si>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</si>
  <si>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</si>
  <si>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</si>
  <si>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</si>
  <si>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</si>
  <si>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</si>
  <si>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</si>
  <si>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</si>
  <si>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</si>
  <si>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</si>
  <si>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</si>
  <si>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</si>
  <si>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</si>
  <si>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</si>
  <si>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</si>
  <si>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</si>
  <si>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</si>
  <si>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</si>
  <si>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</si>
  <si>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</si>
  <si>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</si>
  <si>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</si>
  <si>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</si>
  <si>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</si>
  <si>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</si>
  <si>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</si>
  <si>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</si>
  <si>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</si>
  <si>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</si>
  <si>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</si>
  <si>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</si>
  <si>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</si>
  <si>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</si>
  <si>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</si>
  <si>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</si>
  <si>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</si>
  <si>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</si>
  <si>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</si>
  <si>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</si>
  <si>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</si>
  <si>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</si>
  <si>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</si>
  <si>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</si>
  <si>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</si>
  <si>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</si>
  <si>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</si>
  <si>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</si>
  <si>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</si>
  <si>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</si>
  <si>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</si>
  <si>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</si>
  <si>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</si>
  <si>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</si>
  <si>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</si>
  <si>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</si>
  <si>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</si>
  <si>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</si>
  <si>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</si>
  <si>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</si>
  <si>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</si>
  <si>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</si>
  <si>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</si>
  <si>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</si>
  <si>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</si>
  <si>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</si>
  <si>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</si>
  <si>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</si>
  <si>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</si>
  <si>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</si>
  <si>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</si>
  <si>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</si>
  <si>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</si>
  <si>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</si>
  <si>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</si>
  <si>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</si>
  <si>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</si>
  <si>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</si>
  <si>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</si>
  <si>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</si>
  <si>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</si>
  <si>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</si>
  <si>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</si>
  <si>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</si>
  <si>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</si>
  <si>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</si>
  <si>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</si>
  <si>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</si>
  <si>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</si>
  <si>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</si>
  <si>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</si>
  <si>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</si>
  <si>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</si>
  <si>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</si>
  <si>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</si>
  <si>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</si>
  <si>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</si>
  <si>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</si>
  <si>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</si>
  <si>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</si>
  <si>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</si>
  <si>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</si>
  <si>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</si>
  <si>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</si>
  <si>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</si>
  <si>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</si>
  <si>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</si>
  <si>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</si>
  <si>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</si>
  <si>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</si>
  <si>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</si>
  <si>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</si>
  <si>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</si>
  <si>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</si>
  <si>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20200417 07:01:05</t>
  </si>
  <si>
    <t>07:01:05</t>
  </si>
  <si>
    <t>0: Broadleaf</t>
  </si>
  <si>
    <t>07:01:30</t>
  </si>
  <si>
    <t>1/2</t>
  </si>
  <si>
    <t>20200417 07:01:30</t>
  </si>
  <si>
    <t>07:01:51</t>
  </si>
  <si>
    <t>20200417 07:02:38</t>
  </si>
  <si>
    <t>07:02:38</t>
  </si>
  <si>
    <t>07:02:58</t>
  </si>
  <si>
    <t>2/2</t>
  </si>
  <si>
    <t>20200417 07:02:58</t>
  </si>
  <si>
    <t>07:03:20</t>
  </si>
  <si>
    <t>0/2</t>
  </si>
  <si>
    <t>20200417 07:03:20</t>
  </si>
  <si>
    <t>07:03:42</t>
  </si>
  <si>
    <t>07:02:30</t>
  </si>
  <si>
    <t>rm bz 3</t>
  </si>
  <si>
    <t>20200417 07:10:55</t>
  </si>
  <si>
    <t>07:10:55</t>
  </si>
  <si>
    <t>07:11:15</t>
  </si>
  <si>
    <t>20200417 07:11:16</t>
  </si>
  <si>
    <t>07:11:16</t>
  </si>
  <si>
    <t>07:11:39</t>
  </si>
  <si>
    <t>20200417 07:12:22</t>
  </si>
  <si>
    <t>07:12:22</t>
  </si>
  <si>
    <t>07:12:02</t>
  </si>
  <si>
    <t>20200417 07:12:27</t>
  </si>
  <si>
    <t>07:12:27</t>
  </si>
  <si>
    <t>20200417 07:12:32</t>
  </si>
  <si>
    <t>07:12:32</t>
  </si>
  <si>
    <t>20200417 07:12:37</t>
  </si>
  <si>
    <t>07:12:37</t>
  </si>
  <si>
    <t>20200417 07:12:42</t>
  </si>
  <si>
    <t>07:12:42</t>
  </si>
  <si>
    <t>20200417 07:12:47</t>
  </si>
  <si>
    <t>07:12:47</t>
  </si>
  <si>
    <t>07:11:42</t>
  </si>
  <si>
    <t>20200417 07:18:38</t>
  </si>
  <si>
    <t>07:18:38</t>
  </si>
  <si>
    <t>07:18:16</t>
  </si>
  <si>
    <t>20200417 07:18:43</t>
  </si>
  <si>
    <t>07:18:43</t>
  </si>
  <si>
    <t>20200417 07:18:48</t>
  </si>
  <si>
    <t>07:18:48</t>
  </si>
  <si>
    <t>20200417 07:18:53</t>
  </si>
  <si>
    <t>07:18:53</t>
  </si>
  <si>
    <t>20200417 07:18:58</t>
  </si>
  <si>
    <t>07:18:58</t>
  </si>
  <si>
    <t>20200417 07:19:03</t>
  </si>
  <si>
    <t>07:19:03</t>
  </si>
  <si>
    <t>07:18:12</t>
  </si>
  <si>
    <t>ag bz 2</t>
  </si>
  <si>
    <t>20200417 07:23:59</t>
  </si>
  <si>
    <t>07:23:59</t>
  </si>
  <si>
    <t>07:23:34</t>
  </si>
  <si>
    <t>20200417 07:24:04</t>
  </si>
  <si>
    <t>07:24:04</t>
  </si>
  <si>
    <t>20200417 07:24:09</t>
  </si>
  <si>
    <t>07:24:09</t>
  </si>
  <si>
    <t>20200417 07:24:14</t>
  </si>
  <si>
    <t>07:24:14</t>
  </si>
  <si>
    <t>20200417 07:24:19</t>
  </si>
  <si>
    <t>07:24:19</t>
  </si>
  <si>
    <t>20200417 07:24:24</t>
  </si>
  <si>
    <t>07:24:24</t>
  </si>
  <si>
    <t>07:23:42</t>
  </si>
  <si>
    <t>rm fl 2</t>
  </si>
  <si>
    <t>20200417 07:30:00</t>
  </si>
  <si>
    <t>07:30:00</t>
  </si>
  <si>
    <t>07:29:31</t>
  </si>
  <si>
    <t>20200417 07:30:05</t>
  </si>
  <si>
    <t>07:30:05</t>
  </si>
  <si>
    <t>20200417 07:30:10</t>
  </si>
  <si>
    <t>07:30:10</t>
  </si>
  <si>
    <t>20200417 07:30:15</t>
  </si>
  <si>
    <t>07:30:15</t>
  </si>
  <si>
    <t>20200417 07:30:20</t>
  </si>
  <si>
    <t>07:30:20</t>
  </si>
  <si>
    <t>20200417 07:30:25</t>
  </si>
  <si>
    <t>07:30:25</t>
  </si>
  <si>
    <t>07:29:16</t>
  </si>
  <si>
    <t>rm bz 4</t>
  </si>
  <si>
    <t>20200417 07:35:16</t>
  </si>
  <si>
    <t>07:35:16</t>
  </si>
  <si>
    <t>07:35:01</t>
  </si>
  <si>
    <t>20200417 07:35:21</t>
  </si>
  <si>
    <t>07:35:21</t>
  </si>
  <si>
    <t>20200417 07:35:26</t>
  </si>
  <si>
    <t>07:35:26</t>
  </si>
  <si>
    <t>20200417 07:35:31</t>
  </si>
  <si>
    <t>07:35:31</t>
  </si>
  <si>
    <t>20200417 07:35:36</t>
  </si>
  <si>
    <t>07:35:36</t>
  </si>
  <si>
    <t>20200417 07:35:41</t>
  </si>
  <si>
    <t>07:35:41</t>
  </si>
  <si>
    <t>07:34:33</t>
  </si>
  <si>
    <t>ag bz 6</t>
  </si>
  <si>
    <t>20200417 07:40:14</t>
  </si>
  <si>
    <t>07:40:14</t>
  </si>
  <si>
    <t>07:39:57</t>
  </si>
  <si>
    <t>20200417 07:40:19</t>
  </si>
  <si>
    <t>07:40:19</t>
  </si>
  <si>
    <t>20200417 07:40:24</t>
  </si>
  <si>
    <t>07:40:24</t>
  </si>
  <si>
    <t>20200417 07:40:29</t>
  </si>
  <si>
    <t>07:40:29</t>
  </si>
  <si>
    <t>20200417 07:40:34</t>
  </si>
  <si>
    <t>07:40:34</t>
  </si>
  <si>
    <t>20200417 07:40:39</t>
  </si>
  <si>
    <t>07:40:39</t>
  </si>
  <si>
    <t>07:39:21</t>
  </si>
  <si>
    <t>rm fl 4</t>
  </si>
  <si>
    <t>20200417 07:44:41</t>
  </si>
  <si>
    <t>07:44:41</t>
  </si>
  <si>
    <t>07:44:12</t>
  </si>
  <si>
    <t>20200417 07:44:46</t>
  </si>
  <si>
    <t>07:44:46</t>
  </si>
  <si>
    <t>20200417 07:44:51</t>
  </si>
  <si>
    <t>07:44:51</t>
  </si>
  <si>
    <t>20200417 07:44:56</t>
  </si>
  <si>
    <t>07:44:56</t>
  </si>
  <si>
    <t>20200417 07:45:01</t>
  </si>
  <si>
    <t>07:45:01</t>
  </si>
  <si>
    <t>20200417 07:45:06</t>
  </si>
  <si>
    <t>07:45:06</t>
  </si>
  <si>
    <t>07:57:24</t>
  </si>
  <si>
    <t>20200417 08:03:47</t>
  </si>
  <si>
    <t>08:03:47</t>
  </si>
  <si>
    <t>08:03:26</t>
  </si>
  <si>
    <t>20200417 08:03:52</t>
  </si>
  <si>
    <t>08:03:52</t>
  </si>
  <si>
    <t>20200417 08:03:57</t>
  </si>
  <si>
    <t>08:03:57</t>
  </si>
  <si>
    <t>20200417 08:04:02</t>
  </si>
  <si>
    <t>08:04:02</t>
  </si>
  <si>
    <t>20200417 08:04:07</t>
  </si>
  <si>
    <t>08:04:07</t>
  </si>
  <si>
    <t>20200417 08:04:12</t>
  </si>
  <si>
    <t>08:04:12</t>
  </si>
  <si>
    <t>08:02:46</t>
  </si>
  <si>
    <t>ag bz 4</t>
  </si>
  <si>
    <t>20200417 08:08:51</t>
  </si>
  <si>
    <t>08:08:51</t>
  </si>
  <si>
    <t>08:07:59</t>
  </si>
  <si>
    <t>20200417 08:08:56</t>
  </si>
  <si>
    <t>08:08:56</t>
  </si>
  <si>
    <t>20200417 08:09:01</t>
  </si>
  <si>
    <t>08:09:01</t>
  </si>
  <si>
    <t>20200417 08:09:06</t>
  </si>
  <si>
    <t>08:09:06</t>
  </si>
  <si>
    <t>20200417 08:09:11</t>
  </si>
  <si>
    <t>08:09:11</t>
  </si>
  <si>
    <t>20200417 08:09:16</t>
  </si>
  <si>
    <t>08:09:16</t>
  </si>
  <si>
    <t>08:08:21</t>
  </si>
  <si>
    <t>20200417 08:14:13</t>
  </si>
  <si>
    <t>08:14:13</t>
  </si>
  <si>
    <t>08:13:42</t>
  </si>
  <si>
    <t>20200417 08:14:18</t>
  </si>
  <si>
    <t>08:14:18</t>
  </si>
  <si>
    <t>20200417 08:14:23</t>
  </si>
  <si>
    <t>08:14:23</t>
  </si>
  <si>
    <t>20200417 08:14:28</t>
  </si>
  <si>
    <t>08:14:28</t>
  </si>
  <si>
    <t>20200417 08:14:33</t>
  </si>
  <si>
    <t>08:14:33</t>
  </si>
  <si>
    <t>20200417 08:14:38</t>
  </si>
  <si>
    <t>08:14:38</t>
  </si>
  <si>
    <t>08:14:08</t>
  </si>
  <si>
    <t>ag fl 1</t>
  </si>
  <si>
    <t>20200417 08:19:02</t>
  </si>
  <si>
    <t>08:19:02</t>
  </si>
  <si>
    <t>08:18:27</t>
  </si>
  <si>
    <t>20200417 08:19:07</t>
  </si>
  <si>
    <t>08:19:07</t>
  </si>
  <si>
    <t>20200417 08:19:12</t>
  </si>
  <si>
    <t>08:19:12</t>
  </si>
  <si>
    <t>20200417 08:19:17</t>
  </si>
  <si>
    <t>08:19:17</t>
  </si>
  <si>
    <t>20200417 08:19:22</t>
  </si>
  <si>
    <t>08:19:22</t>
  </si>
  <si>
    <t>20200417 08:19:27</t>
  </si>
  <si>
    <t>08:19:27</t>
  </si>
  <si>
    <t>08:18:01</t>
  </si>
  <si>
    <t>ag fl 5</t>
  </si>
  <si>
    <t>20200417 08:24:14</t>
  </si>
  <si>
    <t>08:24:14</t>
  </si>
  <si>
    <t>08:23:47</t>
  </si>
  <si>
    <t>20200417 08:24:19</t>
  </si>
  <si>
    <t>08:24:19</t>
  </si>
  <si>
    <t>20200417 08:24:24</t>
  </si>
  <si>
    <t>08:24:24</t>
  </si>
  <si>
    <t>20200417 08:24:29</t>
  </si>
  <si>
    <t>08:24:29</t>
  </si>
  <si>
    <t>20200417 08:24:34</t>
  </si>
  <si>
    <t>08:24:34</t>
  </si>
  <si>
    <t>20200417 08:24:39</t>
  </si>
  <si>
    <t>08:24:39</t>
  </si>
  <si>
    <t>08:24:02</t>
  </si>
  <si>
    <t>rm fl 5</t>
  </si>
  <si>
    <t>20200417 08:31:57</t>
  </si>
  <si>
    <t>08:31:57</t>
  </si>
  <si>
    <t>08:31:38</t>
  </si>
  <si>
    <t>20200417 08:32:02</t>
  </si>
  <si>
    <t>08:32:02</t>
  </si>
  <si>
    <t>20200417 08:32:07</t>
  </si>
  <si>
    <t>08:32:07</t>
  </si>
  <si>
    <t>20200417 08:32:12</t>
  </si>
  <si>
    <t>08:32:12</t>
  </si>
  <si>
    <t>20200417 08:32:17</t>
  </si>
  <si>
    <t>08:32:17</t>
  </si>
  <si>
    <t>20200417 08:32:22</t>
  </si>
  <si>
    <t>08:32:22</t>
  </si>
  <si>
    <t>08:30:59</t>
  </si>
  <si>
    <t>ag bz 1</t>
  </si>
  <si>
    <t>20200417 08:37:03</t>
  </si>
  <si>
    <t>08:37:03</t>
  </si>
  <si>
    <t>08:36:31</t>
  </si>
  <si>
    <t>20200417 08:37:08</t>
  </si>
  <si>
    <t>08:37:08</t>
  </si>
  <si>
    <t>20200417 08:37:13</t>
  </si>
  <si>
    <t>08:37:13</t>
  </si>
  <si>
    <t>20200417 08:37:18</t>
  </si>
  <si>
    <t>08:37:18</t>
  </si>
  <si>
    <t>20200417 08:37:23</t>
  </si>
  <si>
    <t>08:37:23</t>
  </si>
  <si>
    <t>20200417 08:37:28</t>
  </si>
  <si>
    <t>08:37:28</t>
  </si>
  <si>
    <t>08:47:36</t>
  </si>
  <si>
    <t>rm fl 6</t>
  </si>
  <si>
    <t>20200417 08:53:27</t>
  </si>
  <si>
    <t>08:53:27</t>
  </si>
  <si>
    <t>08:53:07</t>
  </si>
  <si>
    <t>20200417 08:53:32</t>
  </si>
  <si>
    <t>08:53:32</t>
  </si>
  <si>
    <t>20200417 08:53:37</t>
  </si>
  <si>
    <t>08:53:37</t>
  </si>
  <si>
    <t>20200417 08:53:42</t>
  </si>
  <si>
    <t>08:53:42</t>
  </si>
  <si>
    <t>20200417 08:53:47</t>
  </si>
  <si>
    <t>08:53:47</t>
  </si>
  <si>
    <t>20200417 08:53:52</t>
  </si>
  <si>
    <t>08:53:52</t>
  </si>
  <si>
    <t>08:52:38</t>
  </si>
  <si>
    <t>ag fl 2</t>
  </si>
  <si>
    <t>20200417 08:58:08</t>
  </si>
  <si>
    <t>08:58:08</t>
  </si>
  <si>
    <t>08:57:43</t>
  </si>
  <si>
    <t>20200417 08:58:13</t>
  </si>
  <si>
    <t>08:58:13</t>
  </si>
  <si>
    <t>20200417 08:58:18</t>
  </si>
  <si>
    <t>08:58:18</t>
  </si>
  <si>
    <t>20200417 08:58:23</t>
  </si>
  <si>
    <t>08:58:23</t>
  </si>
  <si>
    <t>20200417 08:58:28</t>
  </si>
  <si>
    <t>08:58:28</t>
  </si>
  <si>
    <t>20200417 08:58:33</t>
  </si>
  <si>
    <t>08:58:33</t>
  </si>
  <si>
    <t>08:57:15</t>
  </si>
  <si>
    <t>20200417 09:02:27</t>
  </si>
  <si>
    <t>09:02:27</t>
  </si>
  <si>
    <t>09:02:14</t>
  </si>
  <si>
    <t>20200417 09:02:32</t>
  </si>
  <si>
    <t>09:02:32</t>
  </si>
  <si>
    <t>20200417 09:02:37</t>
  </si>
  <si>
    <t>09:02:37</t>
  </si>
  <si>
    <t>20200417 09:02:42</t>
  </si>
  <si>
    <t>09:02:42</t>
  </si>
  <si>
    <t>20200417 09:02:47</t>
  </si>
  <si>
    <t>09:02:47</t>
  </si>
  <si>
    <t>20200417 09:02:52</t>
  </si>
  <si>
    <t>09:02:52</t>
  </si>
  <si>
    <t>09:01:45</t>
  </si>
  <si>
    <t>ag fl 6</t>
  </si>
  <si>
    <t>20200417 09:08:42</t>
  </si>
  <si>
    <t>09:08:42</t>
  </si>
  <si>
    <t>09:08:26</t>
  </si>
  <si>
    <t>20200417 09:08:47</t>
  </si>
  <si>
    <t>09:08:47</t>
  </si>
  <si>
    <t>20200417 09:08:52</t>
  </si>
  <si>
    <t>09:08:52</t>
  </si>
  <si>
    <t>20200417 09:08:57</t>
  </si>
  <si>
    <t>09:08:57</t>
  </si>
  <si>
    <t>20200417 09:09:02</t>
  </si>
  <si>
    <t>09:09:02</t>
  </si>
  <si>
    <t>20200417 09:09:07</t>
  </si>
  <si>
    <t>09:09:07</t>
  </si>
  <si>
    <t>09:07:56</t>
  </si>
  <si>
    <t>ag fl 4</t>
  </si>
  <si>
    <t>20200417 09:13:55</t>
  </si>
  <si>
    <t>09:13:55</t>
  </si>
  <si>
    <t>09:13:28</t>
  </si>
  <si>
    <t>20200417 09:14:00</t>
  </si>
  <si>
    <t>09:14:00</t>
  </si>
  <si>
    <t>20200417 09:14:05</t>
  </si>
  <si>
    <t>09:14:05</t>
  </si>
  <si>
    <t>20200417 09:14:10</t>
  </si>
  <si>
    <t>09:14:10</t>
  </si>
  <si>
    <t>20200417 09:14:15</t>
  </si>
  <si>
    <t>09:14:15</t>
  </si>
  <si>
    <t>20200417 09:14:20</t>
  </si>
  <si>
    <t>09:14:20</t>
  </si>
  <si>
    <t>09:13:12</t>
  </si>
  <si>
    <t>20200417 09:18:44</t>
  </si>
  <si>
    <t>09:18:44</t>
  </si>
  <si>
    <t>09:18:28</t>
  </si>
  <si>
    <t>20200417 09:18:49</t>
  </si>
  <si>
    <t>09:18:49</t>
  </si>
  <si>
    <t>20200417 09:18:54</t>
  </si>
  <si>
    <t>09:18:54</t>
  </si>
  <si>
    <t>20200417 09:18:59</t>
  </si>
  <si>
    <t>09:18:59</t>
  </si>
  <si>
    <t>20200417 09:19:04</t>
  </si>
  <si>
    <t>09:19:04</t>
  </si>
  <si>
    <t>20200417 09:19:09</t>
  </si>
  <si>
    <t>09:19:09</t>
  </si>
  <si>
    <t>09:18:04</t>
  </si>
  <si>
    <t>ag fl 3</t>
  </si>
  <si>
    <t>20200417 09:25:45</t>
  </si>
  <si>
    <t>09:25:45</t>
  </si>
  <si>
    <t>09:25:15</t>
  </si>
  <si>
    <t>20200417 09:25:50</t>
  </si>
  <si>
    <t>09:25:50</t>
  </si>
  <si>
    <t>20200417 09:25:55</t>
  </si>
  <si>
    <t>09:25:55</t>
  </si>
  <si>
    <t>20200417 09:26:00</t>
  </si>
  <si>
    <t>09:26:00</t>
  </si>
  <si>
    <t>20200417 09:26:05</t>
  </si>
  <si>
    <t>09:26:05</t>
  </si>
  <si>
    <t>20200417 09:26:10</t>
  </si>
  <si>
    <t>09:26:10</t>
  </si>
  <si>
    <t>09:33:57</t>
  </si>
  <si>
    <t>20200417 09:39:46</t>
  </si>
  <si>
    <t>09:39:46</t>
  </si>
  <si>
    <t>09:39:31</t>
  </si>
  <si>
    <t>20200417 09:39:51</t>
  </si>
  <si>
    <t>09:39:51</t>
  </si>
  <si>
    <t>20200417 09:39:56</t>
  </si>
  <si>
    <t>09:39:56</t>
  </si>
  <si>
    <t>20200417 09:40:01</t>
  </si>
  <si>
    <t>09:40:01</t>
  </si>
  <si>
    <t>20200417 09:40:06</t>
  </si>
  <si>
    <t>09:40:06</t>
  </si>
  <si>
    <t>20200417 09:40:11</t>
  </si>
  <si>
    <t>09:40:11</t>
  </si>
  <si>
    <t>09:38:59</t>
  </si>
  <si>
    <t>20200417 09:45:00</t>
  </si>
  <si>
    <t>09:45:00</t>
  </si>
  <si>
    <t>09:44:44</t>
  </si>
  <si>
    <t>20200417 09:45:05</t>
  </si>
  <si>
    <t>09:45:05</t>
  </si>
  <si>
    <t>20200417 09:45:10</t>
  </si>
  <si>
    <t>09:45:10</t>
  </si>
  <si>
    <t>20200417 09:45:15</t>
  </si>
  <si>
    <t>09:45:15</t>
  </si>
  <si>
    <t>20200417 09:45:20</t>
  </si>
  <si>
    <t>09:45:20</t>
  </si>
  <si>
    <t>20200417 09:45:25</t>
  </si>
  <si>
    <t>09:45:25</t>
  </si>
  <si>
    <t>09:44:05</t>
  </si>
  <si>
    <t>20200417 09:49:49</t>
  </si>
  <si>
    <t>09:49:49</t>
  </si>
  <si>
    <t>09:49:28</t>
  </si>
  <si>
    <t>20200417 09:49:54</t>
  </si>
  <si>
    <t>09:49:54</t>
  </si>
  <si>
    <t>20200417 09:49:59</t>
  </si>
  <si>
    <t>09:49:59</t>
  </si>
  <si>
    <t>20200417 09:50:04</t>
  </si>
  <si>
    <t>09:50:04</t>
  </si>
  <si>
    <t>20200417 09:50:09</t>
  </si>
  <si>
    <t>09:50:09</t>
  </si>
  <si>
    <t>20200417 09:50:14</t>
  </si>
  <si>
    <t>09:50:14</t>
  </si>
  <si>
    <t>09:49:06</t>
  </si>
  <si>
    <t>rm fl 1</t>
  </si>
  <si>
    <t>20200417 09:54:39</t>
  </si>
  <si>
    <t>09:54:39</t>
  </si>
  <si>
    <t>09:54:23</t>
  </si>
  <si>
    <t>20200417 09:54:44</t>
  </si>
  <si>
    <t>09:54:44</t>
  </si>
  <si>
    <t>20200417 09:54:49</t>
  </si>
  <si>
    <t>09:54:49</t>
  </si>
  <si>
    <t>20200417 09:54:54</t>
  </si>
  <si>
    <t>09:54:54</t>
  </si>
  <si>
    <t>20200417 09:54:59</t>
  </si>
  <si>
    <t>09:54:59</t>
  </si>
  <si>
    <t>20200417 09:55:04</t>
  </si>
  <si>
    <t>09:55:04</t>
  </si>
  <si>
    <t>09:53:46</t>
  </si>
  <si>
    <t>20200417 10:00:17</t>
  </si>
  <si>
    <t>10:00:17</t>
  </si>
  <si>
    <t>09:59:41</t>
  </si>
  <si>
    <t>20200417 10:00:22</t>
  </si>
  <si>
    <t>10:00:22</t>
  </si>
  <si>
    <t>20200417 10:00:27</t>
  </si>
  <si>
    <t>10:00:27</t>
  </si>
  <si>
    <t>20200417 10:00:32</t>
  </si>
  <si>
    <t>10:00:32</t>
  </si>
  <si>
    <t>20200417 10:00:37</t>
  </si>
  <si>
    <t>10:00:37</t>
  </si>
  <si>
    <t>20200417 10:00:42</t>
  </si>
  <si>
    <t>10:00:42</t>
  </si>
  <si>
    <t>09:59:36</t>
  </si>
  <si>
    <t>20200417 10:05:50</t>
  </si>
  <si>
    <t>10:05:50</t>
  </si>
  <si>
    <t>10:05:06</t>
  </si>
  <si>
    <t>20200417 10:05:55</t>
  </si>
  <si>
    <t>10:05:55</t>
  </si>
  <si>
    <t>20200417 10:06:00</t>
  </si>
  <si>
    <t>10:06:00</t>
  </si>
  <si>
    <t>20200417 10:06:05</t>
  </si>
  <si>
    <t>10:06:05</t>
  </si>
  <si>
    <t>20200417 10:06:10</t>
  </si>
  <si>
    <t>10:06:10</t>
  </si>
  <si>
    <t>20200417 10:06:15</t>
  </si>
  <si>
    <t>10:06:15</t>
  </si>
  <si>
    <t>10:04:54</t>
  </si>
  <si>
    <t>20200417 10:10:46</t>
  </si>
  <si>
    <t>10:10:46</t>
  </si>
  <si>
    <t>10:10:18</t>
  </si>
  <si>
    <t>20200417 10:10:51</t>
  </si>
  <si>
    <t>10:10:51</t>
  </si>
  <si>
    <t>20200417 10:10:56</t>
  </si>
  <si>
    <t>10:10:56</t>
  </si>
  <si>
    <t>20200417 10:11:01</t>
  </si>
  <si>
    <t>10:11:01</t>
  </si>
  <si>
    <t>20200417 10:11:06</t>
  </si>
  <si>
    <t>10:11:06</t>
  </si>
  <si>
    <t>20200417 10:11:11</t>
  </si>
  <si>
    <t>10:11:11</t>
  </si>
  <si>
    <t>10:20:11</t>
  </si>
  <si>
    <t>20200417 10:26:32</t>
  </si>
  <si>
    <t>10:26:32</t>
  </si>
  <si>
    <t>10:26:16</t>
  </si>
  <si>
    <t>20200417 10:26:37</t>
  </si>
  <si>
    <t>10:26:37</t>
  </si>
  <si>
    <t>20200417 10:26:42</t>
  </si>
  <si>
    <t>10:26:42</t>
  </si>
  <si>
    <t>20200417 10:26:47</t>
  </si>
  <si>
    <t>10:26:47</t>
  </si>
  <si>
    <t>20200417 10:26:52</t>
  </si>
  <si>
    <t>10:26:52</t>
  </si>
  <si>
    <t>20200417 10:26:57</t>
  </si>
  <si>
    <t>10:26:57</t>
  </si>
  <si>
    <t>10:25:56</t>
  </si>
  <si>
    <t>ag bz 5</t>
  </si>
  <si>
    <t>20200417 10:32:11</t>
  </si>
  <si>
    <t>10:32:11</t>
  </si>
  <si>
    <t>10:31:57</t>
  </si>
  <si>
    <t>20200417 10:32:16</t>
  </si>
  <si>
    <t>10:32:16</t>
  </si>
  <si>
    <t>20200417 10:32:21</t>
  </si>
  <si>
    <t>10:32:21</t>
  </si>
  <si>
    <t>20200417 10:32:26</t>
  </si>
  <si>
    <t>10:32:26</t>
  </si>
  <si>
    <t>20200417 10:32:31</t>
  </si>
  <si>
    <t>10:32:31</t>
  </si>
  <si>
    <t>20200417 10:32:36</t>
  </si>
  <si>
    <t>10:32:36</t>
  </si>
  <si>
    <t>10:31:22</t>
  </si>
  <si>
    <t>20200417 10:38:01</t>
  </si>
  <si>
    <t>10:38:01</t>
  </si>
  <si>
    <t>10:37:15</t>
  </si>
  <si>
    <t>20200417 10:38:06</t>
  </si>
  <si>
    <t>10:38:06</t>
  </si>
  <si>
    <t>20200417 10:38:11</t>
  </si>
  <si>
    <t>10:38:11</t>
  </si>
  <si>
    <t>20200417 10:38:16</t>
  </si>
  <si>
    <t>10:38:16</t>
  </si>
  <si>
    <t>20200417 10:38:21</t>
  </si>
  <si>
    <t>10:38:21</t>
  </si>
  <si>
    <t>20200417 10:38:26</t>
  </si>
  <si>
    <t>10:38:26</t>
  </si>
  <si>
    <t>10:37:57</t>
  </si>
  <si>
    <t>20200417 10:45:25</t>
  </si>
  <si>
    <t>10:45:25</t>
  </si>
  <si>
    <t>10:44:57</t>
  </si>
  <si>
    <t>20200417 10:45:30</t>
  </si>
  <si>
    <t>10:45:30</t>
  </si>
  <si>
    <t>20200417 10:45:35</t>
  </si>
  <si>
    <t>10:45:35</t>
  </si>
  <si>
    <t>20200417 10:45:40</t>
  </si>
  <si>
    <t>10:45:40</t>
  </si>
  <si>
    <t>20200417 10:45:45</t>
  </si>
  <si>
    <t>10:45:45</t>
  </si>
  <si>
    <t>20200417 10:45:50</t>
  </si>
  <si>
    <t>10:45:50</t>
  </si>
  <si>
    <t>10:44:53</t>
  </si>
  <si>
    <t>20200417 10:51:05</t>
  </si>
  <si>
    <t>10:51:05</t>
  </si>
  <si>
    <t>10:50:41</t>
  </si>
  <si>
    <t>20200417 10:51:10</t>
  </si>
  <si>
    <t>10:51:10</t>
  </si>
  <si>
    <t>20200417 10:51:15</t>
  </si>
  <si>
    <t>10:51:15</t>
  </si>
  <si>
    <t>20200417 10:51:20</t>
  </si>
  <si>
    <t>10:51:20</t>
  </si>
  <si>
    <t>20200417 10:51:25</t>
  </si>
  <si>
    <t>10:51:25</t>
  </si>
  <si>
    <t>20200417 10:51:30</t>
  </si>
  <si>
    <t>10:51:30</t>
  </si>
  <si>
    <t>10:50:23</t>
  </si>
  <si>
    <t>20200417 10:57:02</t>
  </si>
  <si>
    <t>10:57:02</t>
  </si>
  <si>
    <t>10:56:28</t>
  </si>
  <si>
    <t>20200417 10:57:07</t>
  </si>
  <si>
    <t>10:57:07</t>
  </si>
  <si>
    <t>20200417 10:57:12</t>
  </si>
  <si>
    <t>10:57:12</t>
  </si>
  <si>
    <t>20200417 10:57:17</t>
  </si>
  <si>
    <t>10:57:17</t>
  </si>
  <si>
    <t>20200417 10:57:22</t>
  </si>
  <si>
    <t>10:57:22</t>
  </si>
  <si>
    <t>20200417 10:57:27</t>
  </si>
  <si>
    <t>10:57:27</t>
  </si>
  <si>
    <t>10:56:22</t>
  </si>
  <si>
    <t>20200417 11:02:47</t>
  </si>
  <si>
    <t>11:02:47</t>
  </si>
  <si>
    <t>11:02:25</t>
  </si>
  <si>
    <t>20200417 11:02:52</t>
  </si>
  <si>
    <t>11:02:52</t>
  </si>
  <si>
    <t>20200417 11:02:57</t>
  </si>
  <si>
    <t>11:02:57</t>
  </si>
  <si>
    <t>20200417 11:03:02</t>
  </si>
  <si>
    <t>11:03:02</t>
  </si>
  <si>
    <t>20200417 11:03:07</t>
  </si>
  <si>
    <t>11:03:07</t>
  </si>
  <si>
    <t>20200417 11:03:12</t>
  </si>
  <si>
    <t>11:03:12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</si>
</sst>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233"/>
  <sheetViews>
    <sheetView tabSelected="1" topLeftCell="E1" workbookViewId="0">
      <selection activeCell="F8" sqref="F8"/>
    </sheetView>
  </sheetViews>
  <sheetFormatPr defaultRowHeight="15" x14ac:dyDescent="0.25"/>
  <cols>
    <col min="1" max="1" width="9.140625" hidden="1" customWidth="1"/>
    <col min="2" max="4" width="0" hidden="1" customWidth="1"/>
    <col min="5" max="5" width="13.28515625" bestFit="1" customWidth="1"/>
    <col min="6" max="6" width="57.140625" bestFit="1" customWidth="1"/>
    <col min="7" max="7" width="60" bestFit="1" customWidth="1"/>
    <col min="8" max="8" width="13.42578125" bestFit="1" customWidth="1"/>
    <col min="9" max="13" width="12" bestFit="1" customWidth="1"/>
    <col min="14" max="14" width="10.5703125" bestFit="1" customWidth="1"/>
    <col min="15" max="16" width="12" bestFit="1" customWidth="1"/>
    <col min="17" max="17" width="9.28515625" bestFit="1" customWidth="1"/>
    <col min="18" max="24" width="12" bestFit="1" customWidth="1"/>
    <col min="25" max="25" width="12.7109375" bestFit="1" customWidth="1"/>
    <col min="26" max="27" width="12" bestFit="1" customWidth="1"/>
    <col min="28" max="28" width="12.7109375" bestFit="1" customWidth="1"/>
    <col min="29" max="31" width="6.42578125" bestFit="1" customWidth="1"/>
    <col min="32" max="32" width="8.140625" bestFit="1" customWidth="1"/>
    <col min="33" max="33" width="7.7109375" bestFit="1" customWidth="1"/>
    <col min="34" max="34" width="8.28515625" bestFit="1" customWidth="1"/>
    <col min="35" max="35" width="11" bestFit="1" customWidth="1"/>
    <col min="36" max="36" width="12" bestFit="1" customWidth="1"/>
    <col min="37" max="38" width="11.7109375" bestFit="1" customWidth="1"/>
    <col min="39" max="39" width="6.140625" bestFit="1" customWidth="1"/>
    <col min="40" max="40" width="7.7109375" bestFit="1" customWidth="1"/>
    <col min="41" max="41" width="6" bestFit="1" customWidth="1"/>
  </cols>
  <sheetData>
    <row r="2" spans="1:99" x14ac:dyDescent="0.25">
      <c r="A2" t="s">
        <v>24</v>
      </c>
      <c r="B2" t="s">
        <v>25</v>
      </c>
      <c r="C2" t="s">
        <v>27</v>
      </c>
      <c r="D2" t="s">
        <v>28</v>
      </c>
    </row>
    <row r="3" spans="1:99" x14ac:dyDescent="0.25">
      <c r="B3" t="s">
        <v>26</v>
      </c>
      <c r="C3">
        <v>21</v>
      </c>
      <c r="D3" t="s">
        <v>15</v>
      </c>
    </row>
    <row r="4" spans="1:99" x14ac:dyDescent="0.25">
      <c r="A4" t="s">
        <v>29</v>
      </c>
      <c r="B4" t="s">
        <v>30</v>
      </c>
    </row>
    <row r="5" spans="1:99" x14ac:dyDescent="0.25">
      <c r="B5">
        <v>2</v>
      </c>
    </row>
    <row r="6" spans="1:99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99" x14ac:dyDescent="0.25">
      <c r="B7">
        <v>0</v>
      </c>
      <c r="C7">
        <v>0</v>
      </c>
      <c r="D7">
        <v>0</v>
      </c>
      <c r="E7">
        <v>1</v>
      </c>
    </row>
    <row r="8" spans="1:99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99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99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99" x14ac:dyDescent="0.25">
      <c r="B11">
        <v>1</v>
      </c>
      <c r="C11">
        <v>0</v>
      </c>
      <c r="D11">
        <v>1</v>
      </c>
      <c r="E11">
        <v>0</v>
      </c>
      <c r="F11">
        <v>0</v>
      </c>
    </row>
    <row r="12" spans="1:99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99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0</v>
      </c>
    </row>
    <row r="14" spans="1:99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72</v>
      </c>
      <c r="H14" t="s">
        <v>72</v>
      </c>
      <c r="I14" t="s">
        <v>72</v>
      </c>
      <c r="J14" t="s">
        <v>72</v>
      </c>
      <c r="K14" t="s">
        <v>72</v>
      </c>
      <c r="L14" t="s">
        <v>72</v>
      </c>
      <c r="M14" t="s">
        <v>72</v>
      </c>
      <c r="N14" t="s">
        <v>72</v>
      </c>
      <c r="O14" t="s">
        <v>72</v>
      </c>
      <c r="P14" t="s">
        <v>72</v>
      </c>
      <c r="Q14" t="s">
        <v>72</v>
      </c>
      <c r="R14" t="s">
        <v>72</v>
      </c>
      <c r="S14" t="s">
        <v>72</v>
      </c>
      <c r="T14" t="s">
        <v>72</v>
      </c>
      <c r="U14" t="s">
        <v>72</v>
      </c>
      <c r="V14" t="s">
        <v>72</v>
      </c>
      <c r="W14" t="s">
        <v>72</v>
      </c>
      <c r="X14" t="s">
        <v>72</v>
      </c>
      <c r="Y14" t="s">
        <v>72</v>
      </c>
      <c r="Z14" t="s">
        <v>72</v>
      </c>
      <c r="AA14" t="s">
        <v>72</v>
      </c>
      <c r="AB14" t="s">
        <v>72</v>
      </c>
      <c r="AC14" t="s">
        <v>72</v>
      </c>
      <c r="AD14" t="s">
        <v>72</v>
      </c>
      <c r="AE14" t="s">
        <v>72</v>
      </c>
      <c r="AF14" t="s">
        <v>73</v>
      </c>
      <c r="AG14" t="s">
        <v>73</v>
      </c>
      <c r="AH14" t="s">
        <v>73</v>
      </c>
      <c r="AI14" t="s">
        <v>73</v>
      </c>
      <c r="AJ14" t="s">
        <v>73</v>
      </c>
      <c r="AK14" t="s">
        <v>74</v>
      </c>
      <c r="AL14" t="s">
        <v>74</v>
      </c>
      <c r="AM14" t="s">
        <v>74</v>
      </c>
      <c r="AN14" t="s">
        <v>74</v>
      </c>
      <c r="AO14" t="s">
        <v>29</v>
      </c>
      <c r="AP14" t="s">
        <v>29</v>
      </c>
      <c r="AQ14" t="s">
        <v>29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78</v>
      </c>
      <c r="CO14" t="s">
        <v>78</v>
      </c>
      <c r="CP14" t="s">
        <v>78</v>
      </c>
      <c r="CQ14" t="s">
        <v>78</v>
      </c>
      <c r="CR14" t="s">
        <v>78</v>
      </c>
      <c r="CS14" t="s">
        <v>78</v>
      </c>
      <c r="CT14" t="s">
        <v>78</v>
      </c>
      <c r="CU14" t="s">
        <v>78</v>
      </c>
    </row>
    <row r="15" spans="1:99" x14ac:dyDescent="0.25">
      <c r="A15" t="s">
        <v>79</v>
      </c>
      <c r="B15" t="s">
        <v>80</v>
      </c>
      <c r="C15" t="s">
        <v>81</v>
      </c>
      <c r="D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87</v>
      </c>
      <c r="J15" t="s">
        <v>88</v>
      </c>
      <c r="K15" t="s">
        <v>89</v>
      </c>
      <c r="L15" t="s">
        <v>90</v>
      </c>
      <c r="M15" t="s">
        <v>91</v>
      </c>
      <c r="N15" t="s">
        <v>92</v>
      </c>
      <c r="O15" t="s">
        <v>93</v>
      </c>
      <c r="P15" t="s">
        <v>94</v>
      </c>
      <c r="Q15" t="s">
        <v>95</v>
      </c>
      <c r="R15" t="s">
        <v>96</v>
      </c>
      <c r="S15" t="s">
        <v>97</v>
      </c>
      <c r="T15" t="s">
        <v>98</v>
      </c>
      <c r="U15" t="s">
        <v>99</v>
      </c>
      <c r="V15" t="s">
        <v>100</v>
      </c>
      <c r="W15" t="s">
        <v>101</v>
      </c>
      <c r="X15" t="s">
        <v>102</v>
      </c>
      <c r="Y15" t="s">
        <v>103</v>
      </c>
      <c r="Z15" t="s">
        <v>104</v>
      </c>
      <c r="AA15" t="s">
        <v>105</v>
      </c>
      <c r="AB15" t="s">
        <v>106</v>
      </c>
      <c r="AC15" t="s">
        <v>107</v>
      </c>
      <c r="AD15" t="s">
        <v>108</v>
      </c>
      <c r="AE15" t="s">
        <v>109</v>
      </c>
      <c r="AF15" t="s">
        <v>73</v>
      </c>
      <c r="AG15" t="s">
        <v>110</v>
      </c>
      <c r="AH15" t="s">
        <v>111</v>
      </c>
      <c r="AI15" t="s">
        <v>112</v>
      </c>
      <c r="AJ15" t="s">
        <v>113</v>
      </c>
      <c r="AK15" t="s">
        <v>114</v>
      </c>
      <c r="AL15" t="s">
        <v>115</v>
      </c>
      <c r="AM15" t="s">
        <v>116</v>
      </c>
      <c r="AN15" t="s">
        <v>117</v>
      </c>
      <c r="AO15" t="s">
        <v>118</v>
      </c>
      <c r="AP15" t="s">
        <v>119</v>
      </c>
      <c r="AQ15" t="s">
        <v>120</v>
      </c>
      <c r="AR15" t="s">
        <v>84</v>
      </c>
      <c r="AS15" t="s">
        <v>121</v>
      </c>
      <c r="AT15" t="s">
        <v>122</v>
      </c>
      <c r="AU15" t="s">
        <v>123</v>
      </c>
      <c r="AV15" t="s">
        <v>124</v>
      </c>
      <c r="AW15" t="s">
        <v>125</v>
      </c>
      <c r="AX15" t="s">
        <v>126</v>
      </c>
      <c r="AY15" t="s">
        <v>127</v>
      </c>
      <c r="AZ15" t="s">
        <v>128</v>
      </c>
      <c r="BA15" t="s">
        <v>129</v>
      </c>
      <c r="BB15" t="s">
        <v>130</v>
      </c>
      <c r="BC15" t="s">
        <v>131</v>
      </c>
      <c r="BD15" t="s">
        <v>132</v>
      </c>
      <c r="BE15" t="s">
        <v>133</v>
      </c>
      <c r="BF15" t="s">
        <v>134</v>
      </c>
      <c r="BG15" t="s">
        <v>135</v>
      </c>
      <c r="BH15" t="s">
        <v>80</v>
      </c>
      <c r="BI15" t="s">
        <v>83</v>
      </c>
      <c r="BJ15" t="s">
        <v>136</v>
      </c>
      <c r="BK15" t="s">
        <v>137</v>
      </c>
      <c r="BL15" t="s">
        <v>138</v>
      </c>
      <c r="BM15" t="s">
        <v>139</v>
      </c>
      <c r="BN15" t="s">
        <v>140</v>
      </c>
      <c r="BO15" t="s">
        <v>141</v>
      </c>
      <c r="BP15" t="s">
        <v>142</v>
      </c>
      <c r="BQ15" t="s">
        <v>143</v>
      </c>
      <c r="BR15" t="s">
        <v>144</v>
      </c>
      <c r="BS15" t="s">
        <v>145</v>
      </c>
      <c r="BT15" t="s">
        <v>146</v>
      </c>
      <c r="BU15" t="s">
        <v>147</v>
      </c>
      <c r="BV15" t="s">
        <v>148</v>
      </c>
      <c r="BW15" t="s">
        <v>149</v>
      </c>
      <c r="BX15" t="s">
        <v>150</v>
      </c>
      <c r="BY15" t="s">
        <v>151</v>
      </c>
      <c r="BZ15" t="s">
        <v>152</v>
      </c>
      <c r="CA15" t="s">
        <v>153</v>
      </c>
      <c r="CB15" t="s">
        <v>154</v>
      </c>
      <c r="CC15" t="s">
        <v>155</v>
      </c>
      <c r="CD15" t="s">
        <v>156</v>
      </c>
      <c r="CE15" t="s">
        <v>157</v>
      </c>
      <c r="CF15" t="s">
        <v>158</v>
      </c>
      <c r="CG15" t="s">
        <v>159</v>
      </c>
      <c r="CH15" t="s">
        <v>160</v>
      </c>
      <c r="CI15" t="s">
        <v>161</v>
      </c>
      <c r="CJ15" t="s">
        <v>162</v>
      </c>
      <c r="CK15" t="s">
        <v>163</v>
      </c>
      <c r="CL15" t="s">
        <v>164</v>
      </c>
      <c r="CM15" t="s">
        <v>165</v>
      </c>
      <c r="CN15" t="s">
        <v>166</v>
      </c>
      <c r="CO15" t="s">
        <v>167</v>
      </c>
      <c r="CP15" t="s">
        <v>168</v>
      </c>
      <c r="CQ15" t="s">
        <v>169</v>
      </c>
      <c r="CR15" t="s">
        <v>170</v>
      </c>
      <c r="CS15" t="s">
        <v>171</v>
      </c>
      <c r="CT15" t="s">
        <v>172</v>
      </c>
      <c r="CU15" t="s">
        <v>173</v>
      </c>
    </row>
    <row r="16" spans="1:99" x14ac:dyDescent="0.25">
      <c r="B16" t="s">
        <v>174</v>
      </c>
      <c r="C16" t="s">
        <v>174</v>
      </c>
      <c r="F16" t="s">
        <v>174</v>
      </c>
      <c r="G16" t="s">
        <v>175</v>
      </c>
      <c r="H16" t="s">
        <v>176</v>
      </c>
      <c r="I16" t="s">
        <v>177</v>
      </c>
      <c r="J16" t="s">
        <v>177</v>
      </c>
      <c r="K16" t="s">
        <v>126</v>
      </c>
      <c r="L16" t="s">
        <v>126</v>
      </c>
      <c r="M16" t="s">
        <v>175</v>
      </c>
      <c r="N16" t="s">
        <v>175</v>
      </c>
      <c r="O16" t="s">
        <v>175</v>
      </c>
      <c r="P16" t="s">
        <v>175</v>
      </c>
      <c r="Q16" t="s">
        <v>178</v>
      </c>
      <c r="R16" t="s">
        <v>179</v>
      </c>
      <c r="S16" t="s">
        <v>179</v>
      </c>
      <c r="T16" t="s">
        <v>180</v>
      </c>
      <c r="U16" t="s">
        <v>181</v>
      </c>
      <c r="V16" t="s">
        <v>180</v>
      </c>
      <c r="W16" t="s">
        <v>180</v>
      </c>
      <c r="X16" t="s">
        <v>180</v>
      </c>
      <c r="Y16" t="s">
        <v>178</v>
      </c>
      <c r="Z16" t="s">
        <v>178</v>
      </c>
      <c r="AA16" t="s">
        <v>178</v>
      </c>
      <c r="AB16" t="s">
        <v>178</v>
      </c>
      <c r="AF16" t="s">
        <v>182</v>
      </c>
      <c r="AG16" t="s">
        <v>181</v>
      </c>
      <c r="AI16" t="s">
        <v>181</v>
      </c>
      <c r="AJ16" t="s">
        <v>182</v>
      </c>
      <c r="AK16" t="s">
        <v>176</v>
      </c>
      <c r="AL16" t="s">
        <v>176</v>
      </c>
      <c r="AN16" t="s">
        <v>183</v>
      </c>
      <c r="AO16" t="s">
        <v>184</v>
      </c>
      <c r="AR16" t="s">
        <v>174</v>
      </c>
      <c r="AS16" t="s">
        <v>177</v>
      </c>
      <c r="AT16" t="s">
        <v>177</v>
      </c>
      <c r="AU16" t="s">
        <v>185</v>
      </c>
      <c r="AV16" t="s">
        <v>185</v>
      </c>
      <c r="AW16" t="s">
        <v>182</v>
      </c>
      <c r="AX16" t="s">
        <v>180</v>
      </c>
      <c r="AY16" t="s">
        <v>180</v>
      </c>
      <c r="AZ16" t="s">
        <v>179</v>
      </c>
      <c r="BA16" t="s">
        <v>179</v>
      </c>
      <c r="BB16" t="s">
        <v>179</v>
      </c>
      <c r="BC16" t="s">
        <v>179</v>
      </c>
      <c r="BD16" t="s">
        <v>179</v>
      </c>
      <c r="BE16" t="s">
        <v>186</v>
      </c>
      <c r="BF16" t="s">
        <v>176</v>
      </c>
      <c r="BG16" t="s">
        <v>176</v>
      </c>
      <c r="BH16" t="s">
        <v>187</v>
      </c>
      <c r="BK16" t="s">
        <v>188</v>
      </c>
      <c r="BL16" t="s">
        <v>189</v>
      </c>
      <c r="BM16" t="s">
        <v>188</v>
      </c>
      <c r="BN16" t="s">
        <v>189</v>
      </c>
      <c r="BO16" t="s">
        <v>181</v>
      </c>
      <c r="BP16" t="s">
        <v>181</v>
      </c>
      <c r="BQ16" t="s">
        <v>177</v>
      </c>
      <c r="BR16" t="s">
        <v>190</v>
      </c>
      <c r="BS16" t="s">
        <v>177</v>
      </c>
      <c r="BU16" t="s">
        <v>185</v>
      </c>
      <c r="BV16" t="s">
        <v>191</v>
      </c>
      <c r="BW16" t="s">
        <v>185</v>
      </c>
      <c r="CB16" t="s">
        <v>181</v>
      </c>
      <c r="CC16" t="s">
        <v>181</v>
      </c>
      <c r="CD16" t="s">
        <v>188</v>
      </c>
      <c r="CE16" t="s">
        <v>189</v>
      </c>
      <c r="CG16" t="s">
        <v>182</v>
      </c>
      <c r="CH16" t="s">
        <v>182</v>
      </c>
      <c r="CI16" t="s">
        <v>179</v>
      </c>
      <c r="CJ16" t="s">
        <v>179</v>
      </c>
      <c r="CK16" t="s">
        <v>179</v>
      </c>
      <c r="CL16" t="s">
        <v>179</v>
      </c>
      <c r="CM16" t="s">
        <v>179</v>
      </c>
      <c r="CN16" t="s">
        <v>181</v>
      </c>
      <c r="CO16" t="s">
        <v>181</v>
      </c>
      <c r="CP16" t="s">
        <v>181</v>
      </c>
      <c r="CQ16" t="s">
        <v>179</v>
      </c>
      <c r="CR16" t="s">
        <v>177</v>
      </c>
      <c r="CS16" t="s">
        <v>185</v>
      </c>
      <c r="CT16" t="s">
        <v>181</v>
      </c>
      <c r="CU16" t="s">
        <v>181</v>
      </c>
    </row>
    <row r="17" spans="1:99" x14ac:dyDescent="0.25">
      <c r="A17">
        <v>1</v>
      </c>
      <c r="B17">
        <v>1587124865.5</v>
      </c>
      <c r="C17">
        <v>0</v>
      </c>
      <c r="D17" t="s">
        <v>192</v>
      </c>
      <c r="E17" t="s">
        <v>193</v>
      </c>
      <c r="F17">
        <v>1587124857.5</v>
      </c>
      <c r="G17">
        <f t="shared" ref="G17:G80" si="0">AW17*AH17*(AU17-AV17)/(100*AO17*(1000-AH17*AU17))</f>
        <v>9.7001906116840267E-5</v>
      </c>
      <c r="H17">
        <f t="shared" ref="H17:H80" si="1">AW17*AH17*(AT17-AS17*(1000-AH17*AV17)/(1000-AH17*AU17))/(100*AO17)</f>
        <v>-0.38248676327834852</v>
      </c>
      <c r="I17">
        <f t="shared" ref="I17:I80" si="2">AS17 - IF(AH17&gt;1, H17*AO17*100/(AJ17*BE17), 0)</f>
        <v>410.33309677419402</v>
      </c>
      <c r="J17">
        <f t="shared" ref="J17:J80" si="3">((P17-G17/2)*I17-H17)/(P17+G17/2)</f>
        <v>459.46268656953305</v>
      </c>
      <c r="K17">
        <f t="shared" ref="K17:K80" si="4">J17*(AX17+AY17)/1000</f>
        <v>47.03538100563712</v>
      </c>
      <c r="L17">
        <f t="shared" ref="L17:L80" si="5">(AS17 - IF(AH17&gt;1, H17*AO17*100/(AJ17*BE17), 0))*(AX17+AY17)/1000</f>
        <v>42.005965032976363</v>
      </c>
      <c r="M17">
        <f t="shared" ref="M17:M80" si="6">2/((1/O17-1/N17)+SIGN(O17)*SQRT((1/O17-1/N17)*(1/O17-1/N17) + 4*AP17/((AP17+1)*(AP17+1))*(2*1/O17*1/N17-1/N17*1/N17)))</f>
        <v>1.1111838330719926E-2</v>
      </c>
      <c r="N17">
        <f t="shared" ref="N17:N80" si="7">AE17+AD17*AO17+AC17*AO17*AO17</f>
        <v>2</v>
      </c>
      <c r="O17">
        <f t="shared" ref="O17:O80" si="8">G17*(1000-(1000*0.61365*EXP(17.502*S17/(240.97+S17))/(AX17+AY17)+AU17)/2)/(1000*0.61365*EXP(17.502*S17/(240.97+S17))/(AX17+AY17)-AU17)</f>
        <v>1.107765422451195E-2</v>
      </c>
      <c r="P17">
        <f t="shared" ref="P17:P80" si="9">1/((AP17+1)/(M17/1.6)+1/(N17/1.37)) + AP17/((AP17+1)/(M17/1.6) + AP17/(N17/1.37))</f>
        <v>6.9265963798514647E-3</v>
      </c>
      <c r="Q17">
        <f t="shared" ref="Q17:Q80" si="10">(AL17*AN17)</f>
        <v>0</v>
      </c>
      <c r="R17">
        <f t="shared" ref="R17:R80" si="11">(AZ17+(Q17+2*0.95*0.0000000567*(((AZ17+$B$7)+273)^4-(AZ17+273)^4)-44100*G17)/(1.84*29.3*N17+8*0.95*0.0000000567*(AZ17+273)^3))</f>
        <v>15.530731434107327</v>
      </c>
      <c r="S17">
        <f t="shared" ref="S17:S80" si="12">($C$7*BA17+$D$7*BB17+$E$7*R17)</f>
        <v>15.530731434107327</v>
      </c>
      <c r="T17">
        <f t="shared" ref="T17:T80" si="13">0.61365*EXP(17.502*S17/(240.97+S17))</f>
        <v>1.7707250391024529</v>
      </c>
      <c r="U17">
        <f t="shared" ref="U17:U80" si="14">(V17/W17*100)</f>
        <v>49.917023804405581</v>
      </c>
      <c r="V17">
        <f t="shared" ref="V17:V80" si="15">AU17*(AX17+AY17)/1000</f>
        <v>0.88594627075512633</v>
      </c>
      <c r="W17">
        <f t="shared" ref="W17:W80" si="16">0.61365*EXP(17.502*AZ17/(240.97+AZ17))</f>
        <v>1.7748379274906498</v>
      </c>
      <c r="X17">
        <f t="shared" ref="X17:X80" si="17">(T17-AU17*(AX17+AY17)/1000)</f>
        <v>0.88477876834732661</v>
      </c>
      <c r="Y17">
        <f t="shared" ref="Y17:Y80" si="18">(-G17*44100)</f>
        <v>-4.2777840597526557</v>
      </c>
      <c r="Z17">
        <f t="shared" ref="Z17:Z80" si="19">2*29.3*N17*0.92*(AZ17-S17)</f>
        <v>3.9029698230089429</v>
      </c>
      <c r="AA17">
        <f t="shared" ref="AA17:AA80" si="20">2*0.95*0.0000000567*(((AZ17+$B$7)+273)^4-(S17+273)^4)</f>
        <v>0.37474371805701145</v>
      </c>
      <c r="AB17">
        <f t="shared" ref="AB17:AB80" si="21">Q17+AA17+Y17+Z17</f>
        <v>-7.0518686701159794E-5</v>
      </c>
      <c r="AC17">
        <v>0</v>
      </c>
      <c r="AD17">
        <v>0</v>
      </c>
      <c r="AE17">
        <v>2</v>
      </c>
      <c r="AF17">
        <v>0</v>
      </c>
      <c r="AG17">
        <v>0</v>
      </c>
      <c r="AH17">
        <f t="shared" ref="AH17:AH80" si="22">IF(AF17*$H$13&gt;=AJ17,1,(AJ17/(AJ17-AF17*$H$13)))</f>
        <v>1</v>
      </c>
      <c r="AI17">
        <f t="shared" ref="AI17:AI80" si="23">(AH17-1)*100</f>
        <v>0</v>
      </c>
      <c r="AJ17">
        <f t="shared" ref="AJ17:AJ80" si="24">MAX(0,($B$13+$C$13*BE17)/(1+$D$13*BE17)*AX17/(AZ17+273)*$E$13)</f>
        <v>56189.911706965904</v>
      </c>
      <c r="AK17">
        <f t="shared" ref="AK17:AK80" si="25">$B$11*BF17+$C$11*BG17</f>
        <v>0</v>
      </c>
      <c r="AL17">
        <f t="shared" ref="AL17:AL80" si="26">AK17*AM17</f>
        <v>0</v>
      </c>
      <c r="AM17">
        <f t="shared" ref="AM17:AM80" si="27">($B$11*$D$9+$C$11*$D$9)/($B$11+$C$11)</f>
        <v>0.49</v>
      </c>
      <c r="AN17">
        <f t="shared" ref="AN17:AN80" si="28">($B$11*$K$9+$C$11*$K$9)/($B$11+$C$11)</f>
        <v>0.39</v>
      </c>
      <c r="AO17">
        <v>5.66</v>
      </c>
      <c r="AP17">
        <v>0.5</v>
      </c>
      <c r="AQ17" t="s">
        <v>194</v>
      </c>
      <c r="AR17">
        <v>1587124857.5</v>
      </c>
      <c r="AS17">
        <v>410.33309677419402</v>
      </c>
      <c r="AT17">
        <v>410.00983870967701</v>
      </c>
      <c r="AU17">
        <v>8.6543203225806504</v>
      </c>
      <c r="AV17">
        <v>8.5636090322580607</v>
      </c>
      <c r="AW17">
        <v>600.01274193548397</v>
      </c>
      <c r="AX17">
        <v>102.270387096774</v>
      </c>
      <c r="AY17">
        <v>0.100017248387097</v>
      </c>
      <c r="AZ17">
        <v>15.5669290322581</v>
      </c>
      <c r="BA17">
        <v>999.9</v>
      </c>
      <c r="BB17">
        <v>999.9</v>
      </c>
      <c r="BC17">
        <v>0</v>
      </c>
      <c r="BD17">
        <v>0</v>
      </c>
      <c r="BE17">
        <v>9994.3732258064501</v>
      </c>
      <c r="BF17">
        <v>0</v>
      </c>
      <c r="BG17">
        <v>1.5289399999999999E-3</v>
      </c>
      <c r="BH17">
        <v>1587124890</v>
      </c>
      <c r="BI17" t="s">
        <v>195</v>
      </c>
      <c r="BJ17">
        <v>2</v>
      </c>
      <c r="BK17">
        <v>3.8610000000000002</v>
      </c>
      <c r="BL17">
        <v>0.09</v>
      </c>
      <c r="BM17">
        <v>410</v>
      </c>
      <c r="BN17">
        <v>9</v>
      </c>
      <c r="BO17">
        <v>0.36</v>
      </c>
      <c r="BP17">
        <v>0.14000000000000001</v>
      </c>
      <c r="BQ17">
        <v>0.30192229268292697</v>
      </c>
      <c r="BR17">
        <v>2.8291170731707001E-2</v>
      </c>
      <c r="BS17">
        <v>3.4063369444527002E-2</v>
      </c>
      <c r="BT17">
        <v>1</v>
      </c>
      <c r="BU17">
        <v>7.8945882926829303E-2</v>
      </c>
      <c r="BV17">
        <v>0.12753756376306599</v>
      </c>
      <c r="BW17">
        <v>1.27059806713774E-2</v>
      </c>
      <c r="BX17">
        <v>0</v>
      </c>
      <c r="BY17">
        <v>1</v>
      </c>
      <c r="BZ17">
        <v>2</v>
      </c>
      <c r="CA17" t="s">
        <v>196</v>
      </c>
      <c r="CB17">
        <v>100</v>
      </c>
      <c r="CC17">
        <v>100</v>
      </c>
      <c r="CD17">
        <v>3.8610000000000002</v>
      </c>
      <c r="CE17">
        <v>0.09</v>
      </c>
      <c r="CF17">
        <v>2</v>
      </c>
      <c r="CG17">
        <v>624.59299999999996</v>
      </c>
      <c r="CH17">
        <v>394.22300000000001</v>
      </c>
      <c r="CI17">
        <v>14.999000000000001</v>
      </c>
      <c r="CJ17">
        <v>20.770499999999998</v>
      </c>
      <c r="CK17">
        <v>29.999099999999999</v>
      </c>
      <c r="CL17">
        <v>20.8688</v>
      </c>
      <c r="CM17">
        <v>20.846900000000002</v>
      </c>
      <c r="CN17">
        <v>20.227</v>
      </c>
      <c r="CO17">
        <v>39.2637</v>
      </c>
      <c r="CP17">
        <v>42.9681</v>
      </c>
      <c r="CQ17">
        <v>15</v>
      </c>
      <c r="CR17">
        <v>410</v>
      </c>
      <c r="CS17">
        <v>8.6086500000000008</v>
      </c>
      <c r="CT17">
        <v>102.057</v>
      </c>
      <c r="CU17">
        <v>102.285</v>
      </c>
    </row>
    <row r="18" spans="1:99" x14ac:dyDescent="0.25">
      <c r="A18">
        <v>2</v>
      </c>
      <c r="B18">
        <v>1587124890.5</v>
      </c>
      <c r="C18">
        <v>25</v>
      </c>
      <c r="D18" t="s">
        <v>197</v>
      </c>
      <c r="E18" t="s">
        <v>195</v>
      </c>
      <c r="F18">
        <v>1587124857.5</v>
      </c>
      <c r="G18">
        <f t="shared" si="0"/>
        <v>9.2724141339097763E-5</v>
      </c>
      <c r="H18">
        <f t="shared" si="1"/>
        <v>-0.35210643529991614</v>
      </c>
      <c r="I18">
        <f t="shared" si="2"/>
        <v>410.30609677419397</v>
      </c>
      <c r="J18">
        <f t="shared" si="3"/>
        <v>457.44150432314694</v>
      </c>
      <c r="K18">
        <f t="shared" si="4"/>
        <v>46.828471761819316</v>
      </c>
      <c r="L18">
        <f t="shared" si="5"/>
        <v>42.003201032059039</v>
      </c>
      <c r="M18">
        <f t="shared" si="6"/>
        <v>1.0613269198039668E-2</v>
      </c>
      <c r="N18">
        <f t="shared" si="7"/>
        <v>2</v>
      </c>
      <c r="O18">
        <f t="shared" si="8"/>
        <v>1.0582079189990845E-2</v>
      </c>
      <c r="P18">
        <f t="shared" si="9"/>
        <v>6.616594104349437E-3</v>
      </c>
      <c r="Q18">
        <f t="shared" si="10"/>
        <v>0</v>
      </c>
      <c r="R18">
        <f t="shared" si="11"/>
        <v>15.532327740990429</v>
      </c>
      <c r="S18">
        <f t="shared" si="12"/>
        <v>15.532327740990429</v>
      </c>
      <c r="T18">
        <f t="shared" si="13"/>
        <v>1.7709062400537905</v>
      </c>
      <c r="U18">
        <f t="shared" si="14"/>
        <v>49.893952310888444</v>
      </c>
      <c r="V18">
        <f t="shared" si="15"/>
        <v>0.88553678913774569</v>
      </c>
      <c r="W18">
        <f t="shared" si="16"/>
        <v>1.7748379274906498</v>
      </c>
      <c r="X18">
        <f t="shared" si="17"/>
        <v>0.8853694509160448</v>
      </c>
      <c r="Y18">
        <f t="shared" si="18"/>
        <v>-4.0891346330542113</v>
      </c>
      <c r="Z18">
        <f t="shared" si="19"/>
        <v>3.7308496296454274</v>
      </c>
      <c r="AA18">
        <f t="shared" si="20"/>
        <v>0.35822056706074207</v>
      </c>
      <c r="AB18">
        <f t="shared" si="21"/>
        <v>-6.4436348041763125E-5</v>
      </c>
      <c r="AC18">
        <v>0</v>
      </c>
      <c r="AD18">
        <v>0</v>
      </c>
      <c r="AE18">
        <v>2</v>
      </c>
      <c r="AF18">
        <v>408</v>
      </c>
      <c r="AG18">
        <v>68</v>
      </c>
      <c r="AH18">
        <f t="shared" si="22"/>
        <v>1</v>
      </c>
      <c r="AI18">
        <f t="shared" si="23"/>
        <v>0</v>
      </c>
      <c r="AJ18">
        <f t="shared" si="24"/>
        <v>56189.911706965904</v>
      </c>
      <c r="AK18">
        <f t="shared" si="25"/>
        <v>0</v>
      </c>
      <c r="AL18">
        <f t="shared" si="26"/>
        <v>0</v>
      </c>
      <c r="AM18">
        <f t="shared" si="27"/>
        <v>0.49</v>
      </c>
      <c r="AN18">
        <f t="shared" si="28"/>
        <v>0.39</v>
      </c>
      <c r="AO18">
        <v>5.66</v>
      </c>
      <c r="AP18">
        <v>0.5</v>
      </c>
      <c r="AQ18" t="s">
        <v>194</v>
      </c>
      <c r="AR18">
        <v>1587124857.5</v>
      </c>
      <c r="AS18">
        <v>410.30609677419397</v>
      </c>
      <c r="AT18">
        <v>410.00983870967701</v>
      </c>
      <c r="AU18">
        <v>8.6503203225806509</v>
      </c>
      <c r="AV18">
        <v>8.5636090322580607</v>
      </c>
      <c r="AW18">
        <v>600.01274193548397</v>
      </c>
      <c r="AX18">
        <v>102.270387096774</v>
      </c>
      <c r="AY18">
        <v>0.100017248387097</v>
      </c>
      <c r="AZ18">
        <v>15.5669290322581</v>
      </c>
      <c r="BA18">
        <v>999.9</v>
      </c>
      <c r="BB18">
        <v>999.9</v>
      </c>
      <c r="BC18">
        <v>0</v>
      </c>
      <c r="BD18">
        <v>0</v>
      </c>
      <c r="BE18">
        <v>9994.3732258064501</v>
      </c>
      <c r="BF18">
        <v>0</v>
      </c>
      <c r="BG18">
        <v>1.5289399999999999E-3</v>
      </c>
      <c r="BH18">
        <v>1587124911</v>
      </c>
      <c r="BI18" t="s">
        <v>198</v>
      </c>
      <c r="BJ18">
        <v>3</v>
      </c>
      <c r="BK18">
        <v>3.855</v>
      </c>
      <c r="BL18">
        <v>9.0999999999999998E-2</v>
      </c>
      <c r="BM18">
        <v>410</v>
      </c>
      <c r="BN18">
        <v>9</v>
      </c>
      <c r="BO18">
        <v>0.23</v>
      </c>
      <c r="BP18">
        <v>0.08</v>
      </c>
      <c r="BQ18">
        <v>1.5123322195122E-2</v>
      </c>
      <c r="BR18">
        <v>-0.42341318195121902</v>
      </c>
      <c r="BS18">
        <v>5.2398966498496603E-2</v>
      </c>
      <c r="BT18">
        <v>0</v>
      </c>
      <c r="BU18">
        <v>1.6359255048780501E-3</v>
      </c>
      <c r="BV18">
        <v>-5.9373670643205201E-2</v>
      </c>
      <c r="BW18">
        <v>1.3421530246348901E-2</v>
      </c>
      <c r="BX18">
        <v>1</v>
      </c>
      <c r="BY18">
        <v>1</v>
      </c>
      <c r="BZ18">
        <v>2</v>
      </c>
      <c r="CA18" t="s">
        <v>196</v>
      </c>
      <c r="CB18">
        <v>100</v>
      </c>
      <c r="CC18">
        <v>100</v>
      </c>
      <c r="CD18">
        <v>3.855</v>
      </c>
      <c r="CE18">
        <v>9.0999999999999998E-2</v>
      </c>
      <c r="CF18">
        <v>2</v>
      </c>
      <c r="CG18">
        <v>171.19300000000001</v>
      </c>
      <c r="CH18">
        <v>169.48599999999999</v>
      </c>
      <c r="CI18">
        <v>14.998799999999999</v>
      </c>
      <c r="CJ18">
        <v>20.677199999999999</v>
      </c>
      <c r="CK18">
        <v>29.999099999999999</v>
      </c>
      <c r="CL18">
        <v>20.797999999999998</v>
      </c>
      <c r="CM18">
        <v>20.7697</v>
      </c>
      <c r="CN18">
        <v>20.227</v>
      </c>
      <c r="CO18">
        <v>39.2637</v>
      </c>
      <c r="CP18">
        <v>42.9681</v>
      </c>
      <c r="CQ18">
        <v>15</v>
      </c>
      <c r="CR18">
        <v>410</v>
      </c>
      <c r="CS18">
        <v>8.6074699999999993</v>
      </c>
      <c r="CT18">
        <v>102.072</v>
      </c>
      <c r="CU18">
        <v>102.3</v>
      </c>
    </row>
    <row r="19" spans="1:99" x14ac:dyDescent="0.25">
      <c r="A19">
        <v>3</v>
      </c>
      <c r="B19">
        <v>1587124958.5</v>
      </c>
      <c r="C19">
        <v>93</v>
      </c>
      <c r="D19" t="s">
        <v>199</v>
      </c>
      <c r="E19" t="s">
        <v>200</v>
      </c>
      <c r="F19">
        <v>1587124950.5</v>
      </c>
      <c r="G19">
        <f t="shared" si="0"/>
        <v>1.1258722274651553E-4</v>
      </c>
      <c r="H19">
        <f t="shared" si="1"/>
        <v>-0.33460440027363675</v>
      </c>
      <c r="I19">
        <f t="shared" si="2"/>
        <v>410.26061290322599</v>
      </c>
      <c r="J19">
        <f t="shared" si="3"/>
        <v>445.31272482608529</v>
      </c>
      <c r="K19">
        <f t="shared" si="4"/>
        <v>45.592435167730194</v>
      </c>
      <c r="L19">
        <f t="shared" si="5"/>
        <v>42.00369617321995</v>
      </c>
      <c r="M19">
        <f t="shared" si="6"/>
        <v>1.311576007505187E-2</v>
      </c>
      <c r="N19">
        <f t="shared" si="7"/>
        <v>2</v>
      </c>
      <c r="O19">
        <f t="shared" si="8"/>
        <v>1.306816310811367E-2</v>
      </c>
      <c r="P19">
        <f t="shared" si="9"/>
        <v>8.1718638788032053E-3</v>
      </c>
      <c r="Q19">
        <f t="shared" si="10"/>
        <v>0</v>
      </c>
      <c r="R19">
        <f t="shared" si="11"/>
        <v>15.400614028866556</v>
      </c>
      <c r="S19">
        <f t="shared" si="12"/>
        <v>15.400614028866556</v>
      </c>
      <c r="T19">
        <f t="shared" si="13"/>
        <v>1.7560097268221042</v>
      </c>
      <c r="U19">
        <f t="shared" si="14"/>
        <v>50.280815205837236</v>
      </c>
      <c r="V19">
        <f t="shared" si="15"/>
        <v>0.88531939774101631</v>
      </c>
      <c r="W19">
        <f t="shared" si="16"/>
        <v>1.7607498886339401</v>
      </c>
      <c r="X19">
        <f t="shared" si="17"/>
        <v>0.8706903290810879</v>
      </c>
      <c r="Y19">
        <f t="shared" si="18"/>
        <v>-4.9650965231213346</v>
      </c>
      <c r="Z19">
        <f t="shared" si="19"/>
        <v>4.5305735450390019</v>
      </c>
      <c r="AA19">
        <f t="shared" si="20"/>
        <v>0.43442804007205033</v>
      </c>
      <c r="AB19">
        <f t="shared" si="21"/>
        <v>-9.4938010282596963E-5</v>
      </c>
      <c r="AC19">
        <v>0</v>
      </c>
      <c r="AD19">
        <v>0</v>
      </c>
      <c r="AE19">
        <v>2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56270.269327604721</v>
      </c>
      <c r="AK19">
        <f t="shared" si="25"/>
        <v>0</v>
      </c>
      <c r="AL19">
        <f t="shared" si="26"/>
        <v>0</v>
      </c>
      <c r="AM19">
        <f t="shared" si="27"/>
        <v>0.49</v>
      </c>
      <c r="AN19">
        <f t="shared" si="28"/>
        <v>0.39</v>
      </c>
      <c r="AO19">
        <v>5.66</v>
      </c>
      <c r="AP19">
        <v>0.5</v>
      </c>
      <c r="AQ19" t="s">
        <v>194</v>
      </c>
      <c r="AR19">
        <v>1587124950.5</v>
      </c>
      <c r="AS19">
        <v>410.26061290322599</v>
      </c>
      <c r="AT19">
        <v>409.98854838709701</v>
      </c>
      <c r="AU19">
        <v>8.6471361290322601</v>
      </c>
      <c r="AV19">
        <v>8.5418496774193606</v>
      </c>
      <c r="AW19">
        <v>600.01390322580596</v>
      </c>
      <c r="AX19">
        <v>102.283</v>
      </c>
      <c r="AY19">
        <v>9.9960616129032301E-2</v>
      </c>
      <c r="AZ19">
        <v>15.442632258064499</v>
      </c>
      <c r="BA19">
        <v>999.9</v>
      </c>
      <c r="BB19">
        <v>999.9</v>
      </c>
      <c r="BC19">
        <v>0</v>
      </c>
      <c r="BD19">
        <v>0</v>
      </c>
      <c r="BE19">
        <v>10003.4941935484</v>
      </c>
      <c r="BF19">
        <v>0</v>
      </c>
      <c r="BG19">
        <v>1.5289399999999999E-3</v>
      </c>
      <c r="BH19">
        <v>1587124978</v>
      </c>
      <c r="BI19" t="s">
        <v>201</v>
      </c>
      <c r="BJ19">
        <v>4</v>
      </c>
      <c r="BK19">
        <v>3.85</v>
      </c>
      <c r="BL19">
        <v>9.1999999999999998E-2</v>
      </c>
      <c r="BM19">
        <v>410</v>
      </c>
      <c r="BN19">
        <v>9</v>
      </c>
      <c r="BO19">
        <v>0.5</v>
      </c>
      <c r="BP19">
        <v>0.2</v>
      </c>
      <c r="BQ19">
        <v>0.28240004878048802</v>
      </c>
      <c r="BR19">
        <v>4.88355261324055E-2</v>
      </c>
      <c r="BS19">
        <v>3.2689008786016403E-2</v>
      </c>
      <c r="BT19">
        <v>1</v>
      </c>
      <c r="BU19">
        <v>0.10510497073170701</v>
      </c>
      <c r="BV19">
        <v>-1.9934841114982099E-2</v>
      </c>
      <c r="BW19">
        <v>3.9368422992783498E-3</v>
      </c>
      <c r="BX19">
        <v>1</v>
      </c>
      <c r="BY19">
        <v>2</v>
      </c>
      <c r="BZ19">
        <v>2</v>
      </c>
      <c r="CA19" t="s">
        <v>202</v>
      </c>
      <c r="CB19">
        <v>100</v>
      </c>
      <c r="CC19">
        <v>100</v>
      </c>
      <c r="CD19">
        <v>3.85</v>
      </c>
      <c r="CE19">
        <v>9.1999999999999998E-2</v>
      </c>
      <c r="CF19">
        <v>2</v>
      </c>
      <c r="CG19">
        <v>623.90499999999997</v>
      </c>
      <c r="CH19">
        <v>395.1</v>
      </c>
      <c r="CI19">
        <v>14.999000000000001</v>
      </c>
      <c r="CJ19">
        <v>20.446400000000001</v>
      </c>
      <c r="CK19">
        <v>29.999199999999998</v>
      </c>
      <c r="CL19">
        <v>20.5397</v>
      </c>
      <c r="CM19">
        <v>20.519300000000001</v>
      </c>
      <c r="CN19">
        <v>20.231200000000001</v>
      </c>
      <c r="CO19">
        <v>37.9895</v>
      </c>
      <c r="CP19">
        <v>42.2166</v>
      </c>
      <c r="CQ19">
        <v>15</v>
      </c>
      <c r="CR19">
        <v>410</v>
      </c>
      <c r="CS19">
        <v>8.6094399999999993</v>
      </c>
      <c r="CT19">
        <v>102.113</v>
      </c>
      <c r="CU19">
        <v>102.342</v>
      </c>
    </row>
    <row r="20" spans="1:99" x14ac:dyDescent="0.25">
      <c r="A20">
        <v>4</v>
      </c>
      <c r="B20">
        <v>1587124978.5</v>
      </c>
      <c r="C20">
        <v>113</v>
      </c>
      <c r="D20" t="s">
        <v>203</v>
      </c>
      <c r="E20" t="s">
        <v>201</v>
      </c>
      <c r="F20">
        <v>1587124950.5</v>
      </c>
      <c r="G20">
        <f t="shared" si="0"/>
        <v>1.0937886580454642E-4</v>
      </c>
      <c r="H20">
        <f t="shared" si="1"/>
        <v>-0.31420445473188213</v>
      </c>
      <c r="I20">
        <f t="shared" si="2"/>
        <v>410.24261290322602</v>
      </c>
      <c r="J20">
        <f t="shared" si="3"/>
        <v>443.95325949933294</v>
      </c>
      <c r="K20">
        <f t="shared" si="4"/>
        <v>45.453249082722323</v>
      </c>
      <c r="L20">
        <f t="shared" si="5"/>
        <v>42.001853279928859</v>
      </c>
      <c r="M20">
        <f t="shared" si="6"/>
        <v>1.2734205599792705E-2</v>
      </c>
      <c r="N20">
        <f t="shared" si="7"/>
        <v>2</v>
      </c>
      <c r="O20">
        <f t="shared" si="8"/>
        <v>1.2689332552025374E-2</v>
      </c>
      <c r="P20">
        <f t="shared" si="9"/>
        <v>7.9348512678369849E-3</v>
      </c>
      <c r="Q20">
        <f t="shared" si="10"/>
        <v>0</v>
      </c>
      <c r="R20">
        <f t="shared" si="11"/>
        <v>15.401811406988584</v>
      </c>
      <c r="S20">
        <f t="shared" si="12"/>
        <v>15.401811406988584</v>
      </c>
      <c r="T20">
        <f t="shared" si="13"/>
        <v>1.7561446501552742</v>
      </c>
      <c r="U20">
        <f t="shared" si="14"/>
        <v>50.263370997330902</v>
      </c>
      <c r="V20">
        <f t="shared" si="15"/>
        <v>0.88501224885916807</v>
      </c>
      <c r="W20">
        <f t="shared" si="16"/>
        <v>1.7607498886339401</v>
      </c>
      <c r="X20">
        <f t="shared" si="17"/>
        <v>0.87113240129610614</v>
      </c>
      <c r="Y20">
        <f t="shared" si="18"/>
        <v>-4.8236079819804969</v>
      </c>
      <c r="Z20">
        <f t="shared" si="19"/>
        <v>4.4014674464095238</v>
      </c>
      <c r="AA20">
        <f t="shared" si="20"/>
        <v>0.42205093104516811</v>
      </c>
      <c r="AB20">
        <f t="shared" si="21"/>
        <v>-8.960452580542011E-5</v>
      </c>
      <c r="AC20">
        <v>0</v>
      </c>
      <c r="AD20">
        <v>0</v>
      </c>
      <c r="AE20">
        <v>2</v>
      </c>
      <c r="AF20">
        <v>407</v>
      </c>
      <c r="AG20">
        <v>68</v>
      </c>
      <c r="AH20">
        <f t="shared" si="22"/>
        <v>1</v>
      </c>
      <c r="AI20">
        <f t="shared" si="23"/>
        <v>0</v>
      </c>
      <c r="AJ20">
        <f t="shared" si="24"/>
        <v>56270.269327604721</v>
      </c>
      <c r="AK20">
        <f t="shared" si="25"/>
        <v>0</v>
      </c>
      <c r="AL20">
        <f t="shared" si="26"/>
        <v>0</v>
      </c>
      <c r="AM20">
        <f t="shared" si="27"/>
        <v>0.49</v>
      </c>
      <c r="AN20">
        <f t="shared" si="28"/>
        <v>0.39</v>
      </c>
      <c r="AO20">
        <v>5.66</v>
      </c>
      <c r="AP20">
        <v>0.5</v>
      </c>
      <c r="AQ20" t="s">
        <v>194</v>
      </c>
      <c r="AR20">
        <v>1587124950.5</v>
      </c>
      <c r="AS20">
        <v>410.24261290322602</v>
      </c>
      <c r="AT20">
        <v>409.98854838709701</v>
      </c>
      <c r="AU20">
        <v>8.64413612903226</v>
      </c>
      <c r="AV20">
        <v>8.5418496774193606</v>
      </c>
      <c r="AW20">
        <v>600.01390322580596</v>
      </c>
      <c r="AX20">
        <v>102.283</v>
      </c>
      <c r="AY20">
        <v>9.9960616129032301E-2</v>
      </c>
      <c r="AZ20">
        <v>15.442632258064499</v>
      </c>
      <c r="BA20">
        <v>999.9</v>
      </c>
      <c r="BB20">
        <v>999.9</v>
      </c>
      <c r="BC20">
        <v>0</v>
      </c>
      <c r="BD20">
        <v>0</v>
      </c>
      <c r="BE20">
        <v>10003.4941935484</v>
      </c>
      <c r="BF20">
        <v>0</v>
      </c>
      <c r="BG20">
        <v>1.5289399999999999E-3</v>
      </c>
      <c r="BH20">
        <v>1587125000</v>
      </c>
      <c r="BI20" t="s">
        <v>204</v>
      </c>
      <c r="BJ20">
        <v>5</v>
      </c>
      <c r="BK20">
        <v>3.827</v>
      </c>
      <c r="BL20">
        <v>0.09</v>
      </c>
      <c r="BM20">
        <v>410</v>
      </c>
      <c r="BN20">
        <v>9</v>
      </c>
      <c r="BO20">
        <v>0.43</v>
      </c>
      <c r="BP20">
        <v>0.08</v>
      </c>
      <c r="BQ20">
        <v>7.5129067341463407E-2</v>
      </c>
      <c r="BR20">
        <v>-0.90508399455051003</v>
      </c>
      <c r="BS20">
        <v>0.108888716542624</v>
      </c>
      <c r="BT20">
        <v>0</v>
      </c>
      <c r="BU20">
        <v>2.2576183121951199E-2</v>
      </c>
      <c r="BV20">
        <v>-0.30437517156793997</v>
      </c>
      <c r="BW20">
        <v>3.64506104719148E-2</v>
      </c>
      <c r="BX20">
        <v>0</v>
      </c>
      <c r="BY20">
        <v>0</v>
      </c>
      <c r="BZ20">
        <v>2</v>
      </c>
      <c r="CA20" t="s">
        <v>205</v>
      </c>
      <c r="CB20">
        <v>100</v>
      </c>
      <c r="CC20">
        <v>100</v>
      </c>
      <c r="CD20">
        <v>3.827</v>
      </c>
      <c r="CE20">
        <v>0.09</v>
      </c>
      <c r="CF20">
        <v>2</v>
      </c>
      <c r="CG20">
        <v>172.047</v>
      </c>
      <c r="CH20">
        <v>169.36099999999999</v>
      </c>
      <c r="CI20">
        <v>14.999000000000001</v>
      </c>
      <c r="CJ20">
        <v>20.383500000000002</v>
      </c>
      <c r="CK20">
        <v>29.999199999999998</v>
      </c>
      <c r="CL20">
        <v>20.496400000000001</v>
      </c>
      <c r="CM20">
        <v>20.470099999999999</v>
      </c>
      <c r="CN20">
        <v>20.231200000000001</v>
      </c>
      <c r="CO20">
        <v>37.9895</v>
      </c>
      <c r="CP20">
        <v>42.2166</v>
      </c>
      <c r="CQ20">
        <v>15</v>
      </c>
      <c r="CR20">
        <v>410</v>
      </c>
      <c r="CS20">
        <v>8.6094399999999993</v>
      </c>
      <c r="CT20">
        <v>102.126</v>
      </c>
      <c r="CU20">
        <v>102.352</v>
      </c>
    </row>
    <row r="21" spans="1:99" x14ac:dyDescent="0.25">
      <c r="A21">
        <v>5</v>
      </c>
      <c r="B21">
        <v>1587125000.5</v>
      </c>
      <c r="C21">
        <v>135</v>
      </c>
      <c r="D21" t="s">
        <v>206</v>
      </c>
      <c r="E21" t="s">
        <v>204</v>
      </c>
      <c r="F21">
        <v>1587124950.5</v>
      </c>
      <c r="G21">
        <f t="shared" si="0"/>
        <v>1.1151776827496728E-4</v>
      </c>
      <c r="H21">
        <f t="shared" si="1"/>
        <v>-0.33204523172037581</v>
      </c>
      <c r="I21">
        <f t="shared" si="2"/>
        <v>410.25861290322598</v>
      </c>
      <c r="J21">
        <f t="shared" si="3"/>
        <v>445.39279862039945</v>
      </c>
      <c r="K21">
        <f t="shared" si="4"/>
        <v>45.600633359859849</v>
      </c>
      <c r="L21">
        <f t="shared" si="5"/>
        <v>42.003491407298718</v>
      </c>
      <c r="M21">
        <f t="shared" si="6"/>
        <v>1.2988523091379463E-2</v>
      </c>
      <c r="N21">
        <f t="shared" si="7"/>
        <v>2</v>
      </c>
      <c r="O21">
        <f t="shared" si="8"/>
        <v>1.2941843354473872E-2</v>
      </c>
      <c r="P21">
        <f t="shared" si="9"/>
        <v>8.0928320380618292E-3</v>
      </c>
      <c r="Q21">
        <f t="shared" si="10"/>
        <v>0</v>
      </c>
      <c r="R21">
        <f t="shared" si="11"/>
        <v>15.401013155712446</v>
      </c>
      <c r="S21">
        <f t="shared" si="12"/>
        <v>15.401013155712446</v>
      </c>
      <c r="T21">
        <f t="shared" si="13"/>
        <v>1.7560547003454361</v>
      </c>
      <c r="U21">
        <f t="shared" si="14"/>
        <v>50.275000469668463</v>
      </c>
      <c r="V21">
        <f t="shared" si="15"/>
        <v>0.88521701478040027</v>
      </c>
      <c r="W21">
        <f t="shared" si="16"/>
        <v>1.7607498886339401</v>
      </c>
      <c r="X21">
        <f t="shared" si="17"/>
        <v>0.87083768556503582</v>
      </c>
      <c r="Y21">
        <f t="shared" si="18"/>
        <v>-4.9179335809260571</v>
      </c>
      <c r="Z21">
        <f t="shared" si="19"/>
        <v>4.4875380920077532</v>
      </c>
      <c r="AA21">
        <f t="shared" si="20"/>
        <v>0.43030234586870669</v>
      </c>
      <c r="AB21">
        <f t="shared" si="21"/>
        <v>-9.3143049597621541E-5</v>
      </c>
      <c r="AC21">
        <v>0</v>
      </c>
      <c r="AD21">
        <v>0</v>
      </c>
      <c r="AE21">
        <v>2</v>
      </c>
      <c r="AF21">
        <v>409</v>
      </c>
      <c r="AG21">
        <v>68</v>
      </c>
      <c r="AH21">
        <f t="shared" si="22"/>
        <v>1</v>
      </c>
      <c r="AI21">
        <f t="shared" si="23"/>
        <v>0</v>
      </c>
      <c r="AJ21">
        <f t="shared" si="24"/>
        <v>56270.269327604721</v>
      </c>
      <c r="AK21">
        <f t="shared" si="25"/>
        <v>0</v>
      </c>
      <c r="AL21">
        <f t="shared" si="26"/>
        <v>0</v>
      </c>
      <c r="AM21">
        <f t="shared" si="27"/>
        <v>0.49</v>
      </c>
      <c r="AN21">
        <f t="shared" si="28"/>
        <v>0.39</v>
      </c>
      <c r="AO21">
        <v>5.66</v>
      </c>
      <c r="AP21">
        <v>0.5</v>
      </c>
      <c r="AQ21" t="s">
        <v>194</v>
      </c>
      <c r="AR21">
        <v>1587124950.5</v>
      </c>
      <c r="AS21">
        <v>410.25861290322598</v>
      </c>
      <c r="AT21">
        <v>409.98854838709701</v>
      </c>
      <c r="AU21">
        <v>8.6461361290322607</v>
      </c>
      <c r="AV21">
        <v>8.5418496774193606</v>
      </c>
      <c r="AW21">
        <v>600.01390322580596</v>
      </c>
      <c r="AX21">
        <v>102.283</v>
      </c>
      <c r="AY21">
        <v>9.9960616129032301E-2</v>
      </c>
      <c r="AZ21">
        <v>15.442632258064499</v>
      </c>
      <c r="BA21">
        <v>999.9</v>
      </c>
      <c r="BB21">
        <v>999.9</v>
      </c>
      <c r="BC21">
        <v>0</v>
      </c>
      <c r="BD21">
        <v>0</v>
      </c>
      <c r="BE21">
        <v>10003.4941935484</v>
      </c>
      <c r="BF21">
        <v>0</v>
      </c>
      <c r="BG21">
        <v>1.5289399999999999E-3</v>
      </c>
      <c r="BH21">
        <v>1587125022.5</v>
      </c>
      <c r="BI21" t="s">
        <v>207</v>
      </c>
      <c r="BJ21">
        <v>6</v>
      </c>
      <c r="BK21">
        <v>3.82</v>
      </c>
      <c r="BL21">
        <v>0.09</v>
      </c>
      <c r="BM21">
        <v>410</v>
      </c>
      <c r="BN21">
        <v>8</v>
      </c>
      <c r="BO21">
        <v>0.4</v>
      </c>
      <c r="BP21">
        <v>0.1</v>
      </c>
      <c r="BQ21">
        <v>8.4443660487804897E-2</v>
      </c>
      <c r="BR21">
        <v>-0.584447390383254</v>
      </c>
      <c r="BS21">
        <v>0.102981459005046</v>
      </c>
      <c r="BT21">
        <v>0</v>
      </c>
      <c r="BU21">
        <v>2.3408630682926802E-2</v>
      </c>
      <c r="BV21">
        <v>-0.20872353464110999</v>
      </c>
      <c r="BW21">
        <v>3.2673235316485597E-2</v>
      </c>
      <c r="BX21">
        <v>0</v>
      </c>
      <c r="BY21">
        <v>0</v>
      </c>
      <c r="BZ21">
        <v>2</v>
      </c>
      <c r="CA21" t="s">
        <v>205</v>
      </c>
      <c r="CB21">
        <v>100</v>
      </c>
      <c r="CC21">
        <v>100</v>
      </c>
      <c r="CD21">
        <v>3.82</v>
      </c>
      <c r="CE21">
        <v>0.09</v>
      </c>
      <c r="CF21">
        <v>2</v>
      </c>
      <c r="CG21">
        <v>170.04</v>
      </c>
      <c r="CH21">
        <v>170.892</v>
      </c>
      <c r="CI21">
        <v>14.999000000000001</v>
      </c>
      <c r="CJ21">
        <v>20.3172</v>
      </c>
      <c r="CK21">
        <v>29.999300000000002</v>
      </c>
      <c r="CL21">
        <v>20.427299999999999</v>
      </c>
      <c r="CM21">
        <v>20.401399999999999</v>
      </c>
      <c r="CN21">
        <v>20.233799999999999</v>
      </c>
      <c r="CO21">
        <v>37.9895</v>
      </c>
      <c r="CP21">
        <v>41.844900000000003</v>
      </c>
      <c r="CQ21">
        <v>15</v>
      </c>
      <c r="CR21">
        <v>410</v>
      </c>
      <c r="CS21">
        <v>8.5725899999999999</v>
      </c>
      <c r="CT21">
        <v>102.137</v>
      </c>
      <c r="CU21">
        <v>102.36</v>
      </c>
    </row>
    <row r="22" spans="1:99" x14ac:dyDescent="0.25">
      <c r="A22">
        <v>6</v>
      </c>
      <c r="B22">
        <v>1587125455.0999999</v>
      </c>
      <c r="C22">
        <v>589.59999990463302</v>
      </c>
      <c r="D22" t="s">
        <v>210</v>
      </c>
      <c r="E22" t="s">
        <v>211</v>
      </c>
      <c r="F22">
        <v>1587125447.0999999</v>
      </c>
      <c r="G22">
        <f t="shared" si="0"/>
        <v>9.1400215138015244E-5</v>
      </c>
      <c r="H22">
        <f t="shared" si="1"/>
        <v>-0.4659377492640962</v>
      </c>
      <c r="I22">
        <f t="shared" si="2"/>
        <v>410.58245161290301</v>
      </c>
      <c r="J22">
        <f t="shared" si="3"/>
        <v>473.86731966591424</v>
      </c>
      <c r="K22">
        <f t="shared" si="4"/>
        <v>48.528376959098793</v>
      </c>
      <c r="L22">
        <f t="shared" si="5"/>
        <v>42.04742373605621</v>
      </c>
      <c r="M22">
        <f t="shared" si="6"/>
        <v>1.0785761543634866E-2</v>
      </c>
      <c r="N22">
        <f t="shared" si="7"/>
        <v>2</v>
      </c>
      <c r="O22">
        <f t="shared" si="8"/>
        <v>1.0753551125606546E-2</v>
      </c>
      <c r="P22">
        <f t="shared" si="9"/>
        <v>6.7238553649322692E-3</v>
      </c>
      <c r="Q22">
        <f t="shared" si="10"/>
        <v>0</v>
      </c>
      <c r="R22">
        <f t="shared" si="11"/>
        <v>15.118744415465716</v>
      </c>
      <c r="S22">
        <f t="shared" si="12"/>
        <v>15.118744415465716</v>
      </c>
      <c r="T22">
        <f t="shared" si="13"/>
        <v>1.7245002491048511</v>
      </c>
      <c r="U22">
        <f t="shared" si="14"/>
        <v>50.053838517635739</v>
      </c>
      <c r="V22">
        <f t="shared" si="15"/>
        <v>0.86507439935663488</v>
      </c>
      <c r="W22">
        <f t="shared" si="16"/>
        <v>1.7282878296173798</v>
      </c>
      <c r="X22">
        <f t="shared" si="17"/>
        <v>0.85942584974821623</v>
      </c>
      <c r="Y22">
        <f t="shared" si="18"/>
        <v>-4.0307494875864727</v>
      </c>
      <c r="Z22">
        <f t="shared" si="19"/>
        <v>3.6789657339178952</v>
      </c>
      <c r="AA22">
        <f t="shared" si="20"/>
        <v>0.35172127667605918</v>
      </c>
      <c r="AB22">
        <f t="shared" si="21"/>
        <v>-6.2476992518156749E-5</v>
      </c>
      <c r="AC22">
        <v>0</v>
      </c>
      <c r="AD22">
        <v>0</v>
      </c>
      <c r="AE22">
        <v>2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56318.749508057721</v>
      </c>
      <c r="AK22">
        <f t="shared" si="25"/>
        <v>0</v>
      </c>
      <c r="AL22">
        <f t="shared" si="26"/>
        <v>0</v>
      </c>
      <c r="AM22">
        <f t="shared" si="27"/>
        <v>0.49</v>
      </c>
      <c r="AN22">
        <f t="shared" si="28"/>
        <v>0.39</v>
      </c>
      <c r="AO22">
        <v>8.19</v>
      </c>
      <c r="AP22">
        <v>0.5</v>
      </c>
      <c r="AQ22" t="s">
        <v>194</v>
      </c>
      <c r="AR22">
        <v>1587125447.0999999</v>
      </c>
      <c r="AS22">
        <v>410.58245161290301</v>
      </c>
      <c r="AT22">
        <v>409.997677419355</v>
      </c>
      <c r="AU22">
        <v>8.44723258064516</v>
      </c>
      <c r="AV22">
        <v>8.3235264516128993</v>
      </c>
      <c r="AW22">
        <v>600.00619354838705</v>
      </c>
      <c r="AX22">
        <v>102.309258064516</v>
      </c>
      <c r="AY22">
        <v>9.9950051612903199E-2</v>
      </c>
      <c r="AZ22">
        <v>15.152864516129</v>
      </c>
      <c r="BA22">
        <v>999.9</v>
      </c>
      <c r="BB22">
        <v>999.9</v>
      </c>
      <c r="BC22">
        <v>0</v>
      </c>
      <c r="BD22">
        <v>0</v>
      </c>
      <c r="BE22">
        <v>9999.3167741935504</v>
      </c>
      <c r="BF22">
        <v>0</v>
      </c>
      <c r="BG22">
        <v>1.5480516129032301E-3</v>
      </c>
      <c r="BH22">
        <v>1587125475.5999999</v>
      </c>
      <c r="BI22" t="s">
        <v>212</v>
      </c>
      <c r="BJ22">
        <v>8</v>
      </c>
      <c r="BK22">
        <v>3.8660000000000001</v>
      </c>
      <c r="BL22">
        <v>8.7999999999999995E-2</v>
      </c>
      <c r="BM22">
        <v>410</v>
      </c>
      <c r="BN22">
        <v>8</v>
      </c>
      <c r="BO22">
        <v>0.44</v>
      </c>
      <c r="BP22">
        <v>0.12</v>
      </c>
      <c r="BQ22">
        <v>0.53940034146341498</v>
      </c>
      <c r="BR22">
        <v>3.95241533100971E-2</v>
      </c>
      <c r="BS22">
        <v>2.2607643573185201E-2</v>
      </c>
      <c r="BT22">
        <v>1</v>
      </c>
      <c r="BU22">
        <v>0.12437687804878</v>
      </c>
      <c r="BV22">
        <v>3.2599191637630601E-2</v>
      </c>
      <c r="BW22">
        <v>3.2684609505282299E-3</v>
      </c>
      <c r="BX22">
        <v>1</v>
      </c>
      <c r="BY22">
        <v>2</v>
      </c>
      <c r="BZ22">
        <v>2</v>
      </c>
      <c r="CA22" t="s">
        <v>202</v>
      </c>
      <c r="CB22">
        <v>100</v>
      </c>
      <c r="CC22">
        <v>100</v>
      </c>
      <c r="CD22">
        <v>3.8660000000000001</v>
      </c>
      <c r="CE22">
        <v>8.7999999999999995E-2</v>
      </c>
      <c r="CF22">
        <v>2</v>
      </c>
      <c r="CG22">
        <v>618.91200000000003</v>
      </c>
      <c r="CH22">
        <v>397.82</v>
      </c>
      <c r="CI22">
        <v>14.9999</v>
      </c>
      <c r="CJ22">
        <v>19.357099999999999</v>
      </c>
      <c r="CK22">
        <v>29.9998</v>
      </c>
      <c r="CL22">
        <v>19.3536</v>
      </c>
      <c r="CM22">
        <v>19.341100000000001</v>
      </c>
      <c r="CN22">
        <v>20.230899999999998</v>
      </c>
      <c r="CO22">
        <v>36.076000000000001</v>
      </c>
      <c r="CP22">
        <v>37.2607</v>
      </c>
      <c r="CQ22">
        <v>15</v>
      </c>
      <c r="CR22">
        <v>410</v>
      </c>
      <c r="CS22">
        <v>8.3621099999999995</v>
      </c>
      <c r="CT22">
        <v>102.294</v>
      </c>
      <c r="CU22">
        <v>102.54</v>
      </c>
    </row>
    <row r="23" spans="1:99" x14ac:dyDescent="0.25">
      <c r="A23">
        <v>7</v>
      </c>
      <c r="B23">
        <v>1587125476.0999999</v>
      </c>
      <c r="C23">
        <v>610.59999990463302</v>
      </c>
      <c r="D23" t="s">
        <v>213</v>
      </c>
      <c r="E23" t="s">
        <v>214</v>
      </c>
      <c r="F23">
        <v>1587125447.0999999</v>
      </c>
      <c r="G23">
        <f t="shared" si="0"/>
        <v>9.3617046968008985E-5</v>
      </c>
      <c r="H23">
        <f t="shared" si="1"/>
        <v>-0.41116259620134599</v>
      </c>
      <c r="I23">
        <f t="shared" si="2"/>
        <v>410.50645161290299</v>
      </c>
      <c r="J23">
        <f t="shared" si="3"/>
        <v>464.23741196635308</v>
      </c>
      <c r="K23">
        <f t="shared" si="4"/>
        <v>47.542185737355325</v>
      </c>
      <c r="L23">
        <f t="shared" si="5"/>
        <v>42.039640636239383</v>
      </c>
      <c r="M23">
        <f t="shared" si="6"/>
        <v>1.1053298740255421E-2</v>
      </c>
      <c r="N23">
        <f t="shared" si="7"/>
        <v>2</v>
      </c>
      <c r="O23">
        <f t="shared" si="8"/>
        <v>1.1019473272096316E-2</v>
      </c>
      <c r="P23">
        <f t="shared" si="9"/>
        <v>6.8902012002980389E-3</v>
      </c>
      <c r="Q23">
        <f t="shared" si="10"/>
        <v>0</v>
      </c>
      <c r="R23">
        <f t="shared" si="11"/>
        <v>15.117916862433388</v>
      </c>
      <c r="S23">
        <f t="shared" si="12"/>
        <v>15.117916862433388</v>
      </c>
      <c r="T23">
        <f t="shared" si="13"/>
        <v>1.7244084753251614</v>
      </c>
      <c r="U23">
        <f t="shared" si="14"/>
        <v>50.07161493306166</v>
      </c>
      <c r="V23">
        <f t="shared" si="15"/>
        <v>0.8653816269809832</v>
      </c>
      <c r="W23">
        <f t="shared" si="16"/>
        <v>1.7282878296173798</v>
      </c>
      <c r="X23">
        <f t="shared" si="17"/>
        <v>0.8590268483441782</v>
      </c>
      <c r="Y23">
        <f t="shared" si="18"/>
        <v>-4.1285117712891966</v>
      </c>
      <c r="Z23">
        <f t="shared" si="19"/>
        <v>3.7681958120756844</v>
      </c>
      <c r="AA23">
        <f t="shared" si="20"/>
        <v>0.3602504149445464</v>
      </c>
      <c r="AB23">
        <f t="shared" si="21"/>
        <v>-6.5544268965656016E-5</v>
      </c>
      <c r="AC23">
        <v>0</v>
      </c>
      <c r="AD23">
        <v>0</v>
      </c>
      <c r="AE23">
        <v>2</v>
      </c>
      <c r="AF23">
        <v>408</v>
      </c>
      <c r="AG23">
        <v>68</v>
      </c>
      <c r="AH23">
        <f t="shared" si="22"/>
        <v>1</v>
      </c>
      <c r="AI23">
        <f t="shared" si="23"/>
        <v>0</v>
      </c>
      <c r="AJ23">
        <f t="shared" si="24"/>
        <v>56318.749508057721</v>
      </c>
      <c r="AK23">
        <f t="shared" si="25"/>
        <v>0</v>
      </c>
      <c r="AL23">
        <f t="shared" si="26"/>
        <v>0</v>
      </c>
      <c r="AM23">
        <f t="shared" si="27"/>
        <v>0.49</v>
      </c>
      <c r="AN23">
        <f t="shared" si="28"/>
        <v>0.39</v>
      </c>
      <c r="AO23">
        <v>8.19</v>
      </c>
      <c r="AP23">
        <v>0.5</v>
      </c>
      <c r="AQ23" t="s">
        <v>194</v>
      </c>
      <c r="AR23">
        <v>1587125447.0999999</v>
      </c>
      <c r="AS23">
        <v>410.50645161290299</v>
      </c>
      <c r="AT23">
        <v>409.997677419355</v>
      </c>
      <c r="AU23">
        <v>8.4502325806451601</v>
      </c>
      <c r="AV23">
        <v>8.3235264516128993</v>
      </c>
      <c r="AW23">
        <v>600.00619354838705</v>
      </c>
      <c r="AX23">
        <v>102.309258064516</v>
      </c>
      <c r="AY23">
        <v>9.9950051612903199E-2</v>
      </c>
      <c r="AZ23">
        <v>15.152864516129</v>
      </c>
      <c r="BA23">
        <v>999.9</v>
      </c>
      <c r="BB23">
        <v>999.9</v>
      </c>
      <c r="BC23">
        <v>0</v>
      </c>
      <c r="BD23">
        <v>0</v>
      </c>
      <c r="BE23">
        <v>9999.3167741935504</v>
      </c>
      <c r="BF23">
        <v>0</v>
      </c>
      <c r="BG23">
        <v>1.5480516129032301E-3</v>
      </c>
      <c r="BH23">
        <v>1587125499.0999999</v>
      </c>
      <c r="BI23" t="s">
        <v>215</v>
      </c>
      <c r="BJ23">
        <v>9</v>
      </c>
      <c r="BK23">
        <v>3.831</v>
      </c>
      <c r="BL23">
        <v>8.8999999999999996E-2</v>
      </c>
      <c r="BM23">
        <v>410</v>
      </c>
      <c r="BN23">
        <v>8</v>
      </c>
      <c r="BO23">
        <v>0.45</v>
      </c>
      <c r="BP23">
        <v>0.09</v>
      </c>
      <c r="BQ23">
        <v>6.09182631707317E-2</v>
      </c>
      <c r="BR23">
        <v>-1.3083104634146201</v>
      </c>
      <c r="BS23">
        <v>0.16373856687947899</v>
      </c>
      <c r="BT23">
        <v>0</v>
      </c>
      <c r="BU23">
        <v>2.5375490487804901E-2</v>
      </c>
      <c r="BV23">
        <v>-0.330572313972122</v>
      </c>
      <c r="BW23">
        <v>4.3288102746086701E-2</v>
      </c>
      <c r="BX23">
        <v>0</v>
      </c>
      <c r="BY23">
        <v>0</v>
      </c>
      <c r="BZ23">
        <v>2</v>
      </c>
      <c r="CA23" t="s">
        <v>205</v>
      </c>
      <c r="CB23">
        <v>100</v>
      </c>
      <c r="CC23">
        <v>100</v>
      </c>
      <c r="CD23">
        <v>3.831</v>
      </c>
      <c r="CE23">
        <v>8.8999999999999996E-2</v>
      </c>
      <c r="CF23">
        <v>2</v>
      </c>
      <c r="CG23">
        <v>171.096</v>
      </c>
      <c r="CH23">
        <v>171.38300000000001</v>
      </c>
      <c r="CI23">
        <v>14.999700000000001</v>
      </c>
      <c r="CJ23">
        <v>19.332599999999999</v>
      </c>
      <c r="CK23">
        <v>29.9998</v>
      </c>
      <c r="CL23">
        <v>19.3644</v>
      </c>
      <c r="CM23">
        <v>19.338100000000001</v>
      </c>
      <c r="CN23">
        <v>20.230899999999998</v>
      </c>
      <c r="CO23">
        <v>36.076000000000001</v>
      </c>
      <c r="CP23">
        <v>37.2607</v>
      </c>
      <c r="CQ23">
        <v>15</v>
      </c>
      <c r="CR23">
        <v>410</v>
      </c>
      <c r="CS23">
        <v>8.3621099999999995</v>
      </c>
      <c r="CT23">
        <v>102.297</v>
      </c>
      <c r="CU23">
        <v>102.54300000000001</v>
      </c>
    </row>
    <row r="24" spans="1:99" x14ac:dyDescent="0.25">
      <c r="A24">
        <v>8</v>
      </c>
      <c r="B24">
        <v>1587125542.0999999</v>
      </c>
      <c r="C24">
        <v>676.59999990463302</v>
      </c>
      <c r="D24" t="s">
        <v>216</v>
      </c>
      <c r="E24" t="s">
        <v>217</v>
      </c>
      <c r="F24">
        <v>1587125534.0999999</v>
      </c>
      <c r="G24">
        <f t="shared" si="0"/>
        <v>7.1952037879303445E-5</v>
      </c>
      <c r="H24">
        <f t="shared" si="1"/>
        <v>-0.4024929384337681</v>
      </c>
      <c r="I24">
        <f t="shared" si="2"/>
        <v>410.49774193548399</v>
      </c>
      <c r="J24">
        <f t="shared" si="3"/>
        <v>480.53645103908048</v>
      </c>
      <c r="K24">
        <f t="shared" si="4"/>
        <v>49.211158819232153</v>
      </c>
      <c r="L24">
        <f t="shared" si="5"/>
        <v>42.038579029003543</v>
      </c>
      <c r="M24">
        <f t="shared" si="6"/>
        <v>8.479518103647098E-3</v>
      </c>
      <c r="N24">
        <f t="shared" si="7"/>
        <v>2</v>
      </c>
      <c r="O24">
        <f t="shared" si="8"/>
        <v>8.4595959354987291E-3</v>
      </c>
      <c r="P24">
        <f t="shared" si="9"/>
        <v>5.2890334526798956E-3</v>
      </c>
      <c r="Q24">
        <f t="shared" si="10"/>
        <v>0</v>
      </c>
      <c r="R24">
        <f t="shared" si="11"/>
        <v>15.101539392053898</v>
      </c>
      <c r="S24">
        <f t="shared" si="12"/>
        <v>15.101539392053898</v>
      </c>
      <c r="T24">
        <f t="shared" si="13"/>
        <v>1.7225931330129602</v>
      </c>
      <c r="U24">
        <f t="shared" si="14"/>
        <v>49.987023779964225</v>
      </c>
      <c r="V24">
        <f t="shared" si="15"/>
        <v>0.86256176055637324</v>
      </c>
      <c r="W24">
        <f t="shared" si="16"/>
        <v>1.7255713489829831</v>
      </c>
      <c r="X24">
        <f t="shared" si="17"/>
        <v>0.86003137245658701</v>
      </c>
      <c r="Y24">
        <f t="shared" si="18"/>
        <v>-3.173084870477282</v>
      </c>
      <c r="Z24">
        <f t="shared" si="19"/>
        <v>2.8962181911804556</v>
      </c>
      <c r="AA24">
        <f t="shared" si="20"/>
        <v>0.27682796559266354</v>
      </c>
      <c r="AB24">
        <f t="shared" si="21"/>
        <v>-3.8713704162862683E-5</v>
      </c>
      <c r="AC24">
        <v>0</v>
      </c>
      <c r="AD24">
        <v>0</v>
      </c>
      <c r="AE24">
        <v>2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56348.030067789456</v>
      </c>
      <c r="AK24">
        <f t="shared" si="25"/>
        <v>0</v>
      </c>
      <c r="AL24">
        <f t="shared" si="26"/>
        <v>0</v>
      </c>
      <c r="AM24">
        <f t="shared" si="27"/>
        <v>0.49</v>
      </c>
      <c r="AN24">
        <f t="shared" si="28"/>
        <v>0.39</v>
      </c>
      <c r="AO24">
        <v>8.19</v>
      </c>
      <c r="AP24">
        <v>0.5</v>
      </c>
      <c r="AQ24" t="s">
        <v>194</v>
      </c>
      <c r="AR24">
        <v>1587125534.0999999</v>
      </c>
      <c r="AS24">
        <v>410.49774193548399</v>
      </c>
      <c r="AT24">
        <v>409.98864516128998</v>
      </c>
      <c r="AU24">
        <v>8.4227312903225808</v>
      </c>
      <c r="AV24">
        <v>8.3253419354838698</v>
      </c>
      <c r="AW24">
        <v>599.98732258064501</v>
      </c>
      <c r="AX24">
        <v>102.309451612903</v>
      </c>
      <c r="AY24">
        <v>9.93432096774194E-2</v>
      </c>
      <c r="AZ24">
        <v>15.128399999999999</v>
      </c>
      <c r="BA24">
        <v>999.9</v>
      </c>
      <c r="BB24">
        <v>999.9</v>
      </c>
      <c r="BC24">
        <v>0</v>
      </c>
      <c r="BD24">
        <v>0</v>
      </c>
      <c r="BE24">
        <v>10003.8319354839</v>
      </c>
      <c r="BF24">
        <v>0</v>
      </c>
      <c r="BG24">
        <v>1.5646967741935499E-3</v>
      </c>
      <c r="BH24">
        <v>1587125522.0999999</v>
      </c>
      <c r="BI24" t="s">
        <v>218</v>
      </c>
      <c r="BJ24">
        <v>10</v>
      </c>
      <c r="BK24">
        <v>3.8450000000000002</v>
      </c>
      <c r="BL24">
        <v>8.7999999999999995E-2</v>
      </c>
      <c r="BM24">
        <v>410</v>
      </c>
      <c r="BN24">
        <v>8</v>
      </c>
      <c r="BO24">
        <v>0.33</v>
      </c>
      <c r="BP24">
        <v>0.09</v>
      </c>
      <c r="BQ24">
        <v>0.40581757073170699</v>
      </c>
      <c r="BR24">
        <v>1.37796795888506</v>
      </c>
      <c r="BS24">
        <v>0.192306406953902</v>
      </c>
      <c r="BT24">
        <v>0</v>
      </c>
      <c r="BU24">
        <v>7.8570083112195099E-2</v>
      </c>
      <c r="BV24">
        <v>0.27389259711638397</v>
      </c>
      <c r="BW24">
        <v>3.5712856683226601E-2</v>
      </c>
      <c r="BX24">
        <v>0</v>
      </c>
      <c r="BY24">
        <v>0</v>
      </c>
      <c r="BZ24">
        <v>2</v>
      </c>
      <c r="CA24" t="s">
        <v>205</v>
      </c>
      <c r="CB24">
        <v>100</v>
      </c>
      <c r="CC24">
        <v>100</v>
      </c>
      <c r="CD24">
        <v>3.8450000000000002</v>
      </c>
      <c r="CE24">
        <v>8.7999999999999995E-2</v>
      </c>
      <c r="CF24">
        <v>2</v>
      </c>
      <c r="CG24">
        <v>617.97199999999998</v>
      </c>
      <c r="CH24">
        <v>397.91</v>
      </c>
      <c r="CI24">
        <v>14.9998</v>
      </c>
      <c r="CJ24">
        <v>19.264500000000002</v>
      </c>
      <c r="CK24">
        <v>29.9998</v>
      </c>
      <c r="CL24">
        <v>19.241299999999999</v>
      </c>
      <c r="CM24">
        <v>19.228899999999999</v>
      </c>
      <c r="CN24">
        <v>20.231400000000001</v>
      </c>
      <c r="CO24">
        <v>35.2791</v>
      </c>
      <c r="CP24">
        <v>36.89</v>
      </c>
      <c r="CQ24">
        <v>15</v>
      </c>
      <c r="CR24">
        <v>410</v>
      </c>
      <c r="CS24">
        <v>8.3731000000000009</v>
      </c>
      <c r="CT24">
        <v>102.307</v>
      </c>
      <c r="CU24">
        <v>102.554</v>
      </c>
    </row>
    <row r="25" spans="1:99" x14ac:dyDescent="0.25">
      <c r="A25">
        <v>9</v>
      </c>
      <c r="B25">
        <v>1587125547.0999999</v>
      </c>
      <c r="C25">
        <v>681.59999990463302</v>
      </c>
      <c r="D25" t="s">
        <v>219</v>
      </c>
      <c r="E25" t="s">
        <v>220</v>
      </c>
      <c r="F25">
        <v>1587125538.7451601</v>
      </c>
      <c r="G25">
        <f t="shared" si="0"/>
        <v>7.4072879181574065E-5</v>
      </c>
      <c r="H25">
        <f t="shared" si="1"/>
        <v>-0.40632223203450624</v>
      </c>
      <c r="I25">
        <f t="shared" si="2"/>
        <v>410.49570967741897</v>
      </c>
      <c r="J25">
        <f t="shared" si="3"/>
        <v>479.00331397534728</v>
      </c>
      <c r="K25">
        <f t="shared" si="4"/>
        <v>49.054714039112589</v>
      </c>
      <c r="L25">
        <f t="shared" si="5"/>
        <v>42.03885247763597</v>
      </c>
      <c r="M25">
        <f t="shared" si="6"/>
        <v>8.7383994527448182E-3</v>
      </c>
      <c r="N25">
        <f t="shared" si="7"/>
        <v>2</v>
      </c>
      <c r="O25">
        <f t="shared" si="8"/>
        <v>8.7172438983399055E-3</v>
      </c>
      <c r="P25">
        <f t="shared" si="9"/>
        <v>5.4501738749346031E-3</v>
      </c>
      <c r="Q25">
        <f t="shared" si="10"/>
        <v>0</v>
      </c>
      <c r="R25">
        <f t="shared" si="11"/>
        <v>15.099954086785129</v>
      </c>
      <c r="S25">
        <f t="shared" si="12"/>
        <v>15.099954086785129</v>
      </c>
      <c r="T25">
        <f t="shared" si="13"/>
        <v>1.7224175007912745</v>
      </c>
      <c r="U25">
        <f t="shared" si="14"/>
        <v>50.02635931008237</v>
      </c>
      <c r="V25">
        <f t="shared" si="15"/>
        <v>0.86319647456214443</v>
      </c>
      <c r="W25">
        <f t="shared" si="16"/>
        <v>1.7254832981383372</v>
      </c>
      <c r="X25">
        <f t="shared" si="17"/>
        <v>0.8592210262291301</v>
      </c>
      <c r="Y25">
        <f t="shared" si="18"/>
        <v>-3.2666139719074163</v>
      </c>
      <c r="Z25">
        <f t="shared" si="19"/>
        <v>2.9815885851896171</v>
      </c>
      <c r="AA25">
        <f t="shared" si="20"/>
        <v>0.2849843573878999</v>
      </c>
      <c r="AB25">
        <f t="shared" si="21"/>
        <v>-4.1029329899355815E-5</v>
      </c>
      <c r="AC25">
        <v>0</v>
      </c>
      <c r="AD25">
        <v>0</v>
      </c>
      <c r="AE25">
        <v>2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56341.35933854989</v>
      </c>
      <c r="AK25">
        <f t="shared" si="25"/>
        <v>0</v>
      </c>
      <c r="AL25">
        <f t="shared" si="26"/>
        <v>0</v>
      </c>
      <c r="AM25">
        <f t="shared" si="27"/>
        <v>0.49</v>
      </c>
      <c r="AN25">
        <f t="shared" si="28"/>
        <v>0.39</v>
      </c>
      <c r="AO25">
        <v>8.19</v>
      </c>
      <c r="AP25">
        <v>0.5</v>
      </c>
      <c r="AQ25" t="s">
        <v>194</v>
      </c>
      <c r="AR25">
        <v>1587125538.7451601</v>
      </c>
      <c r="AS25">
        <v>410.49570967741897</v>
      </c>
      <c r="AT25">
        <v>409.98258064516102</v>
      </c>
      <c r="AU25">
        <v>8.4288325806451603</v>
      </c>
      <c r="AV25">
        <v>8.3285745161290308</v>
      </c>
      <c r="AW25">
        <v>599.99509677419405</v>
      </c>
      <c r="AX25">
        <v>102.31009677419399</v>
      </c>
      <c r="AY25">
        <v>9.9871190322580697E-2</v>
      </c>
      <c r="AZ25">
        <v>15.1276064516129</v>
      </c>
      <c r="BA25">
        <v>999.9</v>
      </c>
      <c r="BB25">
        <v>999.9</v>
      </c>
      <c r="BC25">
        <v>0</v>
      </c>
      <c r="BD25">
        <v>0</v>
      </c>
      <c r="BE25">
        <v>10002.502580645199</v>
      </c>
      <c r="BF25">
        <v>0</v>
      </c>
      <c r="BG25">
        <v>1.5468187096774201E-3</v>
      </c>
      <c r="BH25">
        <v>1587125522.0999999</v>
      </c>
      <c r="BI25" t="s">
        <v>218</v>
      </c>
      <c r="BJ25">
        <v>10</v>
      </c>
      <c r="BK25">
        <v>3.8450000000000002</v>
      </c>
      <c r="BL25">
        <v>8.7999999999999995E-2</v>
      </c>
      <c r="BM25">
        <v>410</v>
      </c>
      <c r="BN25">
        <v>8</v>
      </c>
      <c r="BO25">
        <v>0.33</v>
      </c>
      <c r="BP25">
        <v>0.09</v>
      </c>
      <c r="BQ25">
        <v>0.509577317073171</v>
      </c>
      <c r="BR25">
        <v>-3.2547198606280602E-2</v>
      </c>
      <c r="BS25">
        <v>3.8853917569023101E-2</v>
      </c>
      <c r="BT25">
        <v>1</v>
      </c>
      <c r="BU25">
        <v>9.9837112195121994E-2</v>
      </c>
      <c r="BV25">
        <v>4.4108788850165899E-2</v>
      </c>
      <c r="BW25">
        <v>6.4729708625869799E-3</v>
      </c>
      <c r="BX25">
        <v>1</v>
      </c>
      <c r="BY25">
        <v>2</v>
      </c>
      <c r="BZ25">
        <v>2</v>
      </c>
      <c r="CA25" t="s">
        <v>202</v>
      </c>
      <c r="CB25">
        <v>100</v>
      </c>
      <c r="CC25">
        <v>100</v>
      </c>
      <c r="CD25">
        <v>3.8450000000000002</v>
      </c>
      <c r="CE25">
        <v>8.7999999999999995E-2</v>
      </c>
      <c r="CF25">
        <v>2</v>
      </c>
      <c r="CG25">
        <v>618.11199999999997</v>
      </c>
      <c r="CH25">
        <v>398.25900000000001</v>
      </c>
      <c r="CI25">
        <v>14.9998</v>
      </c>
      <c r="CJ25">
        <v>19.259499999999999</v>
      </c>
      <c r="CK25">
        <v>29.9998</v>
      </c>
      <c r="CL25">
        <v>19.234300000000001</v>
      </c>
      <c r="CM25">
        <v>19.222300000000001</v>
      </c>
      <c r="CN25">
        <v>20.232600000000001</v>
      </c>
      <c r="CO25">
        <v>35.2791</v>
      </c>
      <c r="CP25">
        <v>36.89</v>
      </c>
      <c r="CQ25">
        <v>15</v>
      </c>
      <c r="CR25">
        <v>410</v>
      </c>
      <c r="CS25">
        <v>8.3731000000000009</v>
      </c>
      <c r="CT25">
        <v>102.307</v>
      </c>
      <c r="CU25">
        <v>102.554</v>
      </c>
    </row>
    <row r="26" spans="1:99" x14ac:dyDescent="0.25">
      <c r="A26">
        <v>10</v>
      </c>
      <c r="B26">
        <v>1587125552.0999999</v>
      </c>
      <c r="C26">
        <v>686.59999990463302</v>
      </c>
      <c r="D26" t="s">
        <v>221</v>
      </c>
      <c r="E26" t="s">
        <v>222</v>
      </c>
      <c r="F26">
        <v>1587125543.53548</v>
      </c>
      <c r="G26">
        <f t="shared" si="0"/>
        <v>7.8261828786519531E-5</v>
      </c>
      <c r="H26">
        <f t="shared" si="1"/>
        <v>-0.40358424761987594</v>
      </c>
      <c r="I26">
        <f t="shared" si="2"/>
        <v>410.49019354838703</v>
      </c>
      <c r="J26">
        <f t="shared" si="3"/>
        <v>474.51896530818732</v>
      </c>
      <c r="K26">
        <f t="shared" si="4"/>
        <v>48.595406377648871</v>
      </c>
      <c r="L26">
        <f t="shared" si="5"/>
        <v>42.038230772437004</v>
      </c>
      <c r="M26">
        <f t="shared" si="6"/>
        <v>9.2399394422213541E-3</v>
      </c>
      <c r="N26">
        <f t="shared" si="7"/>
        <v>2</v>
      </c>
      <c r="O26">
        <f t="shared" si="8"/>
        <v>9.2162893018854341E-3</v>
      </c>
      <c r="P26">
        <f t="shared" si="9"/>
        <v>5.7623006009159677E-3</v>
      </c>
      <c r="Q26">
        <f t="shared" si="10"/>
        <v>0</v>
      </c>
      <c r="R26">
        <f t="shared" si="11"/>
        <v>15.097609631781145</v>
      </c>
      <c r="S26">
        <f t="shared" si="12"/>
        <v>15.097609631781145</v>
      </c>
      <c r="T26">
        <f t="shared" si="13"/>
        <v>1.7221577930028842</v>
      </c>
      <c r="U26">
        <f t="shared" si="14"/>
        <v>50.046697433521267</v>
      </c>
      <c r="V26">
        <f t="shared" si="15"/>
        <v>0.86350405740212588</v>
      </c>
      <c r="W26">
        <f t="shared" si="16"/>
        <v>1.7253966828663325</v>
      </c>
      <c r="X26">
        <f t="shared" si="17"/>
        <v>0.85865373560075831</v>
      </c>
      <c r="Y26">
        <f t="shared" si="18"/>
        <v>-3.4513466494855112</v>
      </c>
      <c r="Z26">
        <f t="shared" si="19"/>
        <v>3.150204817667225</v>
      </c>
      <c r="AA26">
        <f t="shared" si="20"/>
        <v>0.3010960310626038</v>
      </c>
      <c r="AB26">
        <f t="shared" si="21"/>
        <v>-4.5800755682279259E-5</v>
      </c>
      <c r="AC26">
        <v>0</v>
      </c>
      <c r="AD26">
        <v>0</v>
      </c>
      <c r="AE26">
        <v>2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56371.002722936326</v>
      </c>
      <c r="AK26">
        <f t="shared" si="25"/>
        <v>0</v>
      </c>
      <c r="AL26">
        <f t="shared" si="26"/>
        <v>0</v>
      </c>
      <c r="AM26">
        <f t="shared" si="27"/>
        <v>0.49</v>
      </c>
      <c r="AN26">
        <f t="shared" si="28"/>
        <v>0.39</v>
      </c>
      <c r="AO26">
        <v>8.19</v>
      </c>
      <c r="AP26">
        <v>0.5</v>
      </c>
      <c r="AQ26" t="s">
        <v>194</v>
      </c>
      <c r="AR26">
        <v>1587125543.53548</v>
      </c>
      <c r="AS26">
        <v>410.49019354838703</v>
      </c>
      <c r="AT26">
        <v>409.98316129032298</v>
      </c>
      <c r="AU26">
        <v>8.4318474193548401</v>
      </c>
      <c r="AV26">
        <v>8.3259225806451607</v>
      </c>
      <c r="AW26">
        <v>600.01022580645201</v>
      </c>
      <c r="AX26">
        <v>102.309838709677</v>
      </c>
      <c r="AY26">
        <v>9.99908870967742E-2</v>
      </c>
      <c r="AZ26">
        <v>15.126825806451601</v>
      </c>
      <c r="BA26">
        <v>999.9</v>
      </c>
      <c r="BB26">
        <v>999.9</v>
      </c>
      <c r="BC26">
        <v>0</v>
      </c>
      <c r="BD26">
        <v>0</v>
      </c>
      <c r="BE26">
        <v>10007.988387096801</v>
      </c>
      <c r="BF26">
        <v>0</v>
      </c>
      <c r="BG26">
        <v>1.5289399999999999E-3</v>
      </c>
      <c r="BH26">
        <v>1587125522.0999999</v>
      </c>
      <c r="BI26" t="s">
        <v>218</v>
      </c>
      <c r="BJ26">
        <v>10</v>
      </c>
      <c r="BK26">
        <v>3.8450000000000002</v>
      </c>
      <c r="BL26">
        <v>8.7999999999999995E-2</v>
      </c>
      <c r="BM26">
        <v>410</v>
      </c>
      <c r="BN26">
        <v>8</v>
      </c>
      <c r="BO26">
        <v>0.33</v>
      </c>
      <c r="BP26">
        <v>0.09</v>
      </c>
      <c r="BQ26">
        <v>0.51498790243902404</v>
      </c>
      <c r="BR26">
        <v>-4.6976195121952703E-2</v>
      </c>
      <c r="BS26">
        <v>2.8479094294660098E-2</v>
      </c>
      <c r="BT26">
        <v>1</v>
      </c>
      <c r="BU26">
        <v>0.103517246341463</v>
      </c>
      <c r="BV26">
        <v>7.1748723344948306E-2</v>
      </c>
      <c r="BW26">
        <v>7.1181405562880003E-3</v>
      </c>
      <c r="BX26">
        <v>1</v>
      </c>
      <c r="BY26">
        <v>2</v>
      </c>
      <c r="BZ26">
        <v>2</v>
      </c>
      <c r="CA26" t="s">
        <v>202</v>
      </c>
      <c r="CB26">
        <v>100</v>
      </c>
      <c r="CC26">
        <v>100</v>
      </c>
      <c r="CD26">
        <v>3.8450000000000002</v>
      </c>
      <c r="CE26">
        <v>8.7999999999999995E-2</v>
      </c>
      <c r="CF26">
        <v>2</v>
      </c>
      <c r="CG26">
        <v>618.30899999999997</v>
      </c>
      <c r="CH26">
        <v>398.20499999999998</v>
      </c>
      <c r="CI26">
        <v>14.9998</v>
      </c>
      <c r="CJ26">
        <v>19.2546</v>
      </c>
      <c r="CK26">
        <v>29.9998</v>
      </c>
      <c r="CL26">
        <v>19.227799999999998</v>
      </c>
      <c r="CM26">
        <v>19.216200000000001</v>
      </c>
      <c r="CN26">
        <v>20.2334</v>
      </c>
      <c r="CO26">
        <v>35.2791</v>
      </c>
      <c r="CP26">
        <v>36.89</v>
      </c>
      <c r="CQ26">
        <v>15</v>
      </c>
      <c r="CR26">
        <v>410</v>
      </c>
      <c r="CS26">
        <v>8.3731000000000009</v>
      </c>
      <c r="CT26">
        <v>102.307</v>
      </c>
      <c r="CU26">
        <v>102.554</v>
      </c>
    </row>
    <row r="27" spans="1:99" x14ac:dyDescent="0.25">
      <c r="A27">
        <v>11</v>
      </c>
      <c r="B27">
        <v>1587125557.0999999</v>
      </c>
      <c r="C27">
        <v>691.59999990463302</v>
      </c>
      <c r="D27" t="s">
        <v>223</v>
      </c>
      <c r="E27" t="s">
        <v>224</v>
      </c>
      <c r="F27">
        <v>1587125548.4709699</v>
      </c>
      <c r="G27">
        <f t="shared" si="0"/>
        <v>8.1795064138459435E-5</v>
      </c>
      <c r="H27">
        <f t="shared" si="1"/>
        <v>-0.39688068154145822</v>
      </c>
      <c r="I27">
        <f t="shared" si="2"/>
        <v>410.49516129032202</v>
      </c>
      <c r="J27">
        <f t="shared" si="3"/>
        <v>470.38352698461819</v>
      </c>
      <c r="K27">
        <f t="shared" si="4"/>
        <v>48.171725208262338</v>
      </c>
      <c r="L27">
        <f t="shared" si="5"/>
        <v>42.038589734978856</v>
      </c>
      <c r="M27">
        <f t="shared" si="6"/>
        <v>9.6628882191912083E-3</v>
      </c>
      <c r="N27">
        <f t="shared" si="7"/>
        <v>2</v>
      </c>
      <c r="O27">
        <f t="shared" si="8"/>
        <v>9.6370266752155362E-3</v>
      </c>
      <c r="P27">
        <f t="shared" si="9"/>
        <v>6.0254594186229613E-3</v>
      </c>
      <c r="Q27">
        <f t="shared" si="10"/>
        <v>0</v>
      </c>
      <c r="R27">
        <f t="shared" si="11"/>
        <v>15.095322859562184</v>
      </c>
      <c r="S27">
        <f t="shared" si="12"/>
        <v>15.095322859562184</v>
      </c>
      <c r="T27">
        <f t="shared" si="13"/>
        <v>1.7219045081895032</v>
      </c>
      <c r="U27">
        <f t="shared" si="14"/>
        <v>50.059331943198373</v>
      </c>
      <c r="V27">
        <f t="shared" si="15"/>
        <v>0.86366830460822208</v>
      </c>
      <c r="W27">
        <f t="shared" si="16"/>
        <v>1.7252893138650243</v>
      </c>
      <c r="X27">
        <f t="shared" si="17"/>
        <v>0.85823620358128117</v>
      </c>
      <c r="Y27">
        <f t="shared" si="18"/>
        <v>-3.6071623285060612</v>
      </c>
      <c r="Z27">
        <f t="shared" si="19"/>
        <v>3.2924279389509956</v>
      </c>
      <c r="AA27">
        <f t="shared" si="20"/>
        <v>0.31468436037557079</v>
      </c>
      <c r="AB27">
        <f t="shared" si="21"/>
        <v>-5.0029179494703868E-5</v>
      </c>
      <c r="AC27">
        <v>0</v>
      </c>
      <c r="AD27">
        <v>0</v>
      </c>
      <c r="AE27">
        <v>2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56320.461381235044</v>
      </c>
      <c r="AK27">
        <f t="shared" si="25"/>
        <v>0</v>
      </c>
      <c r="AL27">
        <f t="shared" si="26"/>
        <v>0</v>
      </c>
      <c r="AM27">
        <f t="shared" si="27"/>
        <v>0.49</v>
      </c>
      <c r="AN27">
        <f t="shared" si="28"/>
        <v>0.39</v>
      </c>
      <c r="AO27">
        <v>8.19</v>
      </c>
      <c r="AP27">
        <v>0.5</v>
      </c>
      <c r="AQ27" t="s">
        <v>194</v>
      </c>
      <c r="AR27">
        <v>1587125548.4709699</v>
      </c>
      <c r="AS27">
        <v>410.49516129032202</v>
      </c>
      <c r="AT27">
        <v>409.99925806451603</v>
      </c>
      <c r="AU27">
        <v>8.4334812903225806</v>
      </c>
      <c r="AV27">
        <v>8.3227741935483905</v>
      </c>
      <c r="AW27">
        <v>600.00848387096801</v>
      </c>
      <c r="AX27">
        <v>102.30948387096799</v>
      </c>
      <c r="AY27">
        <v>9.99808419354839E-2</v>
      </c>
      <c r="AZ27">
        <v>15.1258580645161</v>
      </c>
      <c r="BA27">
        <v>999.9</v>
      </c>
      <c r="BB27">
        <v>999.9</v>
      </c>
      <c r="BC27">
        <v>0</v>
      </c>
      <c r="BD27">
        <v>0</v>
      </c>
      <c r="BE27">
        <v>9998.6335483871007</v>
      </c>
      <c r="BF27">
        <v>0</v>
      </c>
      <c r="BG27">
        <v>1.5418864516129E-3</v>
      </c>
      <c r="BH27">
        <v>1587125522.0999999</v>
      </c>
      <c r="BI27" t="s">
        <v>218</v>
      </c>
      <c r="BJ27">
        <v>10</v>
      </c>
      <c r="BK27">
        <v>3.8450000000000002</v>
      </c>
      <c r="BL27">
        <v>8.7999999999999995E-2</v>
      </c>
      <c r="BM27">
        <v>410</v>
      </c>
      <c r="BN27">
        <v>8</v>
      </c>
      <c r="BO27">
        <v>0.33</v>
      </c>
      <c r="BP27">
        <v>0.09</v>
      </c>
      <c r="BQ27">
        <v>0.49581095121951202</v>
      </c>
      <c r="BR27">
        <v>-3.9495177700348001E-2</v>
      </c>
      <c r="BS27">
        <v>2.7918971180072499E-2</v>
      </c>
      <c r="BT27">
        <v>1</v>
      </c>
      <c r="BU27">
        <v>0.108724768292683</v>
      </c>
      <c r="BV27">
        <v>5.79943881533099E-2</v>
      </c>
      <c r="BW27">
        <v>5.8300741237575001E-3</v>
      </c>
      <c r="BX27">
        <v>1</v>
      </c>
      <c r="BY27">
        <v>2</v>
      </c>
      <c r="BZ27">
        <v>2</v>
      </c>
      <c r="CA27" t="s">
        <v>202</v>
      </c>
      <c r="CB27">
        <v>100</v>
      </c>
      <c r="CC27">
        <v>100</v>
      </c>
      <c r="CD27">
        <v>3.8450000000000002</v>
      </c>
      <c r="CE27">
        <v>8.7999999999999995E-2</v>
      </c>
      <c r="CF27">
        <v>2</v>
      </c>
      <c r="CG27">
        <v>618.548</v>
      </c>
      <c r="CH27">
        <v>398.54</v>
      </c>
      <c r="CI27">
        <v>14.9998</v>
      </c>
      <c r="CJ27">
        <v>19.249600000000001</v>
      </c>
      <c r="CK27">
        <v>29.9999</v>
      </c>
      <c r="CL27">
        <v>19.221599999999999</v>
      </c>
      <c r="CM27">
        <v>19.209599999999998</v>
      </c>
      <c r="CN27">
        <v>20.2302</v>
      </c>
      <c r="CO27">
        <v>35.2791</v>
      </c>
      <c r="CP27">
        <v>36.517099999999999</v>
      </c>
      <c r="CQ27">
        <v>15</v>
      </c>
      <c r="CR27">
        <v>410</v>
      </c>
      <c r="CS27">
        <v>8.3731000000000009</v>
      </c>
      <c r="CT27">
        <v>102.307</v>
      </c>
      <c r="CU27">
        <v>102.554</v>
      </c>
    </row>
    <row r="28" spans="1:99" x14ac:dyDescent="0.25">
      <c r="A28">
        <v>12</v>
      </c>
      <c r="B28">
        <v>1587125562.0999999</v>
      </c>
      <c r="C28">
        <v>696.59999990463302</v>
      </c>
      <c r="D28" t="s">
        <v>225</v>
      </c>
      <c r="E28" t="s">
        <v>226</v>
      </c>
      <c r="F28">
        <v>1587125553.4709699</v>
      </c>
      <c r="G28">
        <f t="shared" si="0"/>
        <v>8.4841607737010208E-5</v>
      </c>
      <c r="H28">
        <f t="shared" si="1"/>
        <v>-0.39642792983004971</v>
      </c>
      <c r="I28">
        <f t="shared" si="2"/>
        <v>410.49348387096802</v>
      </c>
      <c r="J28">
        <f t="shared" si="3"/>
        <v>467.94382699607161</v>
      </c>
      <c r="K28">
        <f t="shared" si="4"/>
        <v>47.921693212689107</v>
      </c>
      <c r="L28">
        <f t="shared" si="5"/>
        <v>42.038256869745211</v>
      </c>
      <c r="M28">
        <f t="shared" si="6"/>
        <v>1.0026614714591625E-2</v>
      </c>
      <c r="N28">
        <f t="shared" si="7"/>
        <v>2</v>
      </c>
      <c r="O28">
        <f t="shared" si="8"/>
        <v>9.9987726167075578E-3</v>
      </c>
      <c r="P28">
        <f t="shared" si="9"/>
        <v>6.2517278995683013E-3</v>
      </c>
      <c r="Q28">
        <f t="shared" si="10"/>
        <v>0</v>
      </c>
      <c r="R28">
        <f t="shared" si="11"/>
        <v>15.093546815530827</v>
      </c>
      <c r="S28">
        <f t="shared" si="12"/>
        <v>15.093546815530827</v>
      </c>
      <c r="T28">
        <f t="shared" si="13"/>
        <v>1.721707814640242</v>
      </c>
      <c r="U28">
        <f t="shared" si="14"/>
        <v>50.064097202361765</v>
      </c>
      <c r="V28">
        <f t="shared" si="15"/>
        <v>0.86371504353324136</v>
      </c>
      <c r="W28">
        <f t="shared" si="16"/>
        <v>1.7252184535397868</v>
      </c>
      <c r="X28">
        <f t="shared" si="17"/>
        <v>0.85799277110700067</v>
      </c>
      <c r="Y28">
        <f t="shared" si="18"/>
        <v>-3.7415149012021502</v>
      </c>
      <c r="Z28">
        <f t="shared" si="19"/>
        <v>3.4150598783321411</v>
      </c>
      <c r="AA28">
        <f t="shared" si="20"/>
        <v>0.32640119782547966</v>
      </c>
      <c r="AB28">
        <f t="shared" si="21"/>
        <v>-5.3825044529443034E-5</v>
      </c>
      <c r="AC28">
        <v>0</v>
      </c>
      <c r="AD28">
        <v>0</v>
      </c>
      <c r="AE28">
        <v>2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56335.855766317814</v>
      </c>
      <c r="AK28">
        <f t="shared" si="25"/>
        <v>0</v>
      </c>
      <c r="AL28">
        <f t="shared" si="26"/>
        <v>0</v>
      </c>
      <c r="AM28">
        <f t="shared" si="27"/>
        <v>0.49</v>
      </c>
      <c r="AN28">
        <f t="shared" si="28"/>
        <v>0.39</v>
      </c>
      <c r="AO28">
        <v>8.19</v>
      </c>
      <c r="AP28">
        <v>0.5</v>
      </c>
      <c r="AQ28" t="s">
        <v>194</v>
      </c>
      <c r="AR28">
        <v>1587125553.4709699</v>
      </c>
      <c r="AS28">
        <v>410.49348387096802</v>
      </c>
      <c r="AT28">
        <v>409.99990322580601</v>
      </c>
      <c r="AU28">
        <v>8.4339700000000004</v>
      </c>
      <c r="AV28">
        <v>8.3191390322580592</v>
      </c>
      <c r="AW28">
        <v>600.00574193548402</v>
      </c>
      <c r="AX28">
        <v>102.309096774194</v>
      </c>
      <c r="AY28">
        <v>9.9975529032258106E-2</v>
      </c>
      <c r="AZ28">
        <v>15.1252193548387</v>
      </c>
      <c r="BA28">
        <v>999.9</v>
      </c>
      <c r="BB28">
        <v>999.9</v>
      </c>
      <c r="BC28">
        <v>0</v>
      </c>
      <c r="BD28">
        <v>0</v>
      </c>
      <c r="BE28">
        <v>10001.499354838699</v>
      </c>
      <c r="BF28">
        <v>0</v>
      </c>
      <c r="BG28">
        <v>1.5505174193548401E-3</v>
      </c>
      <c r="BH28">
        <v>1587125522.0999999</v>
      </c>
      <c r="BI28" t="s">
        <v>218</v>
      </c>
      <c r="BJ28">
        <v>10</v>
      </c>
      <c r="BK28">
        <v>3.8450000000000002</v>
      </c>
      <c r="BL28">
        <v>8.7999999999999995E-2</v>
      </c>
      <c r="BM28">
        <v>410</v>
      </c>
      <c r="BN28">
        <v>8</v>
      </c>
      <c r="BO28">
        <v>0.33</v>
      </c>
      <c r="BP28">
        <v>0.09</v>
      </c>
      <c r="BQ28">
        <v>0.49466617073170699</v>
      </c>
      <c r="BR28">
        <v>-0.14899492682926899</v>
      </c>
      <c r="BS28">
        <v>2.73957615040262E-2</v>
      </c>
      <c r="BT28">
        <v>0</v>
      </c>
      <c r="BU28">
        <v>0.11319992682926799</v>
      </c>
      <c r="BV28">
        <v>4.5624167247386001E-2</v>
      </c>
      <c r="BW28">
        <v>4.58730207330182E-3</v>
      </c>
      <c r="BX28">
        <v>1</v>
      </c>
      <c r="BY28">
        <v>1</v>
      </c>
      <c r="BZ28">
        <v>2</v>
      </c>
      <c r="CA28" t="s">
        <v>196</v>
      </c>
      <c r="CB28">
        <v>100</v>
      </c>
      <c r="CC28">
        <v>100</v>
      </c>
      <c r="CD28">
        <v>3.8450000000000002</v>
      </c>
      <c r="CE28">
        <v>8.7999999999999995E-2</v>
      </c>
      <c r="CF28">
        <v>2</v>
      </c>
      <c r="CG28">
        <v>618.39200000000005</v>
      </c>
      <c r="CH28">
        <v>398.33100000000002</v>
      </c>
      <c r="CI28">
        <v>14.9999</v>
      </c>
      <c r="CJ28">
        <v>19.244700000000002</v>
      </c>
      <c r="CK28">
        <v>29.9998</v>
      </c>
      <c r="CL28">
        <v>19.215</v>
      </c>
      <c r="CM28">
        <v>19.203399999999998</v>
      </c>
      <c r="CN28">
        <v>20.231200000000001</v>
      </c>
      <c r="CO28">
        <v>35.2791</v>
      </c>
      <c r="CP28">
        <v>36.517099999999999</v>
      </c>
      <c r="CQ28">
        <v>15</v>
      </c>
      <c r="CR28">
        <v>410</v>
      </c>
      <c r="CS28">
        <v>8.3731000000000009</v>
      </c>
      <c r="CT28">
        <v>102.309</v>
      </c>
      <c r="CU28">
        <v>102.55500000000001</v>
      </c>
    </row>
    <row r="29" spans="1:99" x14ac:dyDescent="0.25">
      <c r="A29">
        <v>13</v>
      </c>
      <c r="B29">
        <v>1587125567.0999999</v>
      </c>
      <c r="C29">
        <v>701.59999990463302</v>
      </c>
      <c r="D29" t="s">
        <v>227</v>
      </c>
      <c r="E29" t="s">
        <v>228</v>
      </c>
      <c r="F29">
        <v>1587125558.4709699</v>
      </c>
      <c r="G29">
        <f t="shared" si="0"/>
        <v>8.7011720499065179E-5</v>
      </c>
      <c r="H29">
        <f t="shared" si="1"/>
        <v>-0.39197741013705545</v>
      </c>
      <c r="I29">
        <f t="shared" si="2"/>
        <v>410.505290322581</v>
      </c>
      <c r="J29">
        <f t="shared" si="3"/>
        <v>465.68975498774137</v>
      </c>
      <c r="K29">
        <f t="shared" si="4"/>
        <v>47.69064128069202</v>
      </c>
      <c r="L29">
        <f t="shared" si="5"/>
        <v>42.039276868171356</v>
      </c>
      <c r="M29">
        <f t="shared" si="6"/>
        <v>1.0284727160433124E-2</v>
      </c>
      <c r="N29">
        <f t="shared" si="7"/>
        <v>2</v>
      </c>
      <c r="O29">
        <f t="shared" si="8"/>
        <v>1.0255435409334544E-2</v>
      </c>
      <c r="P29">
        <f t="shared" si="9"/>
        <v>6.4122718792604897E-3</v>
      </c>
      <c r="Q29">
        <f t="shared" si="10"/>
        <v>0</v>
      </c>
      <c r="R29">
        <f t="shared" si="11"/>
        <v>15.092168923893707</v>
      </c>
      <c r="S29">
        <f t="shared" si="12"/>
        <v>15.092168923893707</v>
      </c>
      <c r="T29">
        <f t="shared" si="13"/>
        <v>1.7215552293211132</v>
      </c>
      <c r="U29">
        <f t="shared" si="14"/>
        <v>50.061665134655975</v>
      </c>
      <c r="V29">
        <f t="shared" si="15"/>
        <v>0.86364155380809771</v>
      </c>
      <c r="W29">
        <f t="shared" si="16"/>
        <v>1.7251554687305604</v>
      </c>
      <c r="X29">
        <f t="shared" si="17"/>
        <v>0.85791367551301545</v>
      </c>
      <c r="Y29">
        <f t="shared" si="18"/>
        <v>-3.8372168740087744</v>
      </c>
      <c r="Z29">
        <f t="shared" si="19"/>
        <v>3.5024134597595644</v>
      </c>
      <c r="AA29">
        <f t="shared" si="20"/>
        <v>0.3347468007428</v>
      </c>
      <c r="AB29">
        <f t="shared" si="21"/>
        <v>-5.6613506409952663E-5</v>
      </c>
      <c r="AC29">
        <v>0</v>
      </c>
      <c r="AD29">
        <v>0</v>
      </c>
      <c r="AE29">
        <v>2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56341.805167402934</v>
      </c>
      <c r="AK29">
        <f t="shared" si="25"/>
        <v>0</v>
      </c>
      <c r="AL29">
        <f t="shared" si="26"/>
        <v>0</v>
      </c>
      <c r="AM29">
        <f t="shared" si="27"/>
        <v>0.49</v>
      </c>
      <c r="AN29">
        <f t="shared" si="28"/>
        <v>0.39</v>
      </c>
      <c r="AO29">
        <v>8.19</v>
      </c>
      <c r="AP29">
        <v>0.5</v>
      </c>
      <c r="AQ29" t="s">
        <v>194</v>
      </c>
      <c r="AR29">
        <v>1587125558.4709699</v>
      </c>
      <c r="AS29">
        <v>410.505290322581</v>
      </c>
      <c r="AT29">
        <v>410.01900000000001</v>
      </c>
      <c r="AU29">
        <v>8.4332903225806497</v>
      </c>
      <c r="AV29">
        <v>8.3155216129032308</v>
      </c>
      <c r="AW29">
        <v>600.00335483871004</v>
      </c>
      <c r="AX29">
        <v>102.30864516129</v>
      </c>
      <c r="AY29">
        <v>9.9966516129032207E-2</v>
      </c>
      <c r="AZ29">
        <v>15.1246516129032</v>
      </c>
      <c r="BA29">
        <v>999.9</v>
      </c>
      <c r="BB29">
        <v>999.9</v>
      </c>
      <c r="BC29">
        <v>0</v>
      </c>
      <c r="BD29">
        <v>0</v>
      </c>
      <c r="BE29">
        <v>10002.6261290323</v>
      </c>
      <c r="BF29">
        <v>0</v>
      </c>
      <c r="BG29">
        <v>1.5505174193548401E-3</v>
      </c>
      <c r="BH29">
        <v>1587125522.0999999</v>
      </c>
      <c r="BI29" t="s">
        <v>218</v>
      </c>
      <c r="BJ29">
        <v>10</v>
      </c>
      <c r="BK29">
        <v>3.8450000000000002</v>
      </c>
      <c r="BL29">
        <v>8.7999999999999995E-2</v>
      </c>
      <c r="BM29">
        <v>410</v>
      </c>
      <c r="BN29">
        <v>8</v>
      </c>
      <c r="BO29">
        <v>0.33</v>
      </c>
      <c r="BP29">
        <v>0.09</v>
      </c>
      <c r="BQ29">
        <v>0.49117824390243903</v>
      </c>
      <c r="BR29">
        <v>-9.9584780487805905E-2</v>
      </c>
      <c r="BS29">
        <v>2.4790963130062599E-2</v>
      </c>
      <c r="BT29">
        <v>1</v>
      </c>
      <c r="BU29">
        <v>0.116677317073171</v>
      </c>
      <c r="BV29">
        <v>3.50875191637618E-2</v>
      </c>
      <c r="BW29">
        <v>3.50021283979344E-3</v>
      </c>
      <c r="BX29">
        <v>1</v>
      </c>
      <c r="BY29">
        <v>2</v>
      </c>
      <c r="BZ29">
        <v>2</v>
      </c>
      <c r="CA29" t="s">
        <v>202</v>
      </c>
      <c r="CB29">
        <v>100</v>
      </c>
      <c r="CC29">
        <v>100</v>
      </c>
      <c r="CD29">
        <v>3.8450000000000002</v>
      </c>
      <c r="CE29">
        <v>8.7999999999999995E-2</v>
      </c>
      <c r="CF29">
        <v>2</v>
      </c>
      <c r="CG29">
        <v>618.63099999999997</v>
      </c>
      <c r="CH29">
        <v>398.49</v>
      </c>
      <c r="CI29">
        <v>14.9999</v>
      </c>
      <c r="CJ29">
        <v>19.239699999999999</v>
      </c>
      <c r="CK29">
        <v>29.9999</v>
      </c>
      <c r="CL29">
        <v>19.2088</v>
      </c>
      <c r="CM29">
        <v>19.197700000000001</v>
      </c>
      <c r="CN29">
        <v>20.2302</v>
      </c>
      <c r="CO29">
        <v>35.2791</v>
      </c>
      <c r="CP29">
        <v>36.517099999999999</v>
      </c>
      <c r="CQ29">
        <v>15</v>
      </c>
      <c r="CR29">
        <v>410</v>
      </c>
      <c r="CS29">
        <v>8.3731000000000009</v>
      </c>
      <c r="CT29">
        <v>102.312</v>
      </c>
      <c r="CU29">
        <v>102.556</v>
      </c>
    </row>
    <row r="30" spans="1:99" x14ac:dyDescent="0.25">
      <c r="A30">
        <v>14</v>
      </c>
      <c r="B30">
        <v>1587125918.5999999</v>
      </c>
      <c r="C30">
        <v>1053.0999999046301</v>
      </c>
      <c r="D30" t="s">
        <v>230</v>
      </c>
      <c r="E30" t="s">
        <v>231</v>
      </c>
      <c r="F30">
        <v>1587125910.5999999</v>
      </c>
      <c r="G30">
        <f t="shared" si="0"/>
        <v>6.8992104045442841E-5</v>
      </c>
      <c r="H30">
        <f t="shared" si="1"/>
        <v>-0.29275466671897243</v>
      </c>
      <c r="I30">
        <f t="shared" si="2"/>
        <v>410.23</v>
      </c>
      <c r="J30">
        <f t="shared" si="3"/>
        <v>461.94534071063765</v>
      </c>
      <c r="K30">
        <f t="shared" si="4"/>
        <v>47.306181926586902</v>
      </c>
      <c r="L30">
        <f t="shared" si="5"/>
        <v>42.010197530923719</v>
      </c>
      <c r="M30">
        <f t="shared" si="6"/>
        <v>8.1423165705182786E-3</v>
      </c>
      <c r="N30">
        <f t="shared" si="7"/>
        <v>2</v>
      </c>
      <c r="O30">
        <f t="shared" si="8"/>
        <v>8.1239455180097224E-3</v>
      </c>
      <c r="P30">
        <f t="shared" si="9"/>
        <v>5.0791130288126256E-3</v>
      </c>
      <c r="Q30">
        <f t="shared" si="10"/>
        <v>0</v>
      </c>
      <c r="R30">
        <f t="shared" si="11"/>
        <v>15.046497898041052</v>
      </c>
      <c r="S30">
        <f t="shared" si="12"/>
        <v>15.046497898041052</v>
      </c>
      <c r="T30">
        <f t="shared" si="13"/>
        <v>1.7165044179378397</v>
      </c>
      <c r="U30">
        <f t="shared" si="14"/>
        <v>49.888284092927165</v>
      </c>
      <c r="V30">
        <f t="shared" si="15"/>
        <v>0.85775486334547923</v>
      </c>
      <c r="W30">
        <f t="shared" si="16"/>
        <v>1.7193513045021449</v>
      </c>
      <c r="X30">
        <f t="shared" si="17"/>
        <v>0.85874955459236046</v>
      </c>
      <c r="Y30">
        <f t="shared" si="18"/>
        <v>-3.0425517884040292</v>
      </c>
      <c r="Z30">
        <f t="shared" si="19"/>
        <v>2.7772163706563235</v>
      </c>
      <c r="AA30">
        <f t="shared" si="20"/>
        <v>0.26529983385645839</v>
      </c>
      <c r="AB30">
        <f t="shared" si="21"/>
        <v>-3.5583891247359389E-5</v>
      </c>
      <c r="AC30">
        <v>0</v>
      </c>
      <c r="AD30">
        <v>0</v>
      </c>
      <c r="AE30">
        <v>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56376.950235863798</v>
      </c>
      <c r="AK30">
        <f t="shared" si="25"/>
        <v>0</v>
      </c>
      <c r="AL30">
        <f t="shared" si="26"/>
        <v>0</v>
      </c>
      <c r="AM30">
        <f t="shared" si="27"/>
        <v>0.49</v>
      </c>
      <c r="AN30">
        <f t="shared" si="28"/>
        <v>0.39</v>
      </c>
      <c r="AO30">
        <v>5.66</v>
      </c>
      <c r="AP30">
        <v>0.5</v>
      </c>
      <c r="AQ30" t="s">
        <v>194</v>
      </c>
      <c r="AR30">
        <v>1587125910.5999999</v>
      </c>
      <c r="AS30">
        <v>410.23</v>
      </c>
      <c r="AT30">
        <v>409.98051612903203</v>
      </c>
      <c r="AU30">
        <v>8.3759848387096802</v>
      </c>
      <c r="AV30">
        <v>8.3114429032258101</v>
      </c>
      <c r="AW30">
        <v>599.95803225806401</v>
      </c>
      <c r="AX30">
        <v>102.306806451613</v>
      </c>
      <c r="AY30">
        <v>9.9642445161290297E-2</v>
      </c>
      <c r="AZ30">
        <v>15.0722548387097</v>
      </c>
      <c r="BA30">
        <v>999.9</v>
      </c>
      <c r="BB30">
        <v>999.9</v>
      </c>
      <c r="BC30">
        <v>0</v>
      </c>
      <c r="BD30">
        <v>0</v>
      </c>
      <c r="BE30">
        <v>10007.421935483901</v>
      </c>
      <c r="BF30">
        <v>0</v>
      </c>
      <c r="BG30">
        <v>1.5542164516129E-3</v>
      </c>
      <c r="BH30">
        <v>1587125896.5999999</v>
      </c>
      <c r="BI30" t="s">
        <v>232</v>
      </c>
      <c r="BJ30">
        <v>11</v>
      </c>
      <c r="BK30">
        <v>3.7719999999999998</v>
      </c>
      <c r="BL30">
        <v>0.09</v>
      </c>
      <c r="BM30">
        <v>410</v>
      </c>
      <c r="BN30">
        <v>8</v>
      </c>
      <c r="BO30">
        <v>0.37</v>
      </c>
      <c r="BP30">
        <v>0.09</v>
      </c>
      <c r="BQ30">
        <v>0.21331418780487801</v>
      </c>
      <c r="BR30">
        <v>0.39853722857142299</v>
      </c>
      <c r="BS30">
        <v>9.3099429619099006E-2</v>
      </c>
      <c r="BT30">
        <v>0</v>
      </c>
      <c r="BU30">
        <v>5.6571604495121899E-2</v>
      </c>
      <c r="BV30">
        <v>0.12753887717769899</v>
      </c>
      <c r="BW30">
        <v>1.8791537260751098E-2</v>
      </c>
      <c r="BX30">
        <v>0</v>
      </c>
      <c r="BY30">
        <v>0</v>
      </c>
      <c r="BZ30">
        <v>2</v>
      </c>
      <c r="CA30" t="s">
        <v>205</v>
      </c>
      <c r="CB30">
        <v>100</v>
      </c>
      <c r="CC30">
        <v>100</v>
      </c>
      <c r="CD30">
        <v>3.7719999999999998</v>
      </c>
      <c r="CE30">
        <v>0.09</v>
      </c>
      <c r="CF30">
        <v>2</v>
      </c>
      <c r="CG30">
        <v>616.58100000000002</v>
      </c>
      <c r="CH30">
        <v>399.88099999999997</v>
      </c>
      <c r="CI30">
        <v>15.0002</v>
      </c>
      <c r="CJ30">
        <v>18.906400000000001</v>
      </c>
      <c r="CK30">
        <v>30.0001</v>
      </c>
      <c r="CL30">
        <v>18.834900000000001</v>
      </c>
      <c r="CM30">
        <v>18.825299999999999</v>
      </c>
      <c r="CN30">
        <v>20.262799999999999</v>
      </c>
      <c r="CO30">
        <v>33.54</v>
      </c>
      <c r="CP30">
        <v>33.904200000000003</v>
      </c>
      <c r="CQ30">
        <v>15</v>
      </c>
      <c r="CR30">
        <v>410</v>
      </c>
      <c r="CS30">
        <v>8.3338900000000002</v>
      </c>
      <c r="CT30">
        <v>102.373</v>
      </c>
      <c r="CU30">
        <v>102.64100000000001</v>
      </c>
    </row>
    <row r="31" spans="1:99" x14ac:dyDescent="0.25">
      <c r="A31">
        <v>15</v>
      </c>
      <c r="B31">
        <v>1587125923.5999999</v>
      </c>
      <c r="C31">
        <v>1058.0999999046301</v>
      </c>
      <c r="D31" t="s">
        <v>233</v>
      </c>
      <c r="E31" t="s">
        <v>234</v>
      </c>
      <c r="F31">
        <v>1587125915.2451601</v>
      </c>
      <c r="G31">
        <f t="shared" si="0"/>
        <v>7.1588697627447773E-5</v>
      </c>
      <c r="H31">
        <f t="shared" si="1"/>
        <v>-0.29503956458824288</v>
      </c>
      <c r="I31">
        <f t="shared" si="2"/>
        <v>410.23641935483897</v>
      </c>
      <c r="J31">
        <f t="shared" si="3"/>
        <v>460.24905292774395</v>
      </c>
      <c r="K31">
        <f t="shared" si="4"/>
        <v>47.132477082370755</v>
      </c>
      <c r="L31">
        <f t="shared" si="5"/>
        <v>42.01086023012703</v>
      </c>
      <c r="M31">
        <f t="shared" si="6"/>
        <v>8.4590446227694894E-3</v>
      </c>
      <c r="N31">
        <f t="shared" si="7"/>
        <v>2</v>
      </c>
      <c r="O31">
        <f t="shared" si="8"/>
        <v>8.4392184197152713E-3</v>
      </c>
      <c r="P31">
        <f t="shared" si="9"/>
        <v>5.2762889115089903E-3</v>
      </c>
      <c r="Q31">
        <f t="shared" si="10"/>
        <v>0</v>
      </c>
      <c r="R31">
        <f t="shared" si="11"/>
        <v>15.040721939023936</v>
      </c>
      <c r="S31">
        <f t="shared" si="12"/>
        <v>15.040721939023936</v>
      </c>
      <c r="T31">
        <f t="shared" si="13"/>
        <v>1.7158665762856571</v>
      </c>
      <c r="U31">
        <f t="shared" si="14"/>
        <v>49.922876682218714</v>
      </c>
      <c r="V31">
        <f t="shared" si="15"/>
        <v>0.85808425820840939</v>
      </c>
      <c r="W31">
        <f t="shared" si="16"/>
        <v>1.7188197380341219</v>
      </c>
      <c r="X31">
        <f t="shared" si="17"/>
        <v>0.8577823180772477</v>
      </c>
      <c r="Y31">
        <f t="shared" si="18"/>
        <v>-3.157061565370447</v>
      </c>
      <c r="Z31">
        <f t="shared" si="19"/>
        <v>2.8817525370085071</v>
      </c>
      <c r="AA31">
        <f t="shared" si="20"/>
        <v>0.27527071661962643</v>
      </c>
      <c r="AB31">
        <f t="shared" si="21"/>
        <v>-3.8311742313279495E-5</v>
      </c>
      <c r="AC31">
        <v>0</v>
      </c>
      <c r="AD31">
        <v>0</v>
      </c>
      <c r="AE31">
        <v>2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56336.994967020379</v>
      </c>
      <c r="AK31">
        <f t="shared" si="25"/>
        <v>0</v>
      </c>
      <c r="AL31">
        <f t="shared" si="26"/>
        <v>0</v>
      </c>
      <c r="AM31">
        <f t="shared" si="27"/>
        <v>0.49</v>
      </c>
      <c r="AN31">
        <f t="shared" si="28"/>
        <v>0.39</v>
      </c>
      <c r="AO31">
        <v>5.66</v>
      </c>
      <c r="AP31">
        <v>0.5</v>
      </c>
      <c r="AQ31" t="s">
        <v>194</v>
      </c>
      <c r="AR31">
        <v>1587125915.2451601</v>
      </c>
      <c r="AS31">
        <v>410.23641935483897</v>
      </c>
      <c r="AT31">
        <v>409.98580645161297</v>
      </c>
      <c r="AU31">
        <v>8.3792003225806493</v>
      </c>
      <c r="AV31">
        <v>8.3122351612903191</v>
      </c>
      <c r="AW31">
        <v>600.00877419354799</v>
      </c>
      <c r="AX31">
        <v>102.306548387097</v>
      </c>
      <c r="AY31">
        <v>9.9913467741935505E-2</v>
      </c>
      <c r="AZ31">
        <v>15.0674483870968</v>
      </c>
      <c r="BA31">
        <v>999.9</v>
      </c>
      <c r="BB31">
        <v>999.9</v>
      </c>
      <c r="BC31">
        <v>0</v>
      </c>
      <c r="BD31">
        <v>0</v>
      </c>
      <c r="BE31">
        <v>9999.8790322580608</v>
      </c>
      <c r="BF31">
        <v>0</v>
      </c>
      <c r="BG31">
        <v>1.53171419354839E-3</v>
      </c>
      <c r="BH31">
        <v>1587125896.5999999</v>
      </c>
      <c r="BI31" t="s">
        <v>232</v>
      </c>
      <c r="BJ31">
        <v>11</v>
      </c>
      <c r="BK31">
        <v>3.7719999999999998</v>
      </c>
      <c r="BL31">
        <v>0.09</v>
      </c>
      <c r="BM31">
        <v>410</v>
      </c>
      <c r="BN31">
        <v>8</v>
      </c>
      <c r="BO31">
        <v>0.37</v>
      </c>
      <c r="BP31">
        <v>0.09</v>
      </c>
      <c r="BQ31">
        <v>0.260399121951219</v>
      </c>
      <c r="BR31">
        <v>-5.4354000000004503E-2</v>
      </c>
      <c r="BS31">
        <v>3.76125711977668E-2</v>
      </c>
      <c r="BT31">
        <v>1</v>
      </c>
      <c r="BU31">
        <v>6.6107836585365898E-2</v>
      </c>
      <c r="BV31">
        <v>2.6252790940766799E-2</v>
      </c>
      <c r="BW31">
        <v>3.6437706703931899E-3</v>
      </c>
      <c r="BX31">
        <v>1</v>
      </c>
      <c r="BY31">
        <v>2</v>
      </c>
      <c r="BZ31">
        <v>2</v>
      </c>
      <c r="CA31" t="s">
        <v>202</v>
      </c>
      <c r="CB31">
        <v>100</v>
      </c>
      <c r="CC31">
        <v>100</v>
      </c>
      <c r="CD31">
        <v>3.7719999999999998</v>
      </c>
      <c r="CE31">
        <v>0.09</v>
      </c>
      <c r="CF31">
        <v>2</v>
      </c>
      <c r="CG31">
        <v>616.69899999999996</v>
      </c>
      <c r="CH31">
        <v>400.084</v>
      </c>
      <c r="CI31">
        <v>15.0001</v>
      </c>
      <c r="CJ31">
        <v>18.903600000000001</v>
      </c>
      <c r="CK31">
        <v>30.0001</v>
      </c>
      <c r="CL31">
        <v>18.830500000000001</v>
      </c>
      <c r="CM31">
        <v>18.821300000000001</v>
      </c>
      <c r="CN31">
        <v>20.264800000000001</v>
      </c>
      <c r="CO31">
        <v>33.54</v>
      </c>
      <c r="CP31">
        <v>33.533099999999997</v>
      </c>
      <c r="CQ31">
        <v>15</v>
      </c>
      <c r="CR31">
        <v>410</v>
      </c>
      <c r="CS31">
        <v>8.3338900000000002</v>
      </c>
      <c r="CT31">
        <v>102.373</v>
      </c>
      <c r="CU31">
        <v>102.64100000000001</v>
      </c>
    </row>
    <row r="32" spans="1:99" x14ac:dyDescent="0.25">
      <c r="A32">
        <v>16</v>
      </c>
      <c r="B32">
        <v>1587125928.5999999</v>
      </c>
      <c r="C32">
        <v>1063.0999999046301</v>
      </c>
      <c r="D32" t="s">
        <v>235</v>
      </c>
      <c r="E32" t="s">
        <v>236</v>
      </c>
      <c r="F32">
        <v>1587125920.03548</v>
      </c>
      <c r="G32">
        <f t="shared" si="0"/>
        <v>7.4982063885208113E-5</v>
      </c>
      <c r="H32">
        <f t="shared" si="1"/>
        <v>-0.31001132063068498</v>
      </c>
      <c r="I32">
        <f t="shared" si="2"/>
        <v>410.24393548387098</v>
      </c>
      <c r="J32">
        <f t="shared" si="3"/>
        <v>460.38358769965691</v>
      </c>
      <c r="K32">
        <f t="shared" si="4"/>
        <v>47.146119841738241</v>
      </c>
      <c r="L32">
        <f t="shared" si="5"/>
        <v>42.011510104671196</v>
      </c>
      <c r="M32">
        <f t="shared" si="6"/>
        <v>8.8698071996675346E-3</v>
      </c>
      <c r="N32">
        <f t="shared" si="7"/>
        <v>2</v>
      </c>
      <c r="O32">
        <f t="shared" si="8"/>
        <v>8.8480114449250545E-3</v>
      </c>
      <c r="P32">
        <f t="shared" si="9"/>
        <v>5.5319609149896403E-3</v>
      </c>
      <c r="Q32">
        <f t="shared" si="10"/>
        <v>0</v>
      </c>
      <c r="R32">
        <f t="shared" si="11"/>
        <v>15.035419495780147</v>
      </c>
      <c r="S32">
        <f t="shared" si="12"/>
        <v>15.035419495780147</v>
      </c>
      <c r="T32">
        <f t="shared" si="13"/>
        <v>1.7152812085293476</v>
      </c>
      <c r="U32">
        <f t="shared" si="14"/>
        <v>49.951299463058177</v>
      </c>
      <c r="V32">
        <f t="shared" si="15"/>
        <v>0.85834991673845007</v>
      </c>
      <c r="W32">
        <f t="shared" si="16"/>
        <v>1.7183735477657565</v>
      </c>
      <c r="X32">
        <f t="shared" si="17"/>
        <v>0.85693129179089755</v>
      </c>
      <c r="Y32">
        <f t="shared" si="18"/>
        <v>-3.3067090173376776</v>
      </c>
      <c r="Z32">
        <f t="shared" si="19"/>
        <v>3.0183611644200576</v>
      </c>
      <c r="AA32">
        <f t="shared" si="20"/>
        <v>0.28830582406753019</v>
      </c>
      <c r="AB32">
        <f t="shared" si="21"/>
        <v>-4.2028850089970149E-5</v>
      </c>
      <c r="AC32">
        <v>0</v>
      </c>
      <c r="AD32">
        <v>0</v>
      </c>
      <c r="AE32">
        <v>2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56333.762673151461</v>
      </c>
      <c r="AK32">
        <f t="shared" si="25"/>
        <v>0</v>
      </c>
      <c r="AL32">
        <f t="shared" si="26"/>
        <v>0</v>
      </c>
      <c r="AM32">
        <f t="shared" si="27"/>
        <v>0.49</v>
      </c>
      <c r="AN32">
        <f t="shared" si="28"/>
        <v>0.39</v>
      </c>
      <c r="AO32">
        <v>5.66</v>
      </c>
      <c r="AP32">
        <v>0.5</v>
      </c>
      <c r="AQ32" t="s">
        <v>194</v>
      </c>
      <c r="AR32">
        <v>1587125920.03548</v>
      </c>
      <c r="AS32">
        <v>410.24393548387098</v>
      </c>
      <c r="AT32">
        <v>409.98051612903203</v>
      </c>
      <c r="AU32">
        <v>8.3818183870967697</v>
      </c>
      <c r="AV32">
        <v>8.3116800000000008</v>
      </c>
      <c r="AW32">
        <v>600.01558064516098</v>
      </c>
      <c r="AX32">
        <v>102.306193548387</v>
      </c>
      <c r="AY32">
        <v>9.9976222580645202E-2</v>
      </c>
      <c r="AZ32">
        <v>15.0634129032258</v>
      </c>
      <c r="BA32">
        <v>999.9</v>
      </c>
      <c r="BB32">
        <v>999.9</v>
      </c>
      <c r="BC32">
        <v>0</v>
      </c>
      <c r="BD32">
        <v>0</v>
      </c>
      <c r="BE32">
        <v>9999.1709677419294</v>
      </c>
      <c r="BF32">
        <v>0</v>
      </c>
      <c r="BG32">
        <v>1.5289399999999999E-3</v>
      </c>
      <c r="BH32">
        <v>1587125896.5999999</v>
      </c>
      <c r="BI32" t="s">
        <v>232</v>
      </c>
      <c r="BJ32">
        <v>11</v>
      </c>
      <c r="BK32">
        <v>3.7719999999999998</v>
      </c>
      <c r="BL32">
        <v>0.09</v>
      </c>
      <c r="BM32">
        <v>410</v>
      </c>
      <c r="BN32">
        <v>8</v>
      </c>
      <c r="BO32">
        <v>0.37</v>
      </c>
      <c r="BP32">
        <v>0.09</v>
      </c>
      <c r="BQ32">
        <v>0.25810063414634099</v>
      </c>
      <c r="BR32">
        <v>0.234374989547039</v>
      </c>
      <c r="BS32">
        <v>3.5631818110247501E-2</v>
      </c>
      <c r="BT32">
        <v>0</v>
      </c>
      <c r="BU32">
        <v>6.8446134146341403E-2</v>
      </c>
      <c r="BV32">
        <v>4.0632750522648003E-2</v>
      </c>
      <c r="BW32">
        <v>4.0345665355234596E-3</v>
      </c>
      <c r="BX32">
        <v>1</v>
      </c>
      <c r="BY32">
        <v>1</v>
      </c>
      <c r="BZ32">
        <v>2</v>
      </c>
      <c r="CA32" t="s">
        <v>196</v>
      </c>
      <c r="CB32">
        <v>100</v>
      </c>
      <c r="CC32">
        <v>100</v>
      </c>
      <c r="CD32">
        <v>3.7719999999999998</v>
      </c>
      <c r="CE32">
        <v>0.09</v>
      </c>
      <c r="CF32">
        <v>2</v>
      </c>
      <c r="CG32">
        <v>616.56299999999999</v>
      </c>
      <c r="CH32">
        <v>400.10399999999998</v>
      </c>
      <c r="CI32">
        <v>15.0001</v>
      </c>
      <c r="CJ32">
        <v>18.900300000000001</v>
      </c>
      <c r="CK32">
        <v>30</v>
      </c>
      <c r="CL32">
        <v>18.826799999999999</v>
      </c>
      <c r="CM32">
        <v>18.8172</v>
      </c>
      <c r="CN32">
        <v>20.266200000000001</v>
      </c>
      <c r="CO32">
        <v>33.54</v>
      </c>
      <c r="CP32">
        <v>33.533099999999997</v>
      </c>
      <c r="CQ32">
        <v>15</v>
      </c>
      <c r="CR32">
        <v>410</v>
      </c>
      <c r="CS32">
        <v>8.3338900000000002</v>
      </c>
      <c r="CT32">
        <v>102.374</v>
      </c>
      <c r="CU32">
        <v>102.642</v>
      </c>
    </row>
    <row r="33" spans="1:99" x14ac:dyDescent="0.25">
      <c r="A33">
        <v>17</v>
      </c>
      <c r="B33">
        <v>1587125933.5999999</v>
      </c>
      <c r="C33">
        <v>1068.0999999046301</v>
      </c>
      <c r="D33" t="s">
        <v>237</v>
      </c>
      <c r="E33" t="s">
        <v>238</v>
      </c>
      <c r="F33">
        <v>1587125924.9709699</v>
      </c>
      <c r="G33">
        <f t="shared" si="0"/>
        <v>7.829622718353797E-5</v>
      </c>
      <c r="H33">
        <f t="shared" si="1"/>
        <v>-0.32604057806750575</v>
      </c>
      <c r="I33">
        <f t="shared" si="2"/>
        <v>410.25374193548402</v>
      </c>
      <c r="J33">
        <f t="shared" si="3"/>
        <v>460.75083853103382</v>
      </c>
      <c r="K33">
        <f t="shared" si="4"/>
        <v>47.183998097780638</v>
      </c>
      <c r="L33">
        <f t="shared" si="5"/>
        <v>42.012754313820857</v>
      </c>
      <c r="M33">
        <f t="shared" si="6"/>
        <v>9.2705846836347323E-3</v>
      </c>
      <c r="N33">
        <f t="shared" si="7"/>
        <v>2</v>
      </c>
      <c r="O33">
        <f t="shared" si="8"/>
        <v>9.2467776249483338E-3</v>
      </c>
      <c r="P33">
        <f t="shared" si="9"/>
        <v>5.7813698508397005E-3</v>
      </c>
      <c r="Q33">
        <f t="shared" si="10"/>
        <v>0</v>
      </c>
      <c r="R33">
        <f t="shared" si="11"/>
        <v>15.030711143689805</v>
      </c>
      <c r="S33">
        <f t="shared" si="12"/>
        <v>15.030711143689805</v>
      </c>
      <c r="T33">
        <f t="shared" si="13"/>
        <v>1.7147615730498629</v>
      </c>
      <c r="U33">
        <f t="shared" si="14"/>
        <v>49.973316552469562</v>
      </c>
      <c r="V33">
        <f t="shared" si="15"/>
        <v>0.85853650888382582</v>
      </c>
      <c r="W33">
        <f t="shared" si="16"/>
        <v>1.7179898556110522</v>
      </c>
      <c r="X33">
        <f t="shared" si="17"/>
        <v>0.85622506416603705</v>
      </c>
      <c r="Y33">
        <f t="shared" si="18"/>
        <v>-3.4528636187940247</v>
      </c>
      <c r="Z33">
        <f t="shared" si="19"/>
        <v>3.1517808944065284</v>
      </c>
      <c r="AA33">
        <f t="shared" si="20"/>
        <v>0.30103689907557257</v>
      </c>
      <c r="AB33">
        <f t="shared" si="21"/>
        <v>-4.5825311923763934E-5</v>
      </c>
      <c r="AC33">
        <v>0</v>
      </c>
      <c r="AD33">
        <v>0</v>
      </c>
      <c r="AE33">
        <v>2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56330.869017535369</v>
      </c>
      <c r="AK33">
        <f t="shared" si="25"/>
        <v>0</v>
      </c>
      <c r="AL33">
        <f t="shared" si="26"/>
        <v>0</v>
      </c>
      <c r="AM33">
        <f t="shared" si="27"/>
        <v>0.49</v>
      </c>
      <c r="AN33">
        <f t="shared" si="28"/>
        <v>0.39</v>
      </c>
      <c r="AO33">
        <v>5.66</v>
      </c>
      <c r="AP33">
        <v>0.5</v>
      </c>
      <c r="AQ33" t="s">
        <v>194</v>
      </c>
      <c r="AR33">
        <v>1587125924.9709699</v>
      </c>
      <c r="AS33">
        <v>410.25374193548402</v>
      </c>
      <c r="AT33">
        <v>409.97648387096802</v>
      </c>
      <c r="AU33">
        <v>8.3835925806451606</v>
      </c>
      <c r="AV33">
        <v>8.3103538709677398</v>
      </c>
      <c r="AW33">
        <v>600.01248387096803</v>
      </c>
      <c r="AX33">
        <v>102.306806451613</v>
      </c>
      <c r="AY33">
        <v>9.9948245161290306E-2</v>
      </c>
      <c r="AZ33">
        <v>15.0599419354839</v>
      </c>
      <c r="BA33">
        <v>999.9</v>
      </c>
      <c r="BB33">
        <v>999.9</v>
      </c>
      <c r="BC33">
        <v>0</v>
      </c>
      <c r="BD33">
        <v>0</v>
      </c>
      <c r="BE33">
        <v>9998.4474193548394</v>
      </c>
      <c r="BF33">
        <v>0</v>
      </c>
      <c r="BG33">
        <v>1.5526754838709701E-3</v>
      </c>
      <c r="BH33">
        <v>1587125896.5999999</v>
      </c>
      <c r="BI33" t="s">
        <v>232</v>
      </c>
      <c r="BJ33">
        <v>11</v>
      </c>
      <c r="BK33">
        <v>3.7719999999999998</v>
      </c>
      <c r="BL33">
        <v>0.09</v>
      </c>
      <c r="BM33">
        <v>410</v>
      </c>
      <c r="BN33">
        <v>8</v>
      </c>
      <c r="BO33">
        <v>0.37</v>
      </c>
      <c r="BP33">
        <v>0.09</v>
      </c>
      <c r="BQ33">
        <v>0.26642665853658498</v>
      </c>
      <c r="BR33">
        <v>0.192649902439024</v>
      </c>
      <c r="BS33">
        <v>3.4997307689905797E-2</v>
      </c>
      <c r="BT33">
        <v>0</v>
      </c>
      <c r="BU33">
        <v>7.1739797560975593E-2</v>
      </c>
      <c r="BV33">
        <v>3.8309931010452901E-2</v>
      </c>
      <c r="BW33">
        <v>3.8146112054219402E-3</v>
      </c>
      <c r="BX33">
        <v>1</v>
      </c>
      <c r="BY33">
        <v>1</v>
      </c>
      <c r="BZ33">
        <v>2</v>
      </c>
      <c r="CA33" t="s">
        <v>196</v>
      </c>
      <c r="CB33">
        <v>100</v>
      </c>
      <c r="CC33">
        <v>100</v>
      </c>
      <c r="CD33">
        <v>3.7719999999999998</v>
      </c>
      <c r="CE33">
        <v>0.09</v>
      </c>
      <c r="CF33">
        <v>2</v>
      </c>
      <c r="CG33">
        <v>616.82799999999997</v>
      </c>
      <c r="CH33">
        <v>400.28199999999998</v>
      </c>
      <c r="CI33">
        <v>15.0001</v>
      </c>
      <c r="CJ33">
        <v>18.897200000000002</v>
      </c>
      <c r="CK33">
        <v>30</v>
      </c>
      <c r="CL33">
        <v>18.822800000000001</v>
      </c>
      <c r="CM33">
        <v>18.813600000000001</v>
      </c>
      <c r="CN33">
        <v>20.2652</v>
      </c>
      <c r="CO33">
        <v>33.54</v>
      </c>
      <c r="CP33">
        <v>33.533099999999997</v>
      </c>
      <c r="CQ33">
        <v>15</v>
      </c>
      <c r="CR33">
        <v>410</v>
      </c>
      <c r="CS33">
        <v>8.3338900000000002</v>
      </c>
      <c r="CT33">
        <v>102.374</v>
      </c>
      <c r="CU33">
        <v>102.643</v>
      </c>
    </row>
    <row r="34" spans="1:99" x14ac:dyDescent="0.25">
      <c r="A34">
        <v>18</v>
      </c>
      <c r="B34">
        <v>1587125938.5999999</v>
      </c>
      <c r="C34">
        <v>1073.0999999046301</v>
      </c>
      <c r="D34" t="s">
        <v>239</v>
      </c>
      <c r="E34" t="s">
        <v>240</v>
      </c>
      <c r="F34">
        <v>1587125929.9709699</v>
      </c>
      <c r="G34">
        <f t="shared" si="0"/>
        <v>8.102964479813558E-5</v>
      </c>
      <c r="H34">
        <f t="shared" si="1"/>
        <v>-0.31765697751266314</v>
      </c>
      <c r="I34">
        <f t="shared" si="2"/>
        <v>410.25948387096798</v>
      </c>
      <c r="J34">
        <f t="shared" si="3"/>
        <v>457.44773658228394</v>
      </c>
      <c r="K34">
        <f t="shared" si="4"/>
        <v>46.845802925802971</v>
      </c>
      <c r="L34">
        <f t="shared" si="5"/>
        <v>42.0134004235126</v>
      </c>
      <c r="M34">
        <f t="shared" si="6"/>
        <v>9.6005908439609714E-3</v>
      </c>
      <c r="N34">
        <f t="shared" si="7"/>
        <v>2</v>
      </c>
      <c r="O34">
        <f t="shared" si="8"/>
        <v>9.5750612121229279E-3</v>
      </c>
      <c r="P34">
        <f t="shared" si="9"/>
        <v>5.9867012942792508E-3</v>
      </c>
      <c r="Q34">
        <f t="shared" si="10"/>
        <v>0</v>
      </c>
      <c r="R34">
        <f t="shared" si="11"/>
        <v>15.027380919916988</v>
      </c>
      <c r="S34">
        <f t="shared" si="12"/>
        <v>15.027380919916988</v>
      </c>
      <c r="T34">
        <f t="shared" si="13"/>
        <v>1.7143941176903916</v>
      </c>
      <c r="U34">
        <f t="shared" si="14"/>
        <v>49.987681813452291</v>
      </c>
      <c r="V34">
        <f t="shared" si="15"/>
        <v>0.85865569525379815</v>
      </c>
      <c r="W34">
        <f t="shared" si="16"/>
        <v>1.7177345780070232</v>
      </c>
      <c r="X34">
        <f t="shared" si="17"/>
        <v>0.85573842243659348</v>
      </c>
      <c r="Y34">
        <f t="shared" si="18"/>
        <v>-3.5734073355977789</v>
      </c>
      <c r="Z34">
        <f t="shared" si="19"/>
        <v>3.2618202844172886</v>
      </c>
      <c r="AA34">
        <f t="shared" si="20"/>
        <v>0.31153797107807074</v>
      </c>
      <c r="AB34">
        <f t="shared" si="21"/>
        <v>-4.9080102419551963E-5</v>
      </c>
      <c r="AC34">
        <v>0</v>
      </c>
      <c r="AD34">
        <v>0</v>
      </c>
      <c r="AE34">
        <v>2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56301.837862995861</v>
      </c>
      <c r="AK34">
        <f t="shared" si="25"/>
        <v>0</v>
      </c>
      <c r="AL34">
        <f t="shared" si="26"/>
        <v>0</v>
      </c>
      <c r="AM34">
        <f t="shared" si="27"/>
        <v>0.49</v>
      </c>
      <c r="AN34">
        <f t="shared" si="28"/>
        <v>0.39</v>
      </c>
      <c r="AO34">
        <v>5.66</v>
      </c>
      <c r="AP34">
        <v>0.5</v>
      </c>
      <c r="AQ34" t="s">
        <v>194</v>
      </c>
      <c r="AR34">
        <v>1587125929.9709699</v>
      </c>
      <c r="AS34">
        <v>410.25948387096798</v>
      </c>
      <c r="AT34">
        <v>409.991193548387</v>
      </c>
      <c r="AU34">
        <v>8.3847448387096808</v>
      </c>
      <c r="AV34">
        <v>8.3089496774193599</v>
      </c>
      <c r="AW34">
        <v>600.01496774193504</v>
      </c>
      <c r="AX34">
        <v>102.306870967742</v>
      </c>
      <c r="AY34">
        <v>0.100025338709677</v>
      </c>
      <c r="AZ34">
        <v>15.057632258064499</v>
      </c>
      <c r="BA34">
        <v>999.9</v>
      </c>
      <c r="BB34">
        <v>999.9</v>
      </c>
      <c r="BC34">
        <v>0</v>
      </c>
      <c r="BD34">
        <v>0</v>
      </c>
      <c r="BE34">
        <v>9992.9854838709707</v>
      </c>
      <c r="BF34">
        <v>0</v>
      </c>
      <c r="BG34">
        <v>1.5526754838709701E-3</v>
      </c>
      <c r="BH34">
        <v>1587125896.5999999</v>
      </c>
      <c r="BI34" t="s">
        <v>232</v>
      </c>
      <c r="BJ34">
        <v>11</v>
      </c>
      <c r="BK34">
        <v>3.7719999999999998</v>
      </c>
      <c r="BL34">
        <v>0.09</v>
      </c>
      <c r="BM34">
        <v>410</v>
      </c>
      <c r="BN34">
        <v>8</v>
      </c>
      <c r="BO34">
        <v>0.37</v>
      </c>
      <c r="BP34">
        <v>0.09</v>
      </c>
      <c r="BQ34">
        <v>0.27075048780487798</v>
      </c>
      <c r="BR34">
        <v>-0.15227887108013299</v>
      </c>
      <c r="BS34">
        <v>3.0804225867147501E-2</v>
      </c>
      <c r="BT34">
        <v>0</v>
      </c>
      <c r="BU34">
        <v>7.4526785365853707E-2</v>
      </c>
      <c r="BV34">
        <v>3.0694233449477099E-2</v>
      </c>
      <c r="BW34">
        <v>3.1079881859775601E-3</v>
      </c>
      <c r="BX34">
        <v>1</v>
      </c>
      <c r="BY34">
        <v>1</v>
      </c>
      <c r="BZ34">
        <v>2</v>
      </c>
      <c r="CA34" t="s">
        <v>196</v>
      </c>
      <c r="CB34">
        <v>100</v>
      </c>
      <c r="CC34">
        <v>100</v>
      </c>
      <c r="CD34">
        <v>3.7719999999999998</v>
      </c>
      <c r="CE34">
        <v>0.09</v>
      </c>
      <c r="CF34">
        <v>2</v>
      </c>
      <c r="CG34">
        <v>617.02200000000005</v>
      </c>
      <c r="CH34">
        <v>400.09500000000003</v>
      </c>
      <c r="CI34">
        <v>15.0002</v>
      </c>
      <c r="CJ34">
        <v>18.894400000000001</v>
      </c>
      <c r="CK34">
        <v>29.9999</v>
      </c>
      <c r="CL34">
        <v>18.8187</v>
      </c>
      <c r="CM34">
        <v>18.809999999999999</v>
      </c>
      <c r="CN34">
        <v>20.263999999999999</v>
      </c>
      <c r="CO34">
        <v>33.54</v>
      </c>
      <c r="CP34">
        <v>33.533099999999997</v>
      </c>
      <c r="CQ34">
        <v>15</v>
      </c>
      <c r="CR34">
        <v>410</v>
      </c>
      <c r="CS34">
        <v>8.3338900000000002</v>
      </c>
      <c r="CT34">
        <v>102.375</v>
      </c>
      <c r="CU34">
        <v>102.645</v>
      </c>
    </row>
    <row r="35" spans="1:99" x14ac:dyDescent="0.25">
      <c r="A35">
        <v>19</v>
      </c>
      <c r="B35">
        <v>1587125943.5999999</v>
      </c>
      <c r="C35">
        <v>1078.0999999046301</v>
      </c>
      <c r="D35" t="s">
        <v>241</v>
      </c>
      <c r="E35" t="s">
        <v>242</v>
      </c>
      <c r="F35">
        <v>1587125934.9709699</v>
      </c>
      <c r="G35">
        <f t="shared" si="0"/>
        <v>8.3066577395537951E-5</v>
      </c>
      <c r="H35">
        <f t="shared" si="1"/>
        <v>-0.30460634545105897</v>
      </c>
      <c r="I35">
        <f t="shared" si="2"/>
        <v>410.25064516128998</v>
      </c>
      <c r="J35">
        <f t="shared" si="3"/>
        <v>454.02014982162888</v>
      </c>
      <c r="K35">
        <f t="shared" si="4"/>
        <v>46.494824181686454</v>
      </c>
      <c r="L35">
        <f t="shared" si="5"/>
        <v>42.012522185835664</v>
      </c>
      <c r="M35">
        <f t="shared" si="6"/>
        <v>9.845740131546446E-3</v>
      </c>
      <c r="N35">
        <f t="shared" si="7"/>
        <v>2</v>
      </c>
      <c r="O35">
        <f t="shared" si="8"/>
        <v>9.818892033283233E-3</v>
      </c>
      <c r="P35">
        <f t="shared" si="9"/>
        <v>6.1392135710750077E-3</v>
      </c>
      <c r="Q35">
        <f t="shared" si="10"/>
        <v>0</v>
      </c>
      <c r="R35">
        <f t="shared" si="11"/>
        <v>15.025326873458248</v>
      </c>
      <c r="S35">
        <f t="shared" si="12"/>
        <v>15.025326873458248</v>
      </c>
      <c r="T35">
        <f t="shared" si="13"/>
        <v>1.7141675096455284</v>
      </c>
      <c r="U35">
        <f t="shared" si="14"/>
        <v>49.994463072876478</v>
      </c>
      <c r="V35">
        <f t="shared" si="15"/>
        <v>0.85870070962702916</v>
      </c>
      <c r="W35">
        <f t="shared" si="16"/>
        <v>1.7175916228469319</v>
      </c>
      <c r="X35">
        <f t="shared" si="17"/>
        <v>0.85546680001849928</v>
      </c>
      <c r="Y35">
        <f t="shared" si="18"/>
        <v>-3.6632360631432235</v>
      </c>
      <c r="Z35">
        <f t="shared" si="19"/>
        <v>3.3438202284938505</v>
      </c>
      <c r="AA35">
        <f t="shared" si="20"/>
        <v>0.31936425640246546</v>
      </c>
      <c r="AB35">
        <f t="shared" si="21"/>
        <v>-5.1578246907268976E-5</v>
      </c>
      <c r="AC35">
        <v>0</v>
      </c>
      <c r="AD35">
        <v>0</v>
      </c>
      <c r="AE35">
        <v>2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56294.632820643084</v>
      </c>
      <c r="AK35">
        <f t="shared" si="25"/>
        <v>0</v>
      </c>
      <c r="AL35">
        <f t="shared" si="26"/>
        <v>0</v>
      </c>
      <c r="AM35">
        <f t="shared" si="27"/>
        <v>0.49</v>
      </c>
      <c r="AN35">
        <f t="shared" si="28"/>
        <v>0.39</v>
      </c>
      <c r="AO35">
        <v>5.66</v>
      </c>
      <c r="AP35">
        <v>0.5</v>
      </c>
      <c r="AQ35" t="s">
        <v>194</v>
      </c>
      <c r="AR35">
        <v>1587125934.9709699</v>
      </c>
      <c r="AS35">
        <v>410.25064516128998</v>
      </c>
      <c r="AT35">
        <v>409.99545161290303</v>
      </c>
      <c r="AU35">
        <v>8.3851790322580708</v>
      </c>
      <c r="AV35">
        <v>8.3074780645161308</v>
      </c>
      <c r="AW35">
        <v>600.011161290323</v>
      </c>
      <c r="AX35">
        <v>102.306967741935</v>
      </c>
      <c r="AY35">
        <v>9.9994151612903204E-2</v>
      </c>
      <c r="AZ35">
        <v>15.0563387096774</v>
      </c>
      <c r="BA35">
        <v>999.9</v>
      </c>
      <c r="BB35">
        <v>999.9</v>
      </c>
      <c r="BC35">
        <v>0</v>
      </c>
      <c r="BD35">
        <v>0</v>
      </c>
      <c r="BE35">
        <v>9991.5958064516108</v>
      </c>
      <c r="BF35">
        <v>0</v>
      </c>
      <c r="BG35">
        <v>1.5526754838709701E-3</v>
      </c>
      <c r="BH35">
        <v>1587125896.5999999</v>
      </c>
      <c r="BI35" t="s">
        <v>232</v>
      </c>
      <c r="BJ35">
        <v>11</v>
      </c>
      <c r="BK35">
        <v>3.7719999999999998</v>
      </c>
      <c r="BL35">
        <v>0.09</v>
      </c>
      <c r="BM35">
        <v>410</v>
      </c>
      <c r="BN35">
        <v>8</v>
      </c>
      <c r="BO35">
        <v>0.37</v>
      </c>
      <c r="BP35">
        <v>0.09</v>
      </c>
      <c r="BQ35">
        <v>0.262527804878049</v>
      </c>
      <c r="BR35">
        <v>-0.18539533797909599</v>
      </c>
      <c r="BS35">
        <v>2.7281357384529401E-2</v>
      </c>
      <c r="BT35">
        <v>0</v>
      </c>
      <c r="BU35">
        <v>7.6720907317073206E-2</v>
      </c>
      <c r="BV35">
        <v>2.2318120557491598E-2</v>
      </c>
      <c r="BW35">
        <v>2.27623591980914E-3</v>
      </c>
      <c r="BX35">
        <v>1</v>
      </c>
      <c r="BY35">
        <v>1</v>
      </c>
      <c r="BZ35">
        <v>2</v>
      </c>
      <c r="CA35" t="s">
        <v>196</v>
      </c>
      <c r="CB35">
        <v>100</v>
      </c>
      <c r="CC35">
        <v>100</v>
      </c>
      <c r="CD35">
        <v>3.7719999999999998</v>
      </c>
      <c r="CE35">
        <v>0.09</v>
      </c>
      <c r="CF35">
        <v>2</v>
      </c>
      <c r="CG35">
        <v>617.66999999999996</v>
      </c>
      <c r="CH35">
        <v>400.11500000000001</v>
      </c>
      <c r="CI35">
        <v>15.0002</v>
      </c>
      <c r="CJ35">
        <v>18.891100000000002</v>
      </c>
      <c r="CK35">
        <v>29.9999</v>
      </c>
      <c r="CL35">
        <v>18.8155</v>
      </c>
      <c r="CM35">
        <v>18.805900000000001</v>
      </c>
      <c r="CN35">
        <v>20.264500000000002</v>
      </c>
      <c r="CO35">
        <v>33.54</v>
      </c>
      <c r="CP35">
        <v>33.533099999999997</v>
      </c>
      <c r="CQ35">
        <v>15</v>
      </c>
      <c r="CR35">
        <v>410</v>
      </c>
      <c r="CS35">
        <v>8.3338900000000002</v>
      </c>
      <c r="CT35">
        <v>102.376</v>
      </c>
      <c r="CU35">
        <v>102.646</v>
      </c>
    </row>
    <row r="36" spans="1:99" x14ac:dyDescent="0.25">
      <c r="A36">
        <v>20</v>
      </c>
      <c r="B36">
        <v>1587126239.5999999</v>
      </c>
      <c r="C36">
        <v>1374.0999999046301</v>
      </c>
      <c r="D36" t="s">
        <v>245</v>
      </c>
      <c r="E36" t="s">
        <v>246</v>
      </c>
      <c r="F36">
        <v>1587126231.5999999</v>
      </c>
      <c r="G36">
        <f t="shared" si="0"/>
        <v>1.4156710770988395E-4</v>
      </c>
      <c r="H36">
        <f t="shared" si="1"/>
        <v>-0.40334069989158683</v>
      </c>
      <c r="I36">
        <f t="shared" si="2"/>
        <v>410.30158064516098</v>
      </c>
      <c r="J36">
        <f t="shared" si="3"/>
        <v>442.9255747303813</v>
      </c>
      <c r="K36">
        <f t="shared" si="4"/>
        <v>45.359339666292939</v>
      </c>
      <c r="L36">
        <f t="shared" si="5"/>
        <v>42.018365666578816</v>
      </c>
      <c r="M36">
        <f t="shared" si="6"/>
        <v>1.6886871648168676E-2</v>
      </c>
      <c r="N36">
        <f t="shared" si="7"/>
        <v>2</v>
      </c>
      <c r="O36">
        <f t="shared" si="8"/>
        <v>1.6808057925431406E-2</v>
      </c>
      <c r="P36">
        <f t="shared" si="9"/>
        <v>1.0512086554844239E-2</v>
      </c>
      <c r="Q36">
        <f t="shared" si="10"/>
        <v>0</v>
      </c>
      <c r="R36">
        <f t="shared" si="11"/>
        <v>14.951545252181937</v>
      </c>
      <c r="S36">
        <f t="shared" si="12"/>
        <v>14.951545252181937</v>
      </c>
      <c r="T36">
        <f t="shared" si="13"/>
        <v>1.7060451491207185</v>
      </c>
      <c r="U36">
        <f t="shared" si="14"/>
        <v>49.903859764889539</v>
      </c>
      <c r="V36">
        <f t="shared" si="15"/>
        <v>0.854284362957897</v>
      </c>
      <c r="W36">
        <f t="shared" si="16"/>
        <v>1.7118602989481366</v>
      </c>
      <c r="X36">
        <f t="shared" si="17"/>
        <v>0.85176078616282147</v>
      </c>
      <c r="Y36">
        <f t="shared" si="18"/>
        <v>-6.2431094500058819</v>
      </c>
      <c r="Z36">
        <f t="shared" si="19"/>
        <v>5.6990103287348717</v>
      </c>
      <c r="AA36">
        <f t="shared" si="20"/>
        <v>0.54394935947820355</v>
      </c>
      <c r="AB36">
        <f t="shared" si="21"/>
        <v>-1.4976179280701274E-4</v>
      </c>
      <c r="AC36">
        <v>0</v>
      </c>
      <c r="AD36">
        <v>0</v>
      </c>
      <c r="AE36">
        <v>2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56358.852798678192</v>
      </c>
      <c r="AK36">
        <f t="shared" si="25"/>
        <v>0</v>
      </c>
      <c r="AL36">
        <f t="shared" si="26"/>
        <v>0</v>
      </c>
      <c r="AM36">
        <f t="shared" si="27"/>
        <v>0.49</v>
      </c>
      <c r="AN36">
        <f t="shared" si="28"/>
        <v>0.39</v>
      </c>
      <c r="AO36">
        <v>5.0199999999999996</v>
      </c>
      <c r="AP36">
        <v>0.5</v>
      </c>
      <c r="AQ36" t="s">
        <v>194</v>
      </c>
      <c r="AR36">
        <v>1587126231.5999999</v>
      </c>
      <c r="AS36">
        <v>410.30158064516098</v>
      </c>
      <c r="AT36">
        <v>410.01270967741902</v>
      </c>
      <c r="AU36">
        <v>8.3419290322580704</v>
      </c>
      <c r="AV36">
        <v>8.22446967741935</v>
      </c>
      <c r="AW36">
        <v>599.98503225806496</v>
      </c>
      <c r="AX36">
        <v>102.30861290322601</v>
      </c>
      <c r="AY36">
        <v>9.9877945161290296E-2</v>
      </c>
      <c r="AZ36">
        <v>15.0044</v>
      </c>
      <c r="BA36">
        <v>999.9</v>
      </c>
      <c r="BB36">
        <v>999.9</v>
      </c>
      <c r="BC36">
        <v>0</v>
      </c>
      <c r="BD36">
        <v>0</v>
      </c>
      <c r="BE36">
        <v>10001.430967741901</v>
      </c>
      <c r="BF36">
        <v>0</v>
      </c>
      <c r="BG36">
        <v>1.5289399999999999E-3</v>
      </c>
      <c r="BH36">
        <v>1587126214.5999999</v>
      </c>
      <c r="BI36" t="s">
        <v>247</v>
      </c>
      <c r="BJ36">
        <v>12</v>
      </c>
      <c r="BK36">
        <v>3.6890000000000001</v>
      </c>
      <c r="BL36">
        <v>8.6999999999999994E-2</v>
      </c>
      <c r="BM36">
        <v>410</v>
      </c>
      <c r="BN36">
        <v>8</v>
      </c>
      <c r="BO36">
        <v>0.31</v>
      </c>
      <c r="BP36">
        <v>0.16</v>
      </c>
      <c r="BQ36">
        <v>0.288384390243902</v>
      </c>
      <c r="BR36">
        <v>-2.9620850174214799E-2</v>
      </c>
      <c r="BS36">
        <v>4.0368465686073697E-2</v>
      </c>
      <c r="BT36">
        <v>1</v>
      </c>
      <c r="BU36">
        <v>0.11642618048780499</v>
      </c>
      <c r="BV36">
        <v>4.61633310104528E-2</v>
      </c>
      <c r="BW36">
        <v>8.7138069418657097E-3</v>
      </c>
      <c r="BX36">
        <v>1</v>
      </c>
      <c r="BY36">
        <v>2</v>
      </c>
      <c r="BZ36">
        <v>2</v>
      </c>
      <c r="CA36" t="s">
        <v>202</v>
      </c>
      <c r="CB36">
        <v>100</v>
      </c>
      <c r="CC36">
        <v>100</v>
      </c>
      <c r="CD36">
        <v>3.6890000000000001</v>
      </c>
      <c r="CE36">
        <v>8.6999999999999994E-2</v>
      </c>
      <c r="CF36">
        <v>2</v>
      </c>
      <c r="CG36">
        <v>615.81799999999998</v>
      </c>
      <c r="CH36">
        <v>401.91800000000001</v>
      </c>
      <c r="CI36">
        <v>15.000299999999999</v>
      </c>
      <c r="CJ36">
        <v>18.707699999999999</v>
      </c>
      <c r="CK36">
        <v>29.9999</v>
      </c>
      <c r="CL36">
        <v>18.609100000000002</v>
      </c>
      <c r="CM36">
        <v>18.598299999999998</v>
      </c>
      <c r="CN36">
        <v>20.277899999999999</v>
      </c>
      <c r="CO36">
        <v>32.948399999999999</v>
      </c>
      <c r="CP36">
        <v>31.5974</v>
      </c>
      <c r="CQ36">
        <v>15</v>
      </c>
      <c r="CR36">
        <v>410</v>
      </c>
      <c r="CS36">
        <v>8.2172199999999993</v>
      </c>
      <c r="CT36">
        <v>102.423</v>
      </c>
      <c r="CU36">
        <v>102.69199999999999</v>
      </c>
    </row>
    <row r="37" spans="1:99" x14ac:dyDescent="0.25">
      <c r="A37">
        <v>21</v>
      </c>
      <c r="B37">
        <v>1587126244.5999999</v>
      </c>
      <c r="C37">
        <v>1379.0999999046301</v>
      </c>
      <c r="D37" t="s">
        <v>248</v>
      </c>
      <c r="E37" t="s">
        <v>249</v>
      </c>
      <c r="F37">
        <v>1587126236.2451601</v>
      </c>
      <c r="G37">
        <f t="shared" si="0"/>
        <v>1.4939826067450297E-4</v>
      </c>
      <c r="H37">
        <f t="shared" si="1"/>
        <v>-0.40622052365359551</v>
      </c>
      <c r="I37">
        <f t="shared" si="2"/>
        <v>410.29732258064502</v>
      </c>
      <c r="J37">
        <f t="shared" si="3"/>
        <v>441.13017355859722</v>
      </c>
      <c r="K37">
        <f t="shared" si="4"/>
        <v>45.175557668097483</v>
      </c>
      <c r="L37">
        <f t="shared" si="5"/>
        <v>42.018006176686498</v>
      </c>
      <c r="M37">
        <f t="shared" si="6"/>
        <v>1.7854938255832661E-2</v>
      </c>
      <c r="N37">
        <f t="shared" si="7"/>
        <v>2</v>
      </c>
      <c r="O37">
        <f t="shared" si="8"/>
        <v>1.7766854721481786E-2</v>
      </c>
      <c r="P37">
        <f t="shared" si="9"/>
        <v>1.1112161842956714E-2</v>
      </c>
      <c r="Q37">
        <f t="shared" si="10"/>
        <v>0</v>
      </c>
      <c r="R37">
        <f t="shared" si="11"/>
        <v>14.944969656454367</v>
      </c>
      <c r="S37">
        <f t="shared" si="12"/>
        <v>14.944969656454367</v>
      </c>
      <c r="T37">
        <f t="shared" si="13"/>
        <v>1.7053229086867034</v>
      </c>
      <c r="U37">
        <f t="shared" si="14"/>
        <v>49.95456229467932</v>
      </c>
      <c r="V37">
        <f t="shared" si="15"/>
        <v>0.85495134493531078</v>
      </c>
      <c r="W37">
        <f t="shared" si="16"/>
        <v>1.7114579843418467</v>
      </c>
      <c r="X37">
        <f t="shared" si="17"/>
        <v>0.85037156375139267</v>
      </c>
      <c r="Y37">
        <f t="shared" si="18"/>
        <v>-6.5884632957455809</v>
      </c>
      <c r="Z37">
        <f t="shared" si="19"/>
        <v>6.0142858527897793</v>
      </c>
      <c r="AA37">
        <f t="shared" si="20"/>
        <v>0.57401065821253261</v>
      </c>
      <c r="AB37">
        <f t="shared" si="21"/>
        <v>-1.6678474326869974E-4</v>
      </c>
      <c r="AC37">
        <v>0</v>
      </c>
      <c r="AD37">
        <v>0</v>
      </c>
      <c r="AE37">
        <v>2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56364.73028236541</v>
      </c>
      <c r="AK37">
        <f t="shared" si="25"/>
        <v>0</v>
      </c>
      <c r="AL37">
        <f t="shared" si="26"/>
        <v>0</v>
      </c>
      <c r="AM37">
        <f t="shared" si="27"/>
        <v>0.49</v>
      </c>
      <c r="AN37">
        <f t="shared" si="28"/>
        <v>0.39</v>
      </c>
      <c r="AO37">
        <v>5.0199999999999996</v>
      </c>
      <c r="AP37">
        <v>0.5</v>
      </c>
      <c r="AQ37" t="s">
        <v>194</v>
      </c>
      <c r="AR37">
        <v>1587126236.2451601</v>
      </c>
      <c r="AS37">
        <v>410.29732258064502</v>
      </c>
      <c r="AT37">
        <v>410.00874193548401</v>
      </c>
      <c r="AU37">
        <v>8.3484267741935501</v>
      </c>
      <c r="AV37">
        <v>8.2244758064516095</v>
      </c>
      <c r="AW37">
        <v>600.009935483871</v>
      </c>
      <c r="AX37">
        <v>102.30867741935501</v>
      </c>
      <c r="AY37">
        <v>0.10000005483871</v>
      </c>
      <c r="AZ37">
        <v>15.000748387096801</v>
      </c>
      <c r="BA37">
        <v>999.9</v>
      </c>
      <c r="BB37">
        <v>999.9</v>
      </c>
      <c r="BC37">
        <v>0</v>
      </c>
      <c r="BD37">
        <v>0</v>
      </c>
      <c r="BE37">
        <v>10002.3796774194</v>
      </c>
      <c r="BF37">
        <v>0</v>
      </c>
      <c r="BG37">
        <v>1.5289399999999999E-3</v>
      </c>
      <c r="BH37">
        <v>1587126214.5999999</v>
      </c>
      <c r="BI37" t="s">
        <v>247</v>
      </c>
      <c r="BJ37">
        <v>12</v>
      </c>
      <c r="BK37">
        <v>3.6890000000000001</v>
      </c>
      <c r="BL37">
        <v>8.6999999999999994E-2</v>
      </c>
      <c r="BM37">
        <v>410</v>
      </c>
      <c r="BN37">
        <v>8</v>
      </c>
      <c r="BO37">
        <v>0.31</v>
      </c>
      <c r="BP37">
        <v>0.16</v>
      </c>
      <c r="BQ37">
        <v>0.292087414634146</v>
      </c>
      <c r="BR37">
        <v>-1.7410871080229E-3</v>
      </c>
      <c r="BS37">
        <v>3.3309652519568897E-2</v>
      </c>
      <c r="BT37">
        <v>1</v>
      </c>
      <c r="BU37">
        <v>0.12011056097561</v>
      </c>
      <c r="BV37">
        <v>8.4159554006973197E-2</v>
      </c>
      <c r="BW37">
        <v>8.3404817344896309E-3</v>
      </c>
      <c r="BX37">
        <v>1</v>
      </c>
      <c r="BY37">
        <v>2</v>
      </c>
      <c r="BZ37">
        <v>2</v>
      </c>
      <c r="CA37" t="s">
        <v>202</v>
      </c>
      <c r="CB37">
        <v>100</v>
      </c>
      <c r="CC37">
        <v>100</v>
      </c>
      <c r="CD37">
        <v>3.6890000000000001</v>
      </c>
      <c r="CE37">
        <v>8.6999999999999994E-2</v>
      </c>
      <c r="CF37">
        <v>2</v>
      </c>
      <c r="CG37">
        <v>616.072</v>
      </c>
      <c r="CH37">
        <v>401.98700000000002</v>
      </c>
      <c r="CI37">
        <v>15.0002</v>
      </c>
      <c r="CJ37">
        <v>18.704499999999999</v>
      </c>
      <c r="CK37">
        <v>29.9999</v>
      </c>
      <c r="CL37">
        <v>18.605699999999999</v>
      </c>
      <c r="CM37">
        <v>18.594999999999999</v>
      </c>
      <c r="CN37">
        <v>20.277899999999999</v>
      </c>
      <c r="CO37">
        <v>32.948399999999999</v>
      </c>
      <c r="CP37">
        <v>31.5974</v>
      </c>
      <c r="CQ37">
        <v>15</v>
      </c>
      <c r="CR37">
        <v>410</v>
      </c>
      <c r="CS37">
        <v>8.2172199999999993</v>
      </c>
      <c r="CT37">
        <v>102.425</v>
      </c>
      <c r="CU37">
        <v>102.694</v>
      </c>
    </row>
    <row r="38" spans="1:99" x14ac:dyDescent="0.25">
      <c r="A38">
        <v>22</v>
      </c>
      <c r="B38">
        <v>1587126249.5999999</v>
      </c>
      <c r="C38">
        <v>1384.0999999046301</v>
      </c>
      <c r="D38" t="s">
        <v>250</v>
      </c>
      <c r="E38" t="s">
        <v>251</v>
      </c>
      <c r="F38">
        <v>1587126241.03548</v>
      </c>
      <c r="G38">
        <f t="shared" si="0"/>
        <v>1.5587665005464951E-4</v>
      </c>
      <c r="H38">
        <f t="shared" si="1"/>
        <v>-0.41369622751101243</v>
      </c>
      <c r="I38">
        <f t="shared" si="2"/>
        <v>410.29519354838698</v>
      </c>
      <c r="J38">
        <f t="shared" si="3"/>
        <v>440.21636186799009</v>
      </c>
      <c r="K38">
        <f t="shared" si="4"/>
        <v>45.082120019696482</v>
      </c>
      <c r="L38">
        <f t="shared" si="5"/>
        <v>42.017922915368061</v>
      </c>
      <c r="M38">
        <f t="shared" si="6"/>
        <v>1.8659704063340374E-2</v>
      </c>
      <c r="N38">
        <f t="shared" si="7"/>
        <v>2</v>
      </c>
      <c r="O38">
        <f t="shared" si="8"/>
        <v>1.8563524388191904E-2</v>
      </c>
      <c r="P38">
        <f t="shared" si="9"/>
        <v>1.1610802685063202E-2</v>
      </c>
      <c r="Q38">
        <f t="shared" si="10"/>
        <v>0</v>
      </c>
      <c r="R38">
        <f t="shared" si="11"/>
        <v>14.938686190889516</v>
      </c>
      <c r="S38">
        <f t="shared" si="12"/>
        <v>14.938686190889516</v>
      </c>
      <c r="T38">
        <f t="shared" si="13"/>
        <v>1.7046330058328074</v>
      </c>
      <c r="U38">
        <f t="shared" si="14"/>
        <v>49.996719455248609</v>
      </c>
      <c r="V38">
        <f t="shared" si="15"/>
        <v>0.85546002067566684</v>
      </c>
      <c r="W38">
        <f t="shared" si="16"/>
        <v>1.7110323037122017</v>
      </c>
      <c r="X38">
        <f t="shared" si="17"/>
        <v>0.84917298515714057</v>
      </c>
      <c r="Y38">
        <f t="shared" si="18"/>
        <v>-6.8741602674100433</v>
      </c>
      <c r="Z38">
        <f t="shared" si="19"/>
        <v>6.2751066567500935</v>
      </c>
      <c r="AA38">
        <f t="shared" si="20"/>
        <v>0.59887205226858164</v>
      </c>
      <c r="AB38">
        <f t="shared" si="21"/>
        <v>-1.815583913682417E-4</v>
      </c>
      <c r="AC38">
        <v>0</v>
      </c>
      <c r="AD38">
        <v>0</v>
      </c>
      <c r="AE38">
        <v>2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56337.35996045472</v>
      </c>
      <c r="AK38">
        <f t="shared" si="25"/>
        <v>0</v>
      </c>
      <c r="AL38">
        <f t="shared" si="26"/>
        <v>0</v>
      </c>
      <c r="AM38">
        <f t="shared" si="27"/>
        <v>0.49</v>
      </c>
      <c r="AN38">
        <f t="shared" si="28"/>
        <v>0.39</v>
      </c>
      <c r="AO38">
        <v>5.0199999999999996</v>
      </c>
      <c r="AP38">
        <v>0.5</v>
      </c>
      <c r="AQ38" t="s">
        <v>194</v>
      </c>
      <c r="AR38">
        <v>1587126241.03548</v>
      </c>
      <c r="AS38">
        <v>410.29519354838698</v>
      </c>
      <c r="AT38">
        <v>410.002580645161</v>
      </c>
      <c r="AU38">
        <v>8.3533670967741909</v>
      </c>
      <c r="AV38">
        <v>8.2240412903225799</v>
      </c>
      <c r="AW38">
        <v>600.00729032258096</v>
      </c>
      <c r="AX38">
        <v>102.309032258065</v>
      </c>
      <c r="AY38">
        <v>9.9973687096774205E-2</v>
      </c>
      <c r="AZ38">
        <v>14.9968838709677</v>
      </c>
      <c r="BA38">
        <v>999.9</v>
      </c>
      <c r="BB38">
        <v>999.9</v>
      </c>
      <c r="BC38">
        <v>0</v>
      </c>
      <c r="BD38">
        <v>0</v>
      </c>
      <c r="BE38">
        <v>9997.1396774193508</v>
      </c>
      <c r="BF38">
        <v>0</v>
      </c>
      <c r="BG38">
        <v>1.5289399999999999E-3</v>
      </c>
      <c r="BH38">
        <v>1587126214.5999999</v>
      </c>
      <c r="BI38" t="s">
        <v>247</v>
      </c>
      <c r="BJ38">
        <v>12</v>
      </c>
      <c r="BK38">
        <v>3.6890000000000001</v>
      </c>
      <c r="BL38">
        <v>8.6999999999999994E-2</v>
      </c>
      <c r="BM38">
        <v>410</v>
      </c>
      <c r="BN38">
        <v>8</v>
      </c>
      <c r="BO38">
        <v>0.31</v>
      </c>
      <c r="BP38">
        <v>0.16</v>
      </c>
      <c r="BQ38">
        <v>0.290219951219512</v>
      </c>
      <c r="BR38">
        <v>8.2656940766551307E-2</v>
      </c>
      <c r="BS38">
        <v>2.75036927657673E-2</v>
      </c>
      <c r="BT38">
        <v>1</v>
      </c>
      <c r="BU38">
        <v>0.12634685365853701</v>
      </c>
      <c r="BV38">
        <v>6.8279623693381697E-2</v>
      </c>
      <c r="BW38">
        <v>6.8212122109904101E-3</v>
      </c>
      <c r="BX38">
        <v>1</v>
      </c>
      <c r="BY38">
        <v>2</v>
      </c>
      <c r="BZ38">
        <v>2</v>
      </c>
      <c r="CA38" t="s">
        <v>202</v>
      </c>
      <c r="CB38">
        <v>100</v>
      </c>
      <c r="CC38">
        <v>100</v>
      </c>
      <c r="CD38">
        <v>3.6890000000000001</v>
      </c>
      <c r="CE38">
        <v>8.6999999999999994E-2</v>
      </c>
      <c r="CF38">
        <v>2</v>
      </c>
      <c r="CG38">
        <v>616.16399999999999</v>
      </c>
      <c r="CH38">
        <v>402.16899999999998</v>
      </c>
      <c r="CI38">
        <v>15.0001</v>
      </c>
      <c r="CJ38">
        <v>18.7012</v>
      </c>
      <c r="CK38">
        <v>30</v>
      </c>
      <c r="CL38">
        <v>18.601900000000001</v>
      </c>
      <c r="CM38">
        <v>18.591799999999999</v>
      </c>
      <c r="CN38">
        <v>20.276900000000001</v>
      </c>
      <c r="CO38">
        <v>32.948399999999999</v>
      </c>
      <c r="CP38">
        <v>31.5974</v>
      </c>
      <c r="CQ38">
        <v>15</v>
      </c>
      <c r="CR38">
        <v>410</v>
      </c>
      <c r="CS38">
        <v>8.2172199999999993</v>
      </c>
      <c r="CT38">
        <v>102.425</v>
      </c>
      <c r="CU38">
        <v>102.694</v>
      </c>
    </row>
    <row r="39" spans="1:99" x14ac:dyDescent="0.25">
      <c r="A39">
        <v>23</v>
      </c>
      <c r="B39">
        <v>1587126254.5999999</v>
      </c>
      <c r="C39">
        <v>1389.0999999046301</v>
      </c>
      <c r="D39" t="s">
        <v>252</v>
      </c>
      <c r="E39" t="s">
        <v>253</v>
      </c>
      <c r="F39">
        <v>1587126245.9709699</v>
      </c>
      <c r="G39">
        <f t="shared" si="0"/>
        <v>1.6121224435674999E-4</v>
      </c>
      <c r="H39">
        <f t="shared" si="1"/>
        <v>-0.41345857099163347</v>
      </c>
      <c r="I39">
        <f t="shared" si="2"/>
        <v>410.28496774193599</v>
      </c>
      <c r="J39">
        <f t="shared" si="3"/>
        <v>438.97988889658927</v>
      </c>
      <c r="K39">
        <f t="shared" si="4"/>
        <v>44.955457607990134</v>
      </c>
      <c r="L39">
        <f t="shared" si="5"/>
        <v>42.016841639101138</v>
      </c>
      <c r="M39">
        <f t="shared" si="6"/>
        <v>1.9325390306417504E-2</v>
      </c>
      <c r="N39">
        <f t="shared" si="7"/>
        <v>2</v>
      </c>
      <c r="O39">
        <f t="shared" si="8"/>
        <v>1.9222246261522115E-2</v>
      </c>
      <c r="P39">
        <f t="shared" si="9"/>
        <v>1.2023125010039671E-2</v>
      </c>
      <c r="Q39">
        <f t="shared" si="10"/>
        <v>0</v>
      </c>
      <c r="R39">
        <f t="shared" si="11"/>
        <v>14.932419680899145</v>
      </c>
      <c r="S39">
        <f t="shared" si="12"/>
        <v>14.932419680899145</v>
      </c>
      <c r="T39">
        <f t="shared" si="13"/>
        <v>1.7039452088974678</v>
      </c>
      <c r="U39">
        <f t="shared" si="14"/>
        <v>50.030397960864981</v>
      </c>
      <c r="V39">
        <f t="shared" si="15"/>
        <v>0.85580077835463708</v>
      </c>
      <c r="W39">
        <f t="shared" si="16"/>
        <v>1.7105616050147465</v>
      </c>
      <c r="X39">
        <f t="shared" si="17"/>
        <v>0.84814443054283073</v>
      </c>
      <c r="Y39">
        <f t="shared" si="18"/>
        <v>-7.1094599761326744</v>
      </c>
      <c r="Z39">
        <f t="shared" si="19"/>
        <v>6.4899261848000744</v>
      </c>
      <c r="AA39">
        <f t="shared" si="20"/>
        <v>0.61933959602984168</v>
      </c>
      <c r="AB39">
        <f t="shared" si="21"/>
        <v>-1.9419530275843755E-4</v>
      </c>
      <c r="AC39">
        <v>0</v>
      </c>
      <c r="AD39">
        <v>0</v>
      </c>
      <c r="AE39">
        <v>2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56338.316835217105</v>
      </c>
      <c r="AK39">
        <f t="shared" si="25"/>
        <v>0</v>
      </c>
      <c r="AL39">
        <f t="shared" si="26"/>
        <v>0</v>
      </c>
      <c r="AM39">
        <f t="shared" si="27"/>
        <v>0.49</v>
      </c>
      <c r="AN39">
        <f t="shared" si="28"/>
        <v>0.39</v>
      </c>
      <c r="AO39">
        <v>5.0199999999999996</v>
      </c>
      <c r="AP39">
        <v>0.5</v>
      </c>
      <c r="AQ39" t="s">
        <v>194</v>
      </c>
      <c r="AR39">
        <v>1587126245.9709699</v>
      </c>
      <c r="AS39">
        <v>410.28496774193599</v>
      </c>
      <c r="AT39">
        <v>409.99438709677401</v>
      </c>
      <c r="AU39">
        <v>8.3567012903225795</v>
      </c>
      <c r="AV39">
        <v>8.2229506451612906</v>
      </c>
      <c r="AW39">
        <v>600.01393548387102</v>
      </c>
      <c r="AX39">
        <v>102.308903225807</v>
      </c>
      <c r="AY39">
        <v>0.1000197</v>
      </c>
      <c r="AZ39">
        <v>14.9926096774194</v>
      </c>
      <c r="BA39">
        <v>999.9</v>
      </c>
      <c r="BB39">
        <v>999.9</v>
      </c>
      <c r="BC39">
        <v>0</v>
      </c>
      <c r="BD39">
        <v>0</v>
      </c>
      <c r="BE39">
        <v>9997.1751612903208</v>
      </c>
      <c r="BF39">
        <v>0</v>
      </c>
      <c r="BG39">
        <v>1.5289399999999999E-3</v>
      </c>
      <c r="BH39">
        <v>1587126214.5999999</v>
      </c>
      <c r="BI39" t="s">
        <v>247</v>
      </c>
      <c r="BJ39">
        <v>12</v>
      </c>
      <c r="BK39">
        <v>3.6890000000000001</v>
      </c>
      <c r="BL39">
        <v>8.6999999999999994E-2</v>
      </c>
      <c r="BM39">
        <v>410</v>
      </c>
      <c r="BN39">
        <v>8</v>
      </c>
      <c r="BO39">
        <v>0.31</v>
      </c>
      <c r="BP39">
        <v>0.16</v>
      </c>
      <c r="BQ39">
        <v>0.29415526829268301</v>
      </c>
      <c r="BR39">
        <v>9.9194425087081404E-3</v>
      </c>
      <c r="BS39">
        <v>2.4012794113204301E-2</v>
      </c>
      <c r="BT39">
        <v>1</v>
      </c>
      <c r="BU39">
        <v>0.13154107317073199</v>
      </c>
      <c r="BV39">
        <v>5.23949268292686E-2</v>
      </c>
      <c r="BW39">
        <v>5.2194440942673797E-3</v>
      </c>
      <c r="BX39">
        <v>1</v>
      </c>
      <c r="BY39">
        <v>2</v>
      </c>
      <c r="BZ39">
        <v>2</v>
      </c>
      <c r="CA39" t="s">
        <v>202</v>
      </c>
      <c r="CB39">
        <v>100</v>
      </c>
      <c r="CC39">
        <v>100</v>
      </c>
      <c r="CD39">
        <v>3.6890000000000001</v>
      </c>
      <c r="CE39">
        <v>8.6999999999999994E-2</v>
      </c>
      <c r="CF39">
        <v>2</v>
      </c>
      <c r="CG39">
        <v>616.08600000000001</v>
      </c>
      <c r="CH39">
        <v>402.11900000000003</v>
      </c>
      <c r="CI39">
        <v>15</v>
      </c>
      <c r="CJ39">
        <v>18.697199999999999</v>
      </c>
      <c r="CK39">
        <v>30</v>
      </c>
      <c r="CL39">
        <v>18.598700000000001</v>
      </c>
      <c r="CM39">
        <v>18.587700000000002</v>
      </c>
      <c r="CN39">
        <v>20.2776</v>
      </c>
      <c r="CO39">
        <v>32.948399999999999</v>
      </c>
      <c r="CP39">
        <v>31.5974</v>
      </c>
      <c r="CQ39">
        <v>15</v>
      </c>
      <c r="CR39">
        <v>410</v>
      </c>
      <c r="CS39">
        <v>8.2172199999999993</v>
      </c>
      <c r="CT39">
        <v>102.425</v>
      </c>
      <c r="CU39">
        <v>102.69499999999999</v>
      </c>
    </row>
    <row r="40" spans="1:99" x14ac:dyDescent="0.25">
      <c r="A40">
        <v>24</v>
      </c>
      <c r="B40">
        <v>1587126259.5999999</v>
      </c>
      <c r="C40">
        <v>1394.0999999046301</v>
      </c>
      <c r="D40" t="s">
        <v>254</v>
      </c>
      <c r="E40" t="s">
        <v>255</v>
      </c>
      <c r="F40">
        <v>1587126250.9709699</v>
      </c>
      <c r="G40">
        <f t="shared" si="0"/>
        <v>1.6569677050474018E-4</v>
      </c>
      <c r="H40">
        <f t="shared" si="1"/>
        <v>-0.41213423063117977</v>
      </c>
      <c r="I40">
        <f t="shared" si="2"/>
        <v>410.27945161290302</v>
      </c>
      <c r="J40">
        <f t="shared" si="3"/>
        <v>437.91448072349573</v>
      </c>
      <c r="K40">
        <f t="shared" si="4"/>
        <v>44.846261640951006</v>
      </c>
      <c r="L40">
        <f t="shared" si="5"/>
        <v>42.016193669913839</v>
      </c>
      <c r="M40">
        <f t="shared" si="6"/>
        <v>1.9886593807577041E-2</v>
      </c>
      <c r="N40">
        <f t="shared" si="7"/>
        <v>2</v>
      </c>
      <c r="O40">
        <f t="shared" si="8"/>
        <v>1.9777390506106742E-2</v>
      </c>
      <c r="P40">
        <f t="shared" si="9"/>
        <v>1.2370630462814062E-2</v>
      </c>
      <c r="Q40">
        <f t="shared" si="10"/>
        <v>0</v>
      </c>
      <c r="R40">
        <f t="shared" si="11"/>
        <v>14.926703181508676</v>
      </c>
      <c r="S40">
        <f t="shared" si="12"/>
        <v>14.926703181508676</v>
      </c>
      <c r="T40">
        <f t="shared" si="13"/>
        <v>1.7033179924795032</v>
      </c>
      <c r="U40">
        <f t="shared" si="14"/>
        <v>50.057976294175013</v>
      </c>
      <c r="V40">
        <f t="shared" si="15"/>
        <v>0.85604975651181825</v>
      </c>
      <c r="W40">
        <f t="shared" si="16"/>
        <v>1.7101165885753804</v>
      </c>
      <c r="X40">
        <f t="shared" si="17"/>
        <v>0.84726823596768497</v>
      </c>
      <c r="Y40">
        <f t="shared" si="18"/>
        <v>-7.3072275792590418</v>
      </c>
      <c r="Z40">
        <f t="shared" si="19"/>
        <v>6.6704843634617736</v>
      </c>
      <c r="AA40">
        <f t="shared" si="20"/>
        <v>0.63653807120562889</v>
      </c>
      <c r="AB40">
        <f t="shared" si="21"/>
        <v>-2.0514459163933907E-4</v>
      </c>
      <c r="AC40">
        <v>0</v>
      </c>
      <c r="AD40">
        <v>0</v>
      </c>
      <c r="AE40">
        <v>2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56360.833152875435</v>
      </c>
      <c r="AK40">
        <f t="shared" si="25"/>
        <v>0</v>
      </c>
      <c r="AL40">
        <f t="shared" si="26"/>
        <v>0</v>
      </c>
      <c r="AM40">
        <f t="shared" si="27"/>
        <v>0.49</v>
      </c>
      <c r="AN40">
        <f t="shared" si="28"/>
        <v>0.39</v>
      </c>
      <c r="AO40">
        <v>5.0199999999999996</v>
      </c>
      <c r="AP40">
        <v>0.5</v>
      </c>
      <c r="AQ40" t="s">
        <v>194</v>
      </c>
      <c r="AR40">
        <v>1587126250.9709699</v>
      </c>
      <c r="AS40">
        <v>410.27945161290302</v>
      </c>
      <c r="AT40">
        <v>409.99151612903199</v>
      </c>
      <c r="AU40">
        <v>8.3591490322580704</v>
      </c>
      <c r="AV40">
        <v>8.2216774193548403</v>
      </c>
      <c r="AW40">
        <v>600.01090322580603</v>
      </c>
      <c r="AX40">
        <v>102.30874193548399</v>
      </c>
      <c r="AY40">
        <v>9.9978522580645199E-2</v>
      </c>
      <c r="AZ40">
        <v>14.988567741935499</v>
      </c>
      <c r="BA40">
        <v>999.9</v>
      </c>
      <c r="BB40">
        <v>999.9</v>
      </c>
      <c r="BC40">
        <v>0</v>
      </c>
      <c r="BD40">
        <v>0</v>
      </c>
      <c r="BE40">
        <v>10001.210967741899</v>
      </c>
      <c r="BF40">
        <v>0</v>
      </c>
      <c r="BG40">
        <v>1.5289399999999999E-3</v>
      </c>
      <c r="BH40">
        <v>1587126214.5999999</v>
      </c>
      <c r="BI40" t="s">
        <v>247</v>
      </c>
      <c r="BJ40">
        <v>12</v>
      </c>
      <c r="BK40">
        <v>3.6890000000000001</v>
      </c>
      <c r="BL40">
        <v>8.6999999999999994E-2</v>
      </c>
      <c r="BM40">
        <v>410</v>
      </c>
      <c r="BN40">
        <v>8</v>
      </c>
      <c r="BO40">
        <v>0.31</v>
      </c>
      <c r="BP40">
        <v>0.16</v>
      </c>
      <c r="BQ40">
        <v>0.287867878048781</v>
      </c>
      <c r="BR40">
        <v>-0.10348940069687</v>
      </c>
      <c r="BS40">
        <v>2.74802818090026E-2</v>
      </c>
      <c r="BT40">
        <v>0</v>
      </c>
      <c r="BU40">
        <v>0.13565139024390199</v>
      </c>
      <c r="BV40">
        <v>4.3777839721253098E-2</v>
      </c>
      <c r="BW40">
        <v>4.3403310814372504E-3</v>
      </c>
      <c r="BX40">
        <v>1</v>
      </c>
      <c r="BY40">
        <v>1</v>
      </c>
      <c r="BZ40">
        <v>2</v>
      </c>
      <c r="CA40" t="s">
        <v>196</v>
      </c>
      <c r="CB40">
        <v>100</v>
      </c>
      <c r="CC40">
        <v>100</v>
      </c>
      <c r="CD40">
        <v>3.6890000000000001</v>
      </c>
      <c r="CE40">
        <v>8.6999999999999994E-2</v>
      </c>
      <c r="CF40">
        <v>2</v>
      </c>
      <c r="CG40">
        <v>616.36199999999997</v>
      </c>
      <c r="CH40">
        <v>402.30099999999999</v>
      </c>
      <c r="CI40">
        <v>15</v>
      </c>
      <c r="CJ40">
        <v>18.693899999999999</v>
      </c>
      <c r="CK40">
        <v>29.9999</v>
      </c>
      <c r="CL40">
        <v>18.595500000000001</v>
      </c>
      <c r="CM40">
        <v>18.584599999999998</v>
      </c>
      <c r="CN40">
        <v>20.278099999999998</v>
      </c>
      <c r="CO40">
        <v>32.948399999999999</v>
      </c>
      <c r="CP40">
        <v>31.5974</v>
      </c>
      <c r="CQ40">
        <v>15</v>
      </c>
      <c r="CR40">
        <v>410</v>
      </c>
      <c r="CS40">
        <v>8.2172199999999993</v>
      </c>
      <c r="CT40">
        <v>102.426</v>
      </c>
      <c r="CU40">
        <v>102.696</v>
      </c>
    </row>
    <row r="41" spans="1:99" x14ac:dyDescent="0.25">
      <c r="A41">
        <v>25</v>
      </c>
      <c r="B41">
        <v>1587126264.5999999</v>
      </c>
      <c r="C41">
        <v>1399.0999999046301</v>
      </c>
      <c r="D41" t="s">
        <v>256</v>
      </c>
      <c r="E41" t="s">
        <v>257</v>
      </c>
      <c r="F41">
        <v>1587126255.9709699</v>
      </c>
      <c r="G41">
        <f t="shared" si="0"/>
        <v>1.6959956255569966E-4</v>
      </c>
      <c r="H41">
        <f t="shared" si="1"/>
        <v>-0.39580676754450561</v>
      </c>
      <c r="I41">
        <f t="shared" si="2"/>
        <v>410.26974193548398</v>
      </c>
      <c r="J41">
        <f t="shared" si="3"/>
        <v>435.8414826816275</v>
      </c>
      <c r="K41">
        <f t="shared" si="4"/>
        <v>44.633896779473119</v>
      </c>
      <c r="L41">
        <f t="shared" si="5"/>
        <v>42.01513174152339</v>
      </c>
      <c r="M41">
        <f t="shared" si="6"/>
        <v>2.0374145035981648E-2</v>
      </c>
      <c r="N41">
        <f t="shared" si="7"/>
        <v>2</v>
      </c>
      <c r="O41">
        <f t="shared" si="8"/>
        <v>2.0259538167723534E-2</v>
      </c>
      <c r="P41">
        <f t="shared" si="9"/>
        <v>1.2672454487053729E-2</v>
      </c>
      <c r="Q41">
        <f t="shared" si="10"/>
        <v>0</v>
      </c>
      <c r="R41">
        <f t="shared" si="11"/>
        <v>14.921865195258059</v>
      </c>
      <c r="S41">
        <f t="shared" si="12"/>
        <v>14.921865195258059</v>
      </c>
      <c r="T41">
        <f t="shared" si="13"/>
        <v>1.7027873253475141</v>
      </c>
      <c r="U41">
        <f t="shared" si="14"/>
        <v>50.077727263677943</v>
      </c>
      <c r="V41">
        <f t="shared" si="15"/>
        <v>0.85620116669118995</v>
      </c>
      <c r="W41">
        <f t="shared" si="16"/>
        <v>1.709744458215867</v>
      </c>
      <c r="X41">
        <f t="shared" si="17"/>
        <v>0.84658615865632414</v>
      </c>
      <c r="Y41">
        <f t="shared" si="18"/>
        <v>-7.4793407087063546</v>
      </c>
      <c r="Z41">
        <f t="shared" si="19"/>
        <v>6.8276207090762959</v>
      </c>
      <c r="AA41">
        <f t="shared" si="20"/>
        <v>0.65150508180199529</v>
      </c>
      <c r="AB41">
        <f t="shared" si="21"/>
        <v>-2.1491782806304371E-4</v>
      </c>
      <c r="AC41">
        <v>0</v>
      </c>
      <c r="AD41">
        <v>0</v>
      </c>
      <c r="AE41">
        <v>2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56346.227495616695</v>
      </c>
      <c r="AK41">
        <f t="shared" si="25"/>
        <v>0</v>
      </c>
      <c r="AL41">
        <f t="shared" si="26"/>
        <v>0</v>
      </c>
      <c r="AM41">
        <f t="shared" si="27"/>
        <v>0.49</v>
      </c>
      <c r="AN41">
        <f t="shared" si="28"/>
        <v>0.39</v>
      </c>
      <c r="AO41">
        <v>5.0199999999999996</v>
      </c>
      <c r="AP41">
        <v>0.5</v>
      </c>
      <c r="AQ41" t="s">
        <v>194</v>
      </c>
      <c r="AR41">
        <v>1587126255.9709699</v>
      </c>
      <c r="AS41">
        <v>410.26974193548398</v>
      </c>
      <c r="AT41">
        <v>409.996806451613</v>
      </c>
      <c r="AU41">
        <v>8.3606409677419293</v>
      </c>
      <c r="AV41">
        <v>8.2199322580645102</v>
      </c>
      <c r="AW41">
        <v>600.01377419354799</v>
      </c>
      <c r="AX41">
        <v>102.30854838709701</v>
      </c>
      <c r="AY41">
        <v>0.100007367741935</v>
      </c>
      <c r="AZ41">
        <v>14.985187096774199</v>
      </c>
      <c r="BA41">
        <v>999.9</v>
      </c>
      <c r="BB41">
        <v>999.9</v>
      </c>
      <c r="BC41">
        <v>0</v>
      </c>
      <c r="BD41">
        <v>0</v>
      </c>
      <c r="BE41">
        <v>9998.4061290322607</v>
      </c>
      <c r="BF41">
        <v>0</v>
      </c>
      <c r="BG41">
        <v>1.5289399999999999E-3</v>
      </c>
      <c r="BH41">
        <v>1587126214.5999999</v>
      </c>
      <c r="BI41" t="s">
        <v>247</v>
      </c>
      <c r="BJ41">
        <v>12</v>
      </c>
      <c r="BK41">
        <v>3.6890000000000001</v>
      </c>
      <c r="BL41">
        <v>8.6999999999999994E-2</v>
      </c>
      <c r="BM41">
        <v>410</v>
      </c>
      <c r="BN41">
        <v>8</v>
      </c>
      <c r="BO41">
        <v>0.31</v>
      </c>
      <c r="BP41">
        <v>0.16</v>
      </c>
      <c r="BQ41">
        <v>0.28201443902439</v>
      </c>
      <c r="BR41">
        <v>-0.16232830662020201</v>
      </c>
      <c r="BS41">
        <v>2.4509049029773501E-2</v>
      </c>
      <c r="BT41">
        <v>0</v>
      </c>
      <c r="BU41">
        <v>0.13911978048780499</v>
      </c>
      <c r="BV41">
        <v>3.9628118466897198E-2</v>
      </c>
      <c r="BW41">
        <v>3.9353009338066198E-3</v>
      </c>
      <c r="BX41">
        <v>1</v>
      </c>
      <c r="BY41">
        <v>1</v>
      </c>
      <c r="BZ41">
        <v>2</v>
      </c>
      <c r="CA41" t="s">
        <v>196</v>
      </c>
      <c r="CB41">
        <v>100</v>
      </c>
      <c r="CC41">
        <v>100</v>
      </c>
      <c r="CD41">
        <v>3.6890000000000001</v>
      </c>
      <c r="CE41">
        <v>8.6999999999999994E-2</v>
      </c>
      <c r="CF41">
        <v>2</v>
      </c>
      <c r="CG41">
        <v>616.50800000000004</v>
      </c>
      <c r="CH41">
        <v>402.34300000000002</v>
      </c>
      <c r="CI41">
        <v>15.0001</v>
      </c>
      <c r="CJ41">
        <v>18.6907</v>
      </c>
      <c r="CK41">
        <v>29.9999</v>
      </c>
      <c r="CL41">
        <v>18.591899999999999</v>
      </c>
      <c r="CM41">
        <v>18.581299999999999</v>
      </c>
      <c r="CN41">
        <v>20.2774</v>
      </c>
      <c r="CO41">
        <v>32.948399999999999</v>
      </c>
      <c r="CP41">
        <v>31.5974</v>
      </c>
      <c r="CQ41">
        <v>15</v>
      </c>
      <c r="CR41">
        <v>410</v>
      </c>
      <c r="CS41">
        <v>8.2172199999999993</v>
      </c>
      <c r="CT41">
        <v>102.42700000000001</v>
      </c>
      <c r="CU41">
        <v>102.697</v>
      </c>
    </row>
    <row r="42" spans="1:99" x14ac:dyDescent="0.25">
      <c r="A42">
        <v>26</v>
      </c>
      <c r="B42">
        <v>1587126600.0999999</v>
      </c>
      <c r="C42">
        <v>1734.5999999046301</v>
      </c>
      <c r="D42" t="s">
        <v>260</v>
      </c>
      <c r="E42" t="s">
        <v>261</v>
      </c>
      <c r="F42">
        <v>1587126592.0999999</v>
      </c>
      <c r="G42">
        <f t="shared" si="0"/>
        <v>2.2716489337867832E-4</v>
      </c>
      <c r="H42">
        <f t="shared" si="1"/>
        <v>-0.33591083360003482</v>
      </c>
      <c r="I42">
        <f t="shared" si="2"/>
        <v>410.26377419354799</v>
      </c>
      <c r="J42">
        <f t="shared" si="3"/>
        <v>424.44325176414958</v>
      </c>
      <c r="K42">
        <f t="shared" si="4"/>
        <v>43.465661710758582</v>
      </c>
      <c r="L42">
        <f t="shared" si="5"/>
        <v>42.013593918992797</v>
      </c>
      <c r="M42">
        <f t="shared" si="6"/>
        <v>2.7382926420561043E-2</v>
      </c>
      <c r="N42">
        <f t="shared" si="7"/>
        <v>2</v>
      </c>
      <c r="O42">
        <f t="shared" si="8"/>
        <v>2.7176338205216304E-2</v>
      </c>
      <c r="P42">
        <f t="shared" si="9"/>
        <v>1.7003642491233741E-2</v>
      </c>
      <c r="Q42">
        <f t="shared" si="10"/>
        <v>0</v>
      </c>
      <c r="R42">
        <f t="shared" si="11"/>
        <v>14.877106225362422</v>
      </c>
      <c r="S42">
        <f t="shared" si="12"/>
        <v>14.877106225362422</v>
      </c>
      <c r="T42">
        <f t="shared" si="13"/>
        <v>1.6978847056702915</v>
      </c>
      <c r="U42">
        <f t="shared" si="14"/>
        <v>49.938207517222075</v>
      </c>
      <c r="V42">
        <f t="shared" si="15"/>
        <v>0.85253784036329328</v>
      </c>
      <c r="W42">
        <f t="shared" si="16"/>
        <v>1.7071855053453422</v>
      </c>
      <c r="X42">
        <f t="shared" si="17"/>
        <v>0.84534686530699821</v>
      </c>
      <c r="Y42">
        <f t="shared" si="18"/>
        <v>-10.017971797999714</v>
      </c>
      <c r="Z42">
        <f t="shared" si="19"/>
        <v>9.1452386920103859</v>
      </c>
      <c r="AA42">
        <f t="shared" si="20"/>
        <v>0.87234759925328342</v>
      </c>
      <c r="AB42">
        <f t="shared" si="21"/>
        <v>-3.855067360447606E-4</v>
      </c>
      <c r="AC42">
        <v>0</v>
      </c>
      <c r="AD42">
        <v>0</v>
      </c>
      <c r="AE42">
        <v>2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56362.757193774312</v>
      </c>
      <c r="AK42">
        <f t="shared" si="25"/>
        <v>0</v>
      </c>
      <c r="AL42">
        <f t="shared" si="26"/>
        <v>0</v>
      </c>
      <c r="AM42">
        <f t="shared" si="27"/>
        <v>0.49</v>
      </c>
      <c r="AN42">
        <f t="shared" si="28"/>
        <v>0.39</v>
      </c>
      <c r="AO42">
        <v>6.22</v>
      </c>
      <c r="AP42">
        <v>0.5</v>
      </c>
      <c r="AQ42" t="s">
        <v>194</v>
      </c>
      <c r="AR42">
        <v>1587126592.0999999</v>
      </c>
      <c r="AS42">
        <v>410.26377419354799</v>
      </c>
      <c r="AT42">
        <v>410.01216129032298</v>
      </c>
      <c r="AU42">
        <v>8.32505290322581</v>
      </c>
      <c r="AV42">
        <v>8.0915190322580592</v>
      </c>
      <c r="AW42">
        <v>599.99974193548405</v>
      </c>
      <c r="AX42">
        <v>102.306322580645</v>
      </c>
      <c r="AY42">
        <v>9.9974445161290296E-2</v>
      </c>
      <c r="AZ42">
        <v>14.961922580645201</v>
      </c>
      <c r="BA42">
        <v>999.9</v>
      </c>
      <c r="BB42">
        <v>999.9</v>
      </c>
      <c r="BC42">
        <v>0</v>
      </c>
      <c r="BD42">
        <v>0</v>
      </c>
      <c r="BE42">
        <v>10000.848709677401</v>
      </c>
      <c r="BF42">
        <v>0</v>
      </c>
      <c r="BG42">
        <v>1.5289399999999999E-3</v>
      </c>
      <c r="BH42">
        <v>1587126571.5999999</v>
      </c>
      <c r="BI42" t="s">
        <v>262</v>
      </c>
      <c r="BJ42">
        <v>13</v>
      </c>
      <c r="BK42">
        <v>3.6669999999999998</v>
      </c>
      <c r="BL42">
        <v>8.5000000000000006E-2</v>
      </c>
      <c r="BM42">
        <v>410</v>
      </c>
      <c r="BN42">
        <v>8</v>
      </c>
      <c r="BO42">
        <v>0.21</v>
      </c>
      <c r="BP42">
        <v>0.11</v>
      </c>
      <c r="BQ42">
        <v>0.249449853658537</v>
      </c>
      <c r="BR42">
        <v>4.2239811846693599E-2</v>
      </c>
      <c r="BS42">
        <v>1.9719556093258501E-2</v>
      </c>
      <c r="BT42">
        <v>1</v>
      </c>
      <c r="BU42">
        <v>0.23119536585365899</v>
      </c>
      <c r="BV42">
        <v>5.5038355400696799E-2</v>
      </c>
      <c r="BW42">
        <v>5.4537765467837602E-3</v>
      </c>
      <c r="BX42">
        <v>1</v>
      </c>
      <c r="BY42">
        <v>2</v>
      </c>
      <c r="BZ42">
        <v>2</v>
      </c>
      <c r="CA42" t="s">
        <v>202</v>
      </c>
      <c r="CB42">
        <v>100</v>
      </c>
      <c r="CC42">
        <v>100</v>
      </c>
      <c r="CD42">
        <v>3.6669999999999998</v>
      </c>
      <c r="CE42">
        <v>8.5000000000000006E-2</v>
      </c>
      <c r="CF42">
        <v>2</v>
      </c>
      <c r="CG42">
        <v>615.32600000000002</v>
      </c>
      <c r="CH42">
        <v>403.66899999999998</v>
      </c>
      <c r="CI42">
        <v>15.0002</v>
      </c>
      <c r="CJ42">
        <v>18.504000000000001</v>
      </c>
      <c r="CK42">
        <v>30</v>
      </c>
      <c r="CL42">
        <v>18.399699999999999</v>
      </c>
      <c r="CM42">
        <v>18.390499999999999</v>
      </c>
      <c r="CN42">
        <v>20.2667</v>
      </c>
      <c r="CO42">
        <v>32.991799999999998</v>
      </c>
      <c r="CP42">
        <v>29.636500000000002</v>
      </c>
      <c r="CQ42">
        <v>15</v>
      </c>
      <c r="CR42">
        <v>410</v>
      </c>
      <c r="CS42">
        <v>8.0654299999999992</v>
      </c>
      <c r="CT42">
        <v>102.461</v>
      </c>
      <c r="CU42">
        <v>102.742</v>
      </c>
    </row>
    <row r="43" spans="1:99" x14ac:dyDescent="0.25">
      <c r="A43">
        <v>27</v>
      </c>
      <c r="B43">
        <v>1587126605.0999999</v>
      </c>
      <c r="C43">
        <v>1739.5999999046301</v>
      </c>
      <c r="D43" t="s">
        <v>263</v>
      </c>
      <c r="E43" t="s">
        <v>264</v>
      </c>
      <c r="F43">
        <v>1587126596.7451601</v>
      </c>
      <c r="G43">
        <f t="shared" si="0"/>
        <v>2.3071655614067312E-4</v>
      </c>
      <c r="H43">
        <f t="shared" si="1"/>
        <v>-0.33852290601693352</v>
      </c>
      <c r="I43">
        <f t="shared" si="2"/>
        <v>410.26435483871001</v>
      </c>
      <c r="J43">
        <f t="shared" si="3"/>
        <v>424.27332811875584</v>
      </c>
      <c r="K43">
        <f t="shared" si="4"/>
        <v>43.448325360958442</v>
      </c>
      <c r="L43">
        <f t="shared" si="5"/>
        <v>42.013716139249283</v>
      </c>
      <c r="M43">
        <f t="shared" si="6"/>
        <v>2.7851405783653513E-2</v>
      </c>
      <c r="N43">
        <f t="shared" si="7"/>
        <v>2</v>
      </c>
      <c r="O43">
        <f t="shared" si="8"/>
        <v>2.763771805652265E-2</v>
      </c>
      <c r="P43">
        <f t="shared" si="9"/>
        <v>1.7292636018601815E-2</v>
      </c>
      <c r="Q43">
        <f t="shared" si="10"/>
        <v>0</v>
      </c>
      <c r="R43">
        <f t="shared" si="11"/>
        <v>14.871137845785016</v>
      </c>
      <c r="S43">
        <f t="shared" si="12"/>
        <v>14.871137845785016</v>
      </c>
      <c r="T43">
        <f t="shared" si="13"/>
        <v>1.6972319045365716</v>
      </c>
      <c r="U43">
        <f t="shared" si="14"/>
        <v>49.980151865648331</v>
      </c>
      <c r="V43">
        <f t="shared" si="15"/>
        <v>0.85299891881518131</v>
      </c>
      <c r="W43">
        <f t="shared" si="16"/>
        <v>1.7066753240528922</v>
      </c>
      <c r="X43">
        <f t="shared" si="17"/>
        <v>0.84423298572139027</v>
      </c>
      <c r="Y43">
        <f t="shared" si="18"/>
        <v>-10.174600125803686</v>
      </c>
      <c r="Z43">
        <f t="shared" si="19"/>
        <v>9.2882611999483515</v>
      </c>
      <c r="AA43">
        <f t="shared" si="20"/>
        <v>0.88594128098494207</v>
      </c>
      <c r="AB43">
        <f t="shared" si="21"/>
        <v>-3.9764487039128937E-4</v>
      </c>
      <c r="AC43">
        <v>0</v>
      </c>
      <c r="AD43">
        <v>0</v>
      </c>
      <c r="AE43">
        <v>2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56355.471938546973</v>
      </c>
      <c r="AK43">
        <f t="shared" si="25"/>
        <v>0</v>
      </c>
      <c r="AL43">
        <f t="shared" si="26"/>
        <v>0</v>
      </c>
      <c r="AM43">
        <f t="shared" si="27"/>
        <v>0.49</v>
      </c>
      <c r="AN43">
        <f t="shared" si="28"/>
        <v>0.39</v>
      </c>
      <c r="AO43">
        <v>6.22</v>
      </c>
      <c r="AP43">
        <v>0.5</v>
      </c>
      <c r="AQ43" t="s">
        <v>194</v>
      </c>
      <c r="AR43">
        <v>1587126596.7451601</v>
      </c>
      <c r="AS43">
        <v>410.26435483871001</v>
      </c>
      <c r="AT43">
        <v>410.01154838709698</v>
      </c>
      <c r="AU43">
        <v>8.3295429032258106</v>
      </c>
      <c r="AV43">
        <v>8.0923622580645205</v>
      </c>
      <c r="AW43">
        <v>600.00832258064497</v>
      </c>
      <c r="AX43">
        <v>102.30648387096799</v>
      </c>
      <c r="AY43">
        <v>9.9966125806451603E-2</v>
      </c>
      <c r="AZ43">
        <v>14.957280645161299</v>
      </c>
      <c r="BA43">
        <v>999.9</v>
      </c>
      <c r="BB43">
        <v>999.9</v>
      </c>
      <c r="BC43">
        <v>0</v>
      </c>
      <c r="BD43">
        <v>0</v>
      </c>
      <c r="BE43">
        <v>9999.3164516129109</v>
      </c>
      <c r="BF43">
        <v>0</v>
      </c>
      <c r="BG43">
        <v>1.5289399999999999E-3</v>
      </c>
      <c r="BH43">
        <v>1587126571.5999999</v>
      </c>
      <c r="BI43" t="s">
        <v>262</v>
      </c>
      <c r="BJ43">
        <v>13</v>
      </c>
      <c r="BK43">
        <v>3.6669999999999998</v>
      </c>
      <c r="BL43">
        <v>8.5000000000000006E-2</v>
      </c>
      <c r="BM43">
        <v>410</v>
      </c>
      <c r="BN43">
        <v>8</v>
      </c>
      <c r="BO43">
        <v>0.21</v>
      </c>
      <c r="BP43">
        <v>0.11</v>
      </c>
      <c r="BQ43">
        <v>0.25192480487804902</v>
      </c>
      <c r="BR43">
        <v>1.58726341463323E-2</v>
      </c>
      <c r="BS43">
        <v>1.99727223204238E-2</v>
      </c>
      <c r="BT43">
        <v>1</v>
      </c>
      <c r="BU43">
        <v>0.23528153658536599</v>
      </c>
      <c r="BV43">
        <v>4.7145512195122301E-2</v>
      </c>
      <c r="BW43">
        <v>4.7116574635195597E-3</v>
      </c>
      <c r="BX43">
        <v>1</v>
      </c>
      <c r="BY43">
        <v>2</v>
      </c>
      <c r="BZ43">
        <v>2</v>
      </c>
      <c r="CA43" t="s">
        <v>202</v>
      </c>
      <c r="CB43">
        <v>100</v>
      </c>
      <c r="CC43">
        <v>100</v>
      </c>
      <c r="CD43">
        <v>3.6669999999999998</v>
      </c>
      <c r="CE43">
        <v>8.5000000000000006E-2</v>
      </c>
      <c r="CF43">
        <v>2</v>
      </c>
      <c r="CG43">
        <v>615.55799999999999</v>
      </c>
      <c r="CH43">
        <v>403.803</v>
      </c>
      <c r="CI43">
        <v>15.0002</v>
      </c>
      <c r="CJ43">
        <v>18.501999999999999</v>
      </c>
      <c r="CK43">
        <v>30.0001</v>
      </c>
      <c r="CL43">
        <v>18.397300000000001</v>
      </c>
      <c r="CM43">
        <v>18.388100000000001</v>
      </c>
      <c r="CN43">
        <v>20.267099999999999</v>
      </c>
      <c r="CO43">
        <v>32.991799999999998</v>
      </c>
      <c r="CP43">
        <v>29.636500000000002</v>
      </c>
      <c r="CQ43">
        <v>15</v>
      </c>
      <c r="CR43">
        <v>410</v>
      </c>
      <c r="CS43">
        <v>8.0654299999999992</v>
      </c>
      <c r="CT43">
        <v>102.461</v>
      </c>
      <c r="CU43">
        <v>102.742</v>
      </c>
    </row>
    <row r="44" spans="1:99" x14ac:dyDescent="0.25">
      <c r="A44">
        <v>28</v>
      </c>
      <c r="B44">
        <v>1587126610.0999999</v>
      </c>
      <c r="C44">
        <v>1744.5999999046301</v>
      </c>
      <c r="D44" t="s">
        <v>265</v>
      </c>
      <c r="E44" t="s">
        <v>266</v>
      </c>
      <c r="F44">
        <v>1587126601.53548</v>
      </c>
      <c r="G44">
        <f t="shared" si="0"/>
        <v>2.3374164621296943E-4</v>
      </c>
      <c r="H44">
        <f t="shared" si="1"/>
        <v>-0.33690412457538771</v>
      </c>
      <c r="I44">
        <f t="shared" si="2"/>
        <v>410.26309677419403</v>
      </c>
      <c r="J44">
        <f t="shared" si="3"/>
        <v>423.91360407461451</v>
      </c>
      <c r="K44">
        <f t="shared" si="4"/>
        <v>43.411703843260561</v>
      </c>
      <c r="L44">
        <f t="shared" si="5"/>
        <v>42.013796876982084</v>
      </c>
      <c r="M44">
        <f t="shared" si="6"/>
        <v>2.8250500162110972E-2</v>
      </c>
      <c r="N44">
        <f t="shared" si="7"/>
        <v>2</v>
      </c>
      <c r="O44">
        <f t="shared" si="8"/>
        <v>2.8030670597671049E-2</v>
      </c>
      <c r="P44">
        <f t="shared" si="9"/>
        <v>1.7538777252883601E-2</v>
      </c>
      <c r="Q44">
        <f t="shared" si="10"/>
        <v>0</v>
      </c>
      <c r="R44">
        <f t="shared" si="11"/>
        <v>14.865930623519386</v>
      </c>
      <c r="S44">
        <f t="shared" si="12"/>
        <v>14.865930623519386</v>
      </c>
      <c r="T44">
        <f t="shared" si="13"/>
        <v>1.6966625363634398</v>
      </c>
      <c r="U44">
        <f t="shared" si="14"/>
        <v>50.013571708816684</v>
      </c>
      <c r="V44">
        <f t="shared" si="15"/>
        <v>0.85334521298291766</v>
      </c>
      <c r="W44">
        <f t="shared" si="16"/>
        <v>1.7062272975646826</v>
      </c>
      <c r="X44">
        <f t="shared" si="17"/>
        <v>0.84331732338052212</v>
      </c>
      <c r="Y44">
        <f t="shared" si="18"/>
        <v>-10.308006597991952</v>
      </c>
      <c r="Z44">
        <f t="shared" si="19"/>
        <v>9.4100810689949572</v>
      </c>
      <c r="AA44">
        <f t="shared" si="20"/>
        <v>0.89751739775837203</v>
      </c>
      <c r="AB44">
        <f t="shared" si="21"/>
        <v>-4.0813123862193379E-4</v>
      </c>
      <c r="AC44">
        <v>0</v>
      </c>
      <c r="AD44">
        <v>0</v>
      </c>
      <c r="AE44">
        <v>2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56358.262495144649</v>
      </c>
      <c r="AK44">
        <f t="shared" si="25"/>
        <v>0</v>
      </c>
      <c r="AL44">
        <f t="shared" si="26"/>
        <v>0</v>
      </c>
      <c r="AM44">
        <f t="shared" si="27"/>
        <v>0.49</v>
      </c>
      <c r="AN44">
        <f t="shared" si="28"/>
        <v>0.39</v>
      </c>
      <c r="AO44">
        <v>6.22</v>
      </c>
      <c r="AP44">
        <v>0.5</v>
      </c>
      <c r="AQ44" t="s">
        <v>194</v>
      </c>
      <c r="AR44">
        <v>1587126601.53548</v>
      </c>
      <c r="AS44">
        <v>410.26309677419403</v>
      </c>
      <c r="AT44">
        <v>410.01325806451598</v>
      </c>
      <c r="AU44">
        <v>8.3328829032258103</v>
      </c>
      <c r="AV44">
        <v>8.0925964516129003</v>
      </c>
      <c r="AW44">
        <v>600.016387096774</v>
      </c>
      <c r="AX44">
        <v>102.306935483871</v>
      </c>
      <c r="AY44">
        <v>0.10002533548387101</v>
      </c>
      <c r="AZ44">
        <v>14.9532032258064</v>
      </c>
      <c r="BA44">
        <v>999.9</v>
      </c>
      <c r="BB44">
        <v>999.9</v>
      </c>
      <c r="BC44">
        <v>0</v>
      </c>
      <c r="BD44">
        <v>0</v>
      </c>
      <c r="BE44">
        <v>9999.6390322580592</v>
      </c>
      <c r="BF44">
        <v>0</v>
      </c>
      <c r="BG44">
        <v>1.5289399999999999E-3</v>
      </c>
      <c r="BH44">
        <v>1587126571.5999999</v>
      </c>
      <c r="BI44" t="s">
        <v>262</v>
      </c>
      <c r="BJ44">
        <v>13</v>
      </c>
      <c r="BK44">
        <v>3.6669999999999998</v>
      </c>
      <c r="BL44">
        <v>8.5000000000000006E-2</v>
      </c>
      <c r="BM44">
        <v>410</v>
      </c>
      <c r="BN44">
        <v>8</v>
      </c>
      <c r="BO44">
        <v>0.21</v>
      </c>
      <c r="BP44">
        <v>0.11</v>
      </c>
      <c r="BQ44">
        <v>0.25193375609756102</v>
      </c>
      <c r="BR44">
        <v>-2.39651289198624E-2</v>
      </c>
      <c r="BS44">
        <v>1.9063428423491499E-2</v>
      </c>
      <c r="BT44">
        <v>1</v>
      </c>
      <c r="BU44">
        <v>0.23895734146341499</v>
      </c>
      <c r="BV44">
        <v>3.7566501742159503E-2</v>
      </c>
      <c r="BW44">
        <v>3.7323635721379401E-3</v>
      </c>
      <c r="BX44">
        <v>1</v>
      </c>
      <c r="BY44">
        <v>2</v>
      </c>
      <c r="BZ44">
        <v>2</v>
      </c>
      <c r="CA44" t="s">
        <v>202</v>
      </c>
      <c r="CB44">
        <v>100</v>
      </c>
      <c r="CC44">
        <v>100</v>
      </c>
      <c r="CD44">
        <v>3.6669999999999998</v>
      </c>
      <c r="CE44">
        <v>8.5000000000000006E-2</v>
      </c>
      <c r="CF44">
        <v>2</v>
      </c>
      <c r="CG44">
        <v>615.84900000000005</v>
      </c>
      <c r="CH44">
        <v>403.72800000000001</v>
      </c>
      <c r="CI44">
        <v>15.0002</v>
      </c>
      <c r="CJ44">
        <v>18.500399999999999</v>
      </c>
      <c r="CK44">
        <v>30</v>
      </c>
      <c r="CL44">
        <v>18.395399999999999</v>
      </c>
      <c r="CM44">
        <v>18.386099999999999</v>
      </c>
      <c r="CN44">
        <v>20.2651</v>
      </c>
      <c r="CO44">
        <v>32.991799999999998</v>
      </c>
      <c r="CP44">
        <v>29.636500000000002</v>
      </c>
      <c r="CQ44">
        <v>15</v>
      </c>
      <c r="CR44">
        <v>410</v>
      </c>
      <c r="CS44">
        <v>8.0654299999999992</v>
      </c>
      <c r="CT44">
        <v>102.461</v>
      </c>
      <c r="CU44">
        <v>102.741</v>
      </c>
    </row>
    <row r="45" spans="1:99" x14ac:dyDescent="0.25">
      <c r="A45">
        <v>29</v>
      </c>
      <c r="B45">
        <v>1587126615.0999999</v>
      </c>
      <c r="C45">
        <v>1749.5999999046301</v>
      </c>
      <c r="D45" t="s">
        <v>267</v>
      </c>
      <c r="E45" t="s">
        <v>268</v>
      </c>
      <c r="F45">
        <v>1587126606.4709699</v>
      </c>
      <c r="G45">
        <f t="shared" si="0"/>
        <v>2.3638878190387636E-4</v>
      </c>
      <c r="H45">
        <f t="shared" si="1"/>
        <v>-0.34032246575895236</v>
      </c>
      <c r="I45">
        <f t="shared" si="2"/>
        <v>410.26338709677401</v>
      </c>
      <c r="J45">
        <f t="shared" si="3"/>
        <v>423.88061029661054</v>
      </c>
      <c r="K45">
        <f t="shared" si="4"/>
        <v>43.408260973654549</v>
      </c>
      <c r="L45">
        <f t="shared" si="5"/>
        <v>42.013764589445358</v>
      </c>
      <c r="M45">
        <f t="shared" si="6"/>
        <v>2.8596087916317608E-2</v>
      </c>
      <c r="N45">
        <f t="shared" si="7"/>
        <v>2</v>
      </c>
      <c r="O45">
        <f t="shared" si="8"/>
        <v>2.8370870249010003E-2</v>
      </c>
      <c r="P45">
        <f t="shared" si="9"/>
        <v>1.7751880869789023E-2</v>
      </c>
      <c r="Q45">
        <f t="shared" si="10"/>
        <v>0</v>
      </c>
      <c r="R45">
        <f t="shared" si="11"/>
        <v>14.861990407660727</v>
      </c>
      <c r="S45">
        <f t="shared" si="12"/>
        <v>14.861990407660727</v>
      </c>
      <c r="T45">
        <f t="shared" si="13"/>
        <v>1.6962318167756969</v>
      </c>
      <c r="U45">
        <f t="shared" si="14"/>
        <v>50.03750094206584</v>
      </c>
      <c r="V45">
        <f t="shared" si="15"/>
        <v>0.85359124924790741</v>
      </c>
      <c r="W45">
        <f t="shared" si="16"/>
        <v>1.7059030390750489</v>
      </c>
      <c r="X45">
        <f t="shared" si="17"/>
        <v>0.84264056752778949</v>
      </c>
      <c r="Y45">
        <f t="shared" si="18"/>
        <v>-10.424745281960947</v>
      </c>
      <c r="Z45">
        <f t="shared" si="19"/>
        <v>9.516676194064404</v>
      </c>
      <c r="AA45">
        <f t="shared" si="20"/>
        <v>0.9076516673759718</v>
      </c>
      <c r="AB45">
        <f t="shared" si="21"/>
        <v>-4.1742052057180956E-4</v>
      </c>
      <c r="AC45">
        <v>0</v>
      </c>
      <c r="AD45">
        <v>0</v>
      </c>
      <c r="AE45">
        <v>2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56375.088577181137</v>
      </c>
      <c r="AK45">
        <f t="shared" si="25"/>
        <v>0</v>
      </c>
      <c r="AL45">
        <f t="shared" si="26"/>
        <v>0</v>
      </c>
      <c r="AM45">
        <f t="shared" si="27"/>
        <v>0.49</v>
      </c>
      <c r="AN45">
        <f t="shared" si="28"/>
        <v>0.39</v>
      </c>
      <c r="AO45">
        <v>6.22</v>
      </c>
      <c r="AP45">
        <v>0.5</v>
      </c>
      <c r="AQ45" t="s">
        <v>194</v>
      </c>
      <c r="AR45">
        <v>1587126606.4709699</v>
      </c>
      <c r="AS45">
        <v>410.26338709677401</v>
      </c>
      <c r="AT45">
        <v>410.011129032258</v>
      </c>
      <c r="AU45">
        <v>8.3352977419354897</v>
      </c>
      <c r="AV45">
        <v>8.0922890322580692</v>
      </c>
      <c r="AW45">
        <v>600.01245161290296</v>
      </c>
      <c r="AX45">
        <v>102.306806451613</v>
      </c>
      <c r="AY45">
        <v>0.1000032</v>
      </c>
      <c r="AZ45">
        <v>14.9502516129032</v>
      </c>
      <c r="BA45">
        <v>999.9</v>
      </c>
      <c r="BB45">
        <v>999.9</v>
      </c>
      <c r="BC45">
        <v>0</v>
      </c>
      <c r="BD45">
        <v>0</v>
      </c>
      <c r="BE45">
        <v>10002.658064516099</v>
      </c>
      <c r="BF45">
        <v>0</v>
      </c>
      <c r="BG45">
        <v>1.5289399999999999E-3</v>
      </c>
      <c r="BH45">
        <v>1587126571.5999999</v>
      </c>
      <c r="BI45" t="s">
        <v>262</v>
      </c>
      <c r="BJ45">
        <v>13</v>
      </c>
      <c r="BK45">
        <v>3.6669999999999998</v>
      </c>
      <c r="BL45">
        <v>8.5000000000000006E-2</v>
      </c>
      <c r="BM45">
        <v>410</v>
      </c>
      <c r="BN45">
        <v>8</v>
      </c>
      <c r="BO45">
        <v>0.21</v>
      </c>
      <c r="BP45">
        <v>0.11</v>
      </c>
      <c r="BQ45">
        <v>0.25120358536585402</v>
      </c>
      <c r="BR45">
        <v>-3.60344111498168E-2</v>
      </c>
      <c r="BS45">
        <v>1.6073384393228099E-2</v>
      </c>
      <c r="BT45">
        <v>1</v>
      </c>
      <c r="BU45">
        <v>0.241945902439024</v>
      </c>
      <c r="BV45">
        <v>3.2658439024387503E-2</v>
      </c>
      <c r="BW45">
        <v>3.23642874398188E-3</v>
      </c>
      <c r="BX45">
        <v>1</v>
      </c>
      <c r="BY45">
        <v>2</v>
      </c>
      <c r="BZ45">
        <v>2</v>
      </c>
      <c r="CA45" t="s">
        <v>202</v>
      </c>
      <c r="CB45">
        <v>100</v>
      </c>
      <c r="CC45">
        <v>100</v>
      </c>
      <c r="CD45">
        <v>3.6669999999999998</v>
      </c>
      <c r="CE45">
        <v>8.5000000000000006E-2</v>
      </c>
      <c r="CF45">
        <v>2</v>
      </c>
      <c r="CG45">
        <v>615.66399999999999</v>
      </c>
      <c r="CH45">
        <v>403.89400000000001</v>
      </c>
      <c r="CI45">
        <v>15.0002</v>
      </c>
      <c r="CJ45">
        <v>18.498799999999999</v>
      </c>
      <c r="CK45">
        <v>30.0002</v>
      </c>
      <c r="CL45">
        <v>18.3934</v>
      </c>
      <c r="CM45">
        <v>18.3842</v>
      </c>
      <c r="CN45">
        <v>20.264600000000002</v>
      </c>
      <c r="CO45">
        <v>32.991799999999998</v>
      </c>
      <c r="CP45">
        <v>29.636500000000002</v>
      </c>
      <c r="CQ45">
        <v>15</v>
      </c>
      <c r="CR45">
        <v>410</v>
      </c>
      <c r="CS45">
        <v>8.0654299999999992</v>
      </c>
      <c r="CT45">
        <v>102.462</v>
      </c>
      <c r="CU45">
        <v>102.741</v>
      </c>
    </row>
    <row r="46" spans="1:99" x14ac:dyDescent="0.25">
      <c r="A46">
        <v>30</v>
      </c>
      <c r="B46">
        <v>1587126620.0999999</v>
      </c>
      <c r="C46">
        <v>1754.5999999046301</v>
      </c>
      <c r="D46" t="s">
        <v>269</v>
      </c>
      <c r="E46" t="s">
        <v>270</v>
      </c>
      <c r="F46">
        <v>1587126611.4709699</v>
      </c>
      <c r="G46">
        <f t="shared" si="0"/>
        <v>2.38470364857664E-4</v>
      </c>
      <c r="H46">
        <f t="shared" si="1"/>
        <v>-0.32452854653657315</v>
      </c>
      <c r="I46">
        <f t="shared" si="2"/>
        <v>410.25835483870998</v>
      </c>
      <c r="J46">
        <f t="shared" si="3"/>
        <v>422.82572328272209</v>
      </c>
      <c r="K46">
        <f t="shared" si="4"/>
        <v>43.300174032114342</v>
      </c>
      <c r="L46">
        <f t="shared" si="5"/>
        <v>42.013191687410668</v>
      </c>
      <c r="M46">
        <f t="shared" si="6"/>
        <v>2.8867263801621357E-2</v>
      </c>
      <c r="N46">
        <f t="shared" si="7"/>
        <v>2</v>
      </c>
      <c r="O46">
        <f t="shared" si="8"/>
        <v>2.8637772911162276E-2</v>
      </c>
      <c r="P46">
        <f t="shared" si="9"/>
        <v>1.7919074745557137E-2</v>
      </c>
      <c r="Q46">
        <f t="shared" si="10"/>
        <v>0</v>
      </c>
      <c r="R46">
        <f t="shared" si="11"/>
        <v>14.859000118605604</v>
      </c>
      <c r="S46">
        <f t="shared" si="12"/>
        <v>14.859000118605604</v>
      </c>
      <c r="T46">
        <f t="shared" si="13"/>
        <v>1.6959050013334973</v>
      </c>
      <c r="U46">
        <f t="shared" si="14"/>
        <v>50.054959591350737</v>
      </c>
      <c r="V46">
        <f t="shared" si="15"/>
        <v>0.8537674084080813</v>
      </c>
      <c r="W46">
        <f t="shared" si="16"/>
        <v>1.7056599693182217</v>
      </c>
      <c r="X46">
        <f t="shared" si="17"/>
        <v>0.84213759292541601</v>
      </c>
      <c r="Y46">
        <f t="shared" si="18"/>
        <v>-10.516543090222983</v>
      </c>
      <c r="Z46">
        <f t="shared" si="19"/>
        <v>9.6004970437253707</v>
      </c>
      <c r="AA46">
        <f t="shared" si="20"/>
        <v>0.91562124778866849</v>
      </c>
      <c r="AB46">
        <f t="shared" si="21"/>
        <v>-4.2479870894318594E-4</v>
      </c>
      <c r="AC46">
        <v>0</v>
      </c>
      <c r="AD46">
        <v>0</v>
      </c>
      <c r="AE46">
        <v>2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56379.033554411217</v>
      </c>
      <c r="AK46">
        <f t="shared" si="25"/>
        <v>0</v>
      </c>
      <c r="AL46">
        <f t="shared" si="26"/>
        <v>0</v>
      </c>
      <c r="AM46">
        <f t="shared" si="27"/>
        <v>0.49</v>
      </c>
      <c r="AN46">
        <f t="shared" si="28"/>
        <v>0.39</v>
      </c>
      <c r="AO46">
        <v>6.22</v>
      </c>
      <c r="AP46">
        <v>0.5</v>
      </c>
      <c r="AQ46" t="s">
        <v>194</v>
      </c>
      <c r="AR46">
        <v>1587126611.4709699</v>
      </c>
      <c r="AS46">
        <v>410.25835483870998</v>
      </c>
      <c r="AT46">
        <v>410.02335483871002</v>
      </c>
      <c r="AU46">
        <v>8.3370293548387107</v>
      </c>
      <c r="AV46">
        <v>8.0918825806451604</v>
      </c>
      <c r="AW46">
        <v>600.01583870967704</v>
      </c>
      <c r="AX46">
        <v>102.30664516129001</v>
      </c>
      <c r="AY46">
        <v>0.100024177419355</v>
      </c>
      <c r="AZ46">
        <v>14.9480387096774</v>
      </c>
      <c r="BA46">
        <v>999.9</v>
      </c>
      <c r="BB46">
        <v>999.9</v>
      </c>
      <c r="BC46">
        <v>0</v>
      </c>
      <c r="BD46">
        <v>0</v>
      </c>
      <c r="BE46">
        <v>10003.3241935484</v>
      </c>
      <c r="BF46">
        <v>0</v>
      </c>
      <c r="BG46">
        <v>1.5289399999999999E-3</v>
      </c>
      <c r="BH46">
        <v>1587126571.5999999</v>
      </c>
      <c r="BI46" t="s">
        <v>262</v>
      </c>
      <c r="BJ46">
        <v>13</v>
      </c>
      <c r="BK46">
        <v>3.6669999999999998</v>
      </c>
      <c r="BL46">
        <v>8.5000000000000006E-2</v>
      </c>
      <c r="BM46">
        <v>410</v>
      </c>
      <c r="BN46">
        <v>8</v>
      </c>
      <c r="BO46">
        <v>0.21</v>
      </c>
      <c r="BP46">
        <v>0.11</v>
      </c>
      <c r="BQ46">
        <v>0.23982053658536601</v>
      </c>
      <c r="BR46">
        <v>-0.15818845296168499</v>
      </c>
      <c r="BS46">
        <v>2.52680563037724E-2</v>
      </c>
      <c r="BT46">
        <v>0</v>
      </c>
      <c r="BU46">
        <v>0.244220146341463</v>
      </c>
      <c r="BV46">
        <v>2.6291916376307001E-2</v>
      </c>
      <c r="BW46">
        <v>2.6834608029600898E-3</v>
      </c>
      <c r="BX46">
        <v>1</v>
      </c>
      <c r="BY46">
        <v>1</v>
      </c>
      <c r="BZ46">
        <v>2</v>
      </c>
      <c r="CA46" t="s">
        <v>196</v>
      </c>
      <c r="CB46">
        <v>100</v>
      </c>
      <c r="CC46">
        <v>100</v>
      </c>
      <c r="CD46">
        <v>3.6669999999999998</v>
      </c>
      <c r="CE46">
        <v>8.5000000000000006E-2</v>
      </c>
      <c r="CF46">
        <v>2</v>
      </c>
      <c r="CG46">
        <v>615.88400000000001</v>
      </c>
      <c r="CH46">
        <v>403.93200000000002</v>
      </c>
      <c r="CI46">
        <v>15.0001</v>
      </c>
      <c r="CJ46">
        <v>18.497199999999999</v>
      </c>
      <c r="CK46">
        <v>30.0001</v>
      </c>
      <c r="CL46">
        <v>18.391400000000001</v>
      </c>
      <c r="CM46">
        <v>18.382200000000001</v>
      </c>
      <c r="CN46">
        <v>20.263500000000001</v>
      </c>
      <c r="CO46">
        <v>32.991799999999998</v>
      </c>
      <c r="CP46">
        <v>29.636500000000002</v>
      </c>
      <c r="CQ46">
        <v>15</v>
      </c>
      <c r="CR46">
        <v>410</v>
      </c>
      <c r="CS46">
        <v>8.0654299999999992</v>
      </c>
      <c r="CT46">
        <v>102.462</v>
      </c>
      <c r="CU46">
        <v>102.744</v>
      </c>
    </row>
    <row r="47" spans="1:99" x14ac:dyDescent="0.25">
      <c r="A47">
        <v>31</v>
      </c>
      <c r="B47">
        <v>1587126625.0999999</v>
      </c>
      <c r="C47">
        <v>1759.5999999046301</v>
      </c>
      <c r="D47" t="s">
        <v>271</v>
      </c>
      <c r="E47" t="s">
        <v>272</v>
      </c>
      <c r="F47">
        <v>1587126616.4709699</v>
      </c>
      <c r="G47">
        <f t="shared" si="0"/>
        <v>2.4021097664427563E-4</v>
      </c>
      <c r="H47">
        <f t="shared" si="1"/>
        <v>-0.34270314274871555</v>
      </c>
      <c r="I47">
        <f t="shared" si="2"/>
        <v>410.262967741936</v>
      </c>
      <c r="J47">
        <f t="shared" si="3"/>
        <v>423.6948354584182</v>
      </c>
      <c r="K47">
        <f t="shared" si="4"/>
        <v>43.388823538781949</v>
      </c>
      <c r="L47">
        <f t="shared" si="5"/>
        <v>42.013321905593166</v>
      </c>
      <c r="M47">
        <f t="shared" si="6"/>
        <v>2.9091114852707111E-2</v>
      </c>
      <c r="N47">
        <f t="shared" si="7"/>
        <v>2</v>
      </c>
      <c r="O47">
        <f t="shared" si="8"/>
        <v>2.8858066493472972E-2</v>
      </c>
      <c r="P47">
        <f t="shared" si="9"/>
        <v>1.8057074315708011E-2</v>
      </c>
      <c r="Q47">
        <f t="shared" si="10"/>
        <v>0</v>
      </c>
      <c r="R47">
        <f t="shared" si="11"/>
        <v>14.85704366178496</v>
      </c>
      <c r="S47">
        <f t="shared" si="12"/>
        <v>14.85704366178496</v>
      </c>
      <c r="T47">
        <f t="shared" si="13"/>
        <v>1.6956912056938158</v>
      </c>
      <c r="U47">
        <f t="shared" si="14"/>
        <v>50.066293795418069</v>
      </c>
      <c r="V47">
        <f t="shared" si="15"/>
        <v>0.8538888917677232</v>
      </c>
      <c r="W47">
        <f t="shared" si="16"/>
        <v>1.7055164803228728</v>
      </c>
      <c r="X47">
        <f t="shared" si="17"/>
        <v>0.84180231392609262</v>
      </c>
      <c r="Y47">
        <f t="shared" si="18"/>
        <v>-10.593304070012556</v>
      </c>
      <c r="Z47">
        <f t="shared" si="19"/>
        <v>9.6705832052451406</v>
      </c>
      <c r="AA47">
        <f t="shared" si="20"/>
        <v>0.92228984569444405</v>
      </c>
      <c r="AB47">
        <f t="shared" si="21"/>
        <v>-4.3101907297149467E-4</v>
      </c>
      <c r="AC47">
        <v>0</v>
      </c>
      <c r="AD47">
        <v>0</v>
      </c>
      <c r="AE47">
        <v>2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56397.826676704855</v>
      </c>
      <c r="AK47">
        <f t="shared" si="25"/>
        <v>0</v>
      </c>
      <c r="AL47">
        <f t="shared" si="26"/>
        <v>0</v>
      </c>
      <c r="AM47">
        <f t="shared" si="27"/>
        <v>0.49</v>
      </c>
      <c r="AN47">
        <f t="shared" si="28"/>
        <v>0.39</v>
      </c>
      <c r="AO47">
        <v>6.22</v>
      </c>
      <c r="AP47">
        <v>0.5</v>
      </c>
      <c r="AQ47" t="s">
        <v>194</v>
      </c>
      <c r="AR47">
        <v>1587126616.4709699</v>
      </c>
      <c r="AS47">
        <v>410.262967741936</v>
      </c>
      <c r="AT47">
        <v>410.00987096774202</v>
      </c>
      <c r="AU47">
        <v>8.3382835483870998</v>
      </c>
      <c r="AV47">
        <v>8.0913500000000003</v>
      </c>
      <c r="AW47">
        <v>600.02132258064501</v>
      </c>
      <c r="AX47">
        <v>102.305838709677</v>
      </c>
      <c r="AY47">
        <v>9.9996593548387094E-2</v>
      </c>
      <c r="AZ47">
        <v>14.9467322580645</v>
      </c>
      <c r="BA47">
        <v>999.9</v>
      </c>
      <c r="BB47">
        <v>999.9</v>
      </c>
      <c r="BC47">
        <v>0</v>
      </c>
      <c r="BD47">
        <v>0</v>
      </c>
      <c r="BE47">
        <v>10006.836129032299</v>
      </c>
      <c r="BF47">
        <v>0</v>
      </c>
      <c r="BG47">
        <v>1.5289399999999999E-3</v>
      </c>
      <c r="BH47">
        <v>1587126571.5999999</v>
      </c>
      <c r="BI47" t="s">
        <v>262</v>
      </c>
      <c r="BJ47">
        <v>13</v>
      </c>
      <c r="BK47">
        <v>3.6669999999999998</v>
      </c>
      <c r="BL47">
        <v>8.5000000000000006E-2</v>
      </c>
      <c r="BM47">
        <v>410</v>
      </c>
      <c r="BN47">
        <v>8</v>
      </c>
      <c r="BO47">
        <v>0.21</v>
      </c>
      <c r="BP47">
        <v>0.11</v>
      </c>
      <c r="BQ47">
        <v>0.25073092682926801</v>
      </c>
      <c r="BR47">
        <v>0.13829533797909499</v>
      </c>
      <c r="BS47">
        <v>4.0963308449647802E-2</v>
      </c>
      <c r="BT47">
        <v>0</v>
      </c>
      <c r="BU47">
        <v>0.246187048780488</v>
      </c>
      <c r="BV47">
        <v>1.9801986062717901E-2</v>
      </c>
      <c r="BW47">
        <v>2.05640340722102E-3</v>
      </c>
      <c r="BX47">
        <v>1</v>
      </c>
      <c r="BY47">
        <v>1</v>
      </c>
      <c r="BZ47">
        <v>2</v>
      </c>
      <c r="CA47" t="s">
        <v>196</v>
      </c>
      <c r="CB47">
        <v>100</v>
      </c>
      <c r="CC47">
        <v>100</v>
      </c>
      <c r="CD47">
        <v>3.6669999999999998</v>
      </c>
      <c r="CE47">
        <v>8.5000000000000006E-2</v>
      </c>
      <c r="CF47">
        <v>2</v>
      </c>
      <c r="CG47">
        <v>615.947</v>
      </c>
      <c r="CH47">
        <v>404.185</v>
      </c>
      <c r="CI47">
        <v>15.000299999999999</v>
      </c>
      <c r="CJ47">
        <v>18.495200000000001</v>
      </c>
      <c r="CK47">
        <v>30</v>
      </c>
      <c r="CL47">
        <v>18.389399999999998</v>
      </c>
      <c r="CM47">
        <v>18.380500000000001</v>
      </c>
      <c r="CN47">
        <v>20.265599999999999</v>
      </c>
      <c r="CO47">
        <v>32.991799999999998</v>
      </c>
      <c r="CP47">
        <v>29.265999999999998</v>
      </c>
      <c r="CQ47">
        <v>15</v>
      </c>
      <c r="CR47">
        <v>410</v>
      </c>
      <c r="CS47">
        <v>8.0654299999999992</v>
      </c>
      <c r="CT47">
        <v>102.46299999999999</v>
      </c>
      <c r="CU47">
        <v>102.74299999999999</v>
      </c>
    </row>
    <row r="48" spans="1:99" x14ac:dyDescent="0.25">
      <c r="A48">
        <v>32</v>
      </c>
      <c r="B48">
        <v>1587126916.0999999</v>
      </c>
      <c r="C48">
        <v>2050.5999999046298</v>
      </c>
      <c r="D48" t="s">
        <v>275</v>
      </c>
      <c r="E48" t="s">
        <v>276</v>
      </c>
      <c r="F48">
        <v>1587126907.4548399</v>
      </c>
      <c r="G48">
        <f t="shared" si="0"/>
        <v>1.0696499334545582E-4</v>
      </c>
      <c r="H48">
        <f t="shared" si="1"/>
        <v>-0.30475761161029963</v>
      </c>
      <c r="I48">
        <f t="shared" si="2"/>
        <v>410.24529032258101</v>
      </c>
      <c r="J48">
        <f t="shared" si="3"/>
        <v>443.07211534582513</v>
      </c>
      <c r="K48">
        <f t="shared" si="4"/>
        <v>45.371757737739983</v>
      </c>
      <c r="L48">
        <f t="shared" si="5"/>
        <v>42.010203939457504</v>
      </c>
      <c r="M48">
        <f t="shared" si="6"/>
        <v>1.2667718056275583E-2</v>
      </c>
      <c r="N48">
        <f t="shared" si="7"/>
        <v>2</v>
      </c>
      <c r="O48">
        <f t="shared" si="8"/>
        <v>1.2623311483458679E-2</v>
      </c>
      <c r="P48">
        <f t="shared" si="9"/>
        <v>7.8935463943704577E-3</v>
      </c>
      <c r="Q48">
        <f t="shared" si="10"/>
        <v>0</v>
      </c>
      <c r="R48">
        <f t="shared" si="11"/>
        <v>14.888858148655542</v>
      </c>
      <c r="S48">
        <f t="shared" si="12"/>
        <v>14.888858148655542</v>
      </c>
      <c r="T48">
        <f t="shared" si="13"/>
        <v>1.6991707361361494</v>
      </c>
      <c r="U48">
        <f t="shared" si="14"/>
        <v>49.439074542558366</v>
      </c>
      <c r="V48">
        <f t="shared" si="15"/>
        <v>0.84221820673714975</v>
      </c>
      <c r="W48">
        <f t="shared" si="16"/>
        <v>1.7035476786931918</v>
      </c>
      <c r="X48">
        <f t="shared" si="17"/>
        <v>0.85695252939899969</v>
      </c>
      <c r="Y48">
        <f t="shared" si="18"/>
        <v>-4.717156206534602</v>
      </c>
      <c r="Z48">
        <f t="shared" si="19"/>
        <v>4.3063423600048454</v>
      </c>
      <c r="AA48">
        <f t="shared" si="20"/>
        <v>0.41072837840395032</v>
      </c>
      <c r="AB48">
        <f t="shared" si="21"/>
        <v>-8.5468125806009709E-5</v>
      </c>
      <c r="AC48">
        <v>0</v>
      </c>
      <c r="AD48">
        <v>0</v>
      </c>
      <c r="AE48">
        <v>2</v>
      </c>
      <c r="AF48">
        <v>1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56378.082232240777</v>
      </c>
      <c r="AK48">
        <f t="shared" si="25"/>
        <v>0</v>
      </c>
      <c r="AL48">
        <f t="shared" si="26"/>
        <v>0</v>
      </c>
      <c r="AM48">
        <f t="shared" si="27"/>
        <v>0.49</v>
      </c>
      <c r="AN48">
        <f t="shared" si="28"/>
        <v>0.39</v>
      </c>
      <c r="AO48">
        <v>5.21</v>
      </c>
      <c r="AP48">
        <v>0.5</v>
      </c>
      <c r="AQ48" t="s">
        <v>194</v>
      </c>
      <c r="AR48">
        <v>1587126907.4548399</v>
      </c>
      <c r="AS48">
        <v>410.24529032258101</v>
      </c>
      <c r="AT48">
        <v>410.01877419354798</v>
      </c>
      <c r="AU48">
        <v>8.2245745161290298</v>
      </c>
      <c r="AV48">
        <v>8.1324616129032208</v>
      </c>
      <c r="AW48">
        <v>600.02903225806403</v>
      </c>
      <c r="AX48">
        <v>102.303451612903</v>
      </c>
      <c r="AY48">
        <v>9.9196096774193498E-2</v>
      </c>
      <c r="AZ48">
        <v>14.928796774193501</v>
      </c>
      <c r="BA48">
        <v>999.9</v>
      </c>
      <c r="BB48">
        <v>999.9</v>
      </c>
      <c r="BC48">
        <v>0</v>
      </c>
      <c r="BD48">
        <v>0</v>
      </c>
      <c r="BE48">
        <v>10002.7767741935</v>
      </c>
      <c r="BF48">
        <v>0</v>
      </c>
      <c r="BG48">
        <v>1.5536E-3</v>
      </c>
      <c r="BH48">
        <v>1587126901.0999999</v>
      </c>
      <c r="BI48" t="s">
        <v>277</v>
      </c>
      <c r="BJ48">
        <v>14</v>
      </c>
      <c r="BK48">
        <v>3.6280000000000001</v>
      </c>
      <c r="BL48">
        <v>8.5000000000000006E-2</v>
      </c>
      <c r="BM48">
        <v>410</v>
      </c>
      <c r="BN48">
        <v>8</v>
      </c>
      <c r="BO48">
        <v>0.28999999999999998</v>
      </c>
      <c r="BP48">
        <v>0.06</v>
      </c>
      <c r="BQ48">
        <v>0.17087610121951199</v>
      </c>
      <c r="BR48">
        <v>1.02931951003485</v>
      </c>
      <c r="BS48">
        <v>0.124650730185362</v>
      </c>
      <c r="BT48">
        <v>0</v>
      </c>
      <c r="BU48">
        <v>6.5916448029268299E-2</v>
      </c>
      <c r="BV48">
        <v>0.50462844809059804</v>
      </c>
      <c r="BW48">
        <v>5.5444230465640301E-2</v>
      </c>
      <c r="BX48">
        <v>0</v>
      </c>
      <c r="BY48">
        <v>0</v>
      </c>
      <c r="BZ48">
        <v>2</v>
      </c>
      <c r="CA48" t="s">
        <v>205</v>
      </c>
      <c r="CB48">
        <v>100</v>
      </c>
      <c r="CC48">
        <v>100</v>
      </c>
      <c r="CD48">
        <v>3.6280000000000001</v>
      </c>
      <c r="CE48">
        <v>8.5000000000000006E-2</v>
      </c>
      <c r="CF48">
        <v>2</v>
      </c>
      <c r="CG48">
        <v>613.95000000000005</v>
      </c>
      <c r="CH48">
        <v>404.89400000000001</v>
      </c>
      <c r="CI48">
        <v>15.0006</v>
      </c>
      <c r="CJ48">
        <v>18.384599999999999</v>
      </c>
      <c r="CK48">
        <v>30.0001</v>
      </c>
      <c r="CL48">
        <v>18.273499999999999</v>
      </c>
      <c r="CM48">
        <v>18.263300000000001</v>
      </c>
      <c r="CN48">
        <v>20.260200000000001</v>
      </c>
      <c r="CO48">
        <v>31.4407</v>
      </c>
      <c r="CP48">
        <v>28.441700000000001</v>
      </c>
      <c r="CQ48">
        <v>15</v>
      </c>
      <c r="CR48">
        <v>410</v>
      </c>
      <c r="CS48">
        <v>8.1643100000000004</v>
      </c>
      <c r="CT48">
        <v>102.50700000000001</v>
      </c>
      <c r="CU48">
        <v>102.8</v>
      </c>
    </row>
    <row r="49" spans="1:99" x14ac:dyDescent="0.25">
      <c r="A49">
        <v>33</v>
      </c>
      <c r="B49">
        <v>1587126921.0999999</v>
      </c>
      <c r="C49">
        <v>2055.5999999046298</v>
      </c>
      <c r="D49" t="s">
        <v>278</v>
      </c>
      <c r="E49" t="s">
        <v>279</v>
      </c>
      <c r="F49">
        <v>1587126912.7451601</v>
      </c>
      <c r="G49">
        <f t="shared" si="0"/>
        <v>1.3600240409003742E-4</v>
      </c>
      <c r="H49">
        <f t="shared" si="1"/>
        <v>-0.38411855210607398</v>
      </c>
      <c r="I49">
        <f t="shared" si="2"/>
        <v>410.29209677419402</v>
      </c>
      <c r="J49">
        <f t="shared" si="3"/>
        <v>442.58653169544158</v>
      </c>
      <c r="K49">
        <f t="shared" si="4"/>
        <v>45.322011409265649</v>
      </c>
      <c r="L49">
        <f t="shared" si="5"/>
        <v>42.014977319570953</v>
      </c>
      <c r="M49">
        <f t="shared" si="6"/>
        <v>1.6219736323079475E-2</v>
      </c>
      <c r="N49">
        <f t="shared" si="7"/>
        <v>2</v>
      </c>
      <c r="O49">
        <f t="shared" si="8"/>
        <v>1.6147012372206261E-2</v>
      </c>
      <c r="P49">
        <f t="shared" si="9"/>
        <v>1.0098389427370505E-2</v>
      </c>
      <c r="Q49">
        <f t="shared" si="10"/>
        <v>0</v>
      </c>
      <c r="R49">
        <f t="shared" si="11"/>
        <v>14.875790241358358</v>
      </c>
      <c r="S49">
        <f t="shared" si="12"/>
        <v>14.875790241358358</v>
      </c>
      <c r="T49">
        <f t="shared" si="13"/>
        <v>1.697740748842657</v>
      </c>
      <c r="U49">
        <f t="shared" si="14"/>
        <v>49.664706270265121</v>
      </c>
      <c r="V49">
        <f t="shared" si="15"/>
        <v>0.84594067437366083</v>
      </c>
      <c r="W49">
        <f t="shared" si="16"/>
        <v>1.7033034883368192</v>
      </c>
      <c r="X49">
        <f t="shared" si="17"/>
        <v>0.85180007446899619</v>
      </c>
      <c r="Y49">
        <f t="shared" si="18"/>
        <v>-5.99770602037065</v>
      </c>
      <c r="Z49">
        <f t="shared" si="19"/>
        <v>5.4753810415791557</v>
      </c>
      <c r="AA49">
        <f t="shared" si="20"/>
        <v>0.52218681375563292</v>
      </c>
      <c r="AB49">
        <f t="shared" si="21"/>
        <v>-1.3816503586117079E-4</v>
      </c>
      <c r="AC49">
        <v>0</v>
      </c>
      <c r="AD49">
        <v>0</v>
      </c>
      <c r="AE49">
        <v>2</v>
      </c>
      <c r="AF49">
        <v>0</v>
      </c>
      <c r="AG49">
        <v>0</v>
      </c>
      <c r="AH49">
        <f t="shared" si="22"/>
        <v>1</v>
      </c>
      <c r="AI49">
        <f t="shared" si="23"/>
        <v>0</v>
      </c>
      <c r="AJ49">
        <f t="shared" si="24"/>
        <v>56370.645780550629</v>
      </c>
      <c r="AK49">
        <f t="shared" si="25"/>
        <v>0</v>
      </c>
      <c r="AL49">
        <f t="shared" si="26"/>
        <v>0</v>
      </c>
      <c r="AM49">
        <f t="shared" si="27"/>
        <v>0.49</v>
      </c>
      <c r="AN49">
        <f t="shared" si="28"/>
        <v>0.39</v>
      </c>
      <c r="AO49">
        <v>5.21</v>
      </c>
      <c r="AP49">
        <v>0.5</v>
      </c>
      <c r="AQ49" t="s">
        <v>194</v>
      </c>
      <c r="AR49">
        <v>1587126912.7451601</v>
      </c>
      <c r="AS49">
        <v>410.29209677419402</v>
      </c>
      <c r="AT49">
        <v>410.00700000000001</v>
      </c>
      <c r="AU49">
        <v>8.2609296774193606</v>
      </c>
      <c r="AV49">
        <v>8.1438067741935498</v>
      </c>
      <c r="AW49">
        <v>599.98432258064497</v>
      </c>
      <c r="AX49">
        <v>102.303193548387</v>
      </c>
      <c r="AY49">
        <v>9.9406087096774204E-2</v>
      </c>
      <c r="AZ49">
        <v>14.926570967741901</v>
      </c>
      <c r="BA49">
        <v>999.9</v>
      </c>
      <c r="BB49">
        <v>999.9</v>
      </c>
      <c r="BC49">
        <v>0</v>
      </c>
      <c r="BD49">
        <v>0</v>
      </c>
      <c r="BE49">
        <v>10001.3467741935</v>
      </c>
      <c r="BF49">
        <v>0</v>
      </c>
      <c r="BG49">
        <v>1.54096193548387E-3</v>
      </c>
      <c r="BH49">
        <v>1587126901.0999999</v>
      </c>
      <c r="BI49" t="s">
        <v>277</v>
      </c>
      <c r="BJ49">
        <v>14</v>
      </c>
      <c r="BK49">
        <v>3.6280000000000001</v>
      </c>
      <c r="BL49">
        <v>8.5000000000000006E-2</v>
      </c>
      <c r="BM49">
        <v>410</v>
      </c>
      <c r="BN49">
        <v>8</v>
      </c>
      <c r="BO49">
        <v>0.28999999999999998</v>
      </c>
      <c r="BP49">
        <v>0.06</v>
      </c>
      <c r="BQ49">
        <v>0.23574682926829299</v>
      </c>
      <c r="BR49">
        <v>0.67823650871079799</v>
      </c>
      <c r="BS49">
        <v>0.10078694210403499</v>
      </c>
      <c r="BT49">
        <v>0</v>
      </c>
      <c r="BU49">
        <v>9.5298982390243897E-2</v>
      </c>
      <c r="BV49">
        <v>0.32989046199303601</v>
      </c>
      <c r="BW49">
        <v>4.3269775646986197E-2</v>
      </c>
      <c r="BX49">
        <v>0</v>
      </c>
      <c r="BY49">
        <v>0</v>
      </c>
      <c r="BZ49">
        <v>2</v>
      </c>
      <c r="CA49" t="s">
        <v>205</v>
      </c>
      <c r="CB49">
        <v>100</v>
      </c>
      <c r="CC49">
        <v>100</v>
      </c>
      <c r="CD49">
        <v>3.6280000000000001</v>
      </c>
      <c r="CE49">
        <v>8.5000000000000006E-2</v>
      </c>
      <c r="CF49">
        <v>2</v>
      </c>
      <c r="CG49">
        <v>614.30999999999995</v>
      </c>
      <c r="CH49">
        <v>405.09399999999999</v>
      </c>
      <c r="CI49">
        <v>15.000500000000001</v>
      </c>
      <c r="CJ49">
        <v>18.383800000000001</v>
      </c>
      <c r="CK49">
        <v>30.0002</v>
      </c>
      <c r="CL49">
        <v>18.270299999999999</v>
      </c>
      <c r="CM49">
        <v>18.2605</v>
      </c>
      <c r="CN49">
        <v>20.2605</v>
      </c>
      <c r="CO49">
        <v>31.4407</v>
      </c>
      <c r="CP49">
        <v>28.441700000000001</v>
      </c>
      <c r="CQ49">
        <v>15</v>
      </c>
      <c r="CR49">
        <v>410</v>
      </c>
      <c r="CS49">
        <v>8.1629799999999992</v>
      </c>
      <c r="CT49">
        <v>102.508</v>
      </c>
      <c r="CU49">
        <v>102.79900000000001</v>
      </c>
    </row>
    <row r="50" spans="1:99" x14ac:dyDescent="0.25">
      <c r="A50">
        <v>34</v>
      </c>
      <c r="B50">
        <v>1587126926.0999999</v>
      </c>
      <c r="C50">
        <v>2060.5999999046298</v>
      </c>
      <c r="D50" t="s">
        <v>280</v>
      </c>
      <c r="E50" t="s">
        <v>281</v>
      </c>
      <c r="F50">
        <v>1587126917.53548</v>
      </c>
      <c r="G50">
        <f t="shared" si="0"/>
        <v>1.3911669758243683E-4</v>
      </c>
      <c r="H50">
        <f t="shared" si="1"/>
        <v>-0.3720916503202924</v>
      </c>
      <c r="I50">
        <f t="shared" si="2"/>
        <v>410.27874193548399</v>
      </c>
      <c r="J50">
        <f t="shared" si="3"/>
        <v>440.52234235404097</v>
      </c>
      <c r="K50">
        <f t="shared" si="4"/>
        <v>45.110806572053917</v>
      </c>
      <c r="L50">
        <f t="shared" si="5"/>
        <v>42.013771354195356</v>
      </c>
      <c r="M50">
        <f t="shared" si="6"/>
        <v>1.6619600989031907E-2</v>
      </c>
      <c r="N50">
        <f t="shared" si="7"/>
        <v>2</v>
      </c>
      <c r="O50">
        <f t="shared" si="8"/>
        <v>1.6543256225629827E-2</v>
      </c>
      <c r="P50">
        <f t="shared" si="9"/>
        <v>1.0346365095980328E-2</v>
      </c>
      <c r="Q50">
        <f t="shared" si="10"/>
        <v>0</v>
      </c>
      <c r="R50">
        <f t="shared" si="11"/>
        <v>14.871998266876288</v>
      </c>
      <c r="S50">
        <f t="shared" si="12"/>
        <v>14.871998266876288</v>
      </c>
      <c r="T50">
        <f t="shared" si="13"/>
        <v>1.6973260008728148</v>
      </c>
      <c r="U50">
        <f t="shared" si="14"/>
        <v>49.728809852044932</v>
      </c>
      <c r="V50">
        <f t="shared" si="15"/>
        <v>0.84688914093738299</v>
      </c>
      <c r="W50">
        <f t="shared" si="16"/>
        <v>1.7030151002147049</v>
      </c>
      <c r="X50">
        <f t="shared" si="17"/>
        <v>0.85043685993543183</v>
      </c>
      <c r="Y50">
        <f t="shared" si="18"/>
        <v>-6.1350463633854639</v>
      </c>
      <c r="Z50">
        <f t="shared" si="19"/>
        <v>5.6007741239471107</v>
      </c>
      <c r="AA50">
        <f t="shared" si="20"/>
        <v>0.53412767666468208</v>
      </c>
      <c r="AB50">
        <f t="shared" si="21"/>
        <v>-1.4456277367091985E-4</v>
      </c>
      <c r="AC50">
        <v>0</v>
      </c>
      <c r="AD50">
        <v>0</v>
      </c>
      <c r="AE50">
        <v>2</v>
      </c>
      <c r="AF50">
        <v>0</v>
      </c>
      <c r="AG50">
        <v>0</v>
      </c>
      <c r="AH50">
        <f t="shared" si="22"/>
        <v>1</v>
      </c>
      <c r="AI50">
        <f t="shared" si="23"/>
        <v>0</v>
      </c>
      <c r="AJ50">
        <f t="shared" si="24"/>
        <v>56323.950743834212</v>
      </c>
      <c r="AK50">
        <f t="shared" si="25"/>
        <v>0</v>
      </c>
      <c r="AL50">
        <f t="shared" si="26"/>
        <v>0</v>
      </c>
      <c r="AM50">
        <f t="shared" si="27"/>
        <v>0.49</v>
      </c>
      <c r="AN50">
        <f t="shared" si="28"/>
        <v>0.39</v>
      </c>
      <c r="AO50">
        <v>5.21</v>
      </c>
      <c r="AP50">
        <v>0.5</v>
      </c>
      <c r="AQ50" t="s">
        <v>194</v>
      </c>
      <c r="AR50">
        <v>1587126917.53548</v>
      </c>
      <c r="AS50">
        <v>410.27874193548399</v>
      </c>
      <c r="AT50">
        <v>410.00519354838701</v>
      </c>
      <c r="AU50">
        <v>8.2701600000000006</v>
      </c>
      <c r="AV50">
        <v>8.1503548387096796</v>
      </c>
      <c r="AW50">
        <v>599.97732258064502</v>
      </c>
      <c r="AX50">
        <v>102.303129032258</v>
      </c>
      <c r="AY50">
        <v>9.9864493548387098E-2</v>
      </c>
      <c r="AZ50">
        <v>14.923941935483899</v>
      </c>
      <c r="BA50">
        <v>999.9</v>
      </c>
      <c r="BB50">
        <v>999.9</v>
      </c>
      <c r="BC50">
        <v>0</v>
      </c>
      <c r="BD50">
        <v>0</v>
      </c>
      <c r="BE50">
        <v>9992.6212903225805</v>
      </c>
      <c r="BF50">
        <v>0</v>
      </c>
      <c r="BG50">
        <v>1.5289399999999999E-3</v>
      </c>
      <c r="BH50">
        <v>1587126901.0999999</v>
      </c>
      <c r="BI50" t="s">
        <v>277</v>
      </c>
      <c r="BJ50">
        <v>14</v>
      </c>
      <c r="BK50">
        <v>3.6280000000000001</v>
      </c>
      <c r="BL50">
        <v>8.5000000000000006E-2</v>
      </c>
      <c r="BM50">
        <v>410</v>
      </c>
      <c r="BN50">
        <v>8</v>
      </c>
      <c r="BO50">
        <v>0.28999999999999998</v>
      </c>
      <c r="BP50">
        <v>0.06</v>
      </c>
      <c r="BQ50">
        <v>0.27935946341463402</v>
      </c>
      <c r="BR50">
        <v>-0.15340791637631099</v>
      </c>
      <c r="BS50">
        <v>4.1156759124878803E-2</v>
      </c>
      <c r="BT50">
        <v>0</v>
      </c>
      <c r="BU50">
        <v>0.119638368292683</v>
      </c>
      <c r="BV50">
        <v>2.5990975609756599E-2</v>
      </c>
      <c r="BW50">
        <v>5.1271205203757501E-3</v>
      </c>
      <c r="BX50">
        <v>1</v>
      </c>
      <c r="BY50">
        <v>1</v>
      </c>
      <c r="BZ50">
        <v>2</v>
      </c>
      <c r="CA50" t="s">
        <v>196</v>
      </c>
      <c r="CB50">
        <v>100</v>
      </c>
      <c r="CC50">
        <v>100</v>
      </c>
      <c r="CD50">
        <v>3.6280000000000001</v>
      </c>
      <c r="CE50">
        <v>8.5000000000000006E-2</v>
      </c>
      <c r="CF50">
        <v>2</v>
      </c>
      <c r="CG50">
        <v>614.173</v>
      </c>
      <c r="CH50">
        <v>405.30200000000002</v>
      </c>
      <c r="CI50">
        <v>15.000299999999999</v>
      </c>
      <c r="CJ50">
        <v>18.382200000000001</v>
      </c>
      <c r="CK50">
        <v>30</v>
      </c>
      <c r="CL50">
        <v>18.268000000000001</v>
      </c>
      <c r="CM50">
        <v>18.258500000000002</v>
      </c>
      <c r="CN50">
        <v>20.2576</v>
      </c>
      <c r="CO50">
        <v>31.4407</v>
      </c>
      <c r="CP50">
        <v>28.441700000000001</v>
      </c>
      <c r="CQ50">
        <v>15</v>
      </c>
      <c r="CR50">
        <v>410</v>
      </c>
      <c r="CS50">
        <v>8.1635600000000004</v>
      </c>
      <c r="CT50">
        <v>102.508</v>
      </c>
      <c r="CU50">
        <v>102.798</v>
      </c>
    </row>
    <row r="51" spans="1:99" x14ac:dyDescent="0.25">
      <c r="A51">
        <v>35</v>
      </c>
      <c r="B51">
        <v>1587126931.0999999</v>
      </c>
      <c r="C51">
        <v>2065.5999999046298</v>
      </c>
      <c r="D51" t="s">
        <v>282</v>
      </c>
      <c r="E51" t="s">
        <v>283</v>
      </c>
      <c r="F51">
        <v>1587126922.4709699</v>
      </c>
      <c r="G51">
        <f t="shared" si="0"/>
        <v>1.4308504570095771E-4</v>
      </c>
      <c r="H51">
        <f t="shared" si="1"/>
        <v>-0.36069542404900307</v>
      </c>
      <c r="I51">
        <f t="shared" si="2"/>
        <v>410.27429032258101</v>
      </c>
      <c r="J51">
        <f t="shared" si="3"/>
        <v>438.43157160364348</v>
      </c>
      <c r="K51">
        <f t="shared" si="4"/>
        <v>44.896715889580548</v>
      </c>
      <c r="L51">
        <f t="shared" si="5"/>
        <v>42.013325322439286</v>
      </c>
      <c r="M51">
        <f t="shared" si="6"/>
        <v>1.7115153096925087E-2</v>
      </c>
      <c r="N51">
        <f t="shared" si="7"/>
        <v>2</v>
      </c>
      <c r="O51">
        <f t="shared" si="8"/>
        <v>1.7034199632966665E-2</v>
      </c>
      <c r="P51">
        <f t="shared" si="9"/>
        <v>1.0653616112098266E-2</v>
      </c>
      <c r="Q51">
        <f t="shared" si="10"/>
        <v>0</v>
      </c>
      <c r="R51">
        <f t="shared" si="11"/>
        <v>14.867987402323742</v>
      </c>
      <c r="S51">
        <f t="shared" si="12"/>
        <v>14.867987402323742</v>
      </c>
      <c r="T51">
        <f t="shared" si="13"/>
        <v>1.696887408644814</v>
      </c>
      <c r="U51">
        <f t="shared" si="14"/>
        <v>49.766990544394943</v>
      </c>
      <c r="V51">
        <f t="shared" si="15"/>
        <v>0.8474013210752136</v>
      </c>
      <c r="W51">
        <f t="shared" si="16"/>
        <v>1.70273772194299</v>
      </c>
      <c r="X51">
        <f t="shared" si="17"/>
        <v>0.84948608756960042</v>
      </c>
      <c r="Y51">
        <f t="shared" si="18"/>
        <v>-6.3100505154122351</v>
      </c>
      <c r="Z51">
        <f t="shared" si="19"/>
        <v>5.7605512092635385</v>
      </c>
      <c r="AA51">
        <f t="shared" si="20"/>
        <v>0.54934638085601273</v>
      </c>
      <c r="AB51">
        <f t="shared" si="21"/>
        <v>-1.5292529268418065E-4</v>
      </c>
      <c r="AC51">
        <v>0</v>
      </c>
      <c r="AD51">
        <v>0</v>
      </c>
      <c r="AE51">
        <v>2</v>
      </c>
      <c r="AF51">
        <v>0</v>
      </c>
      <c r="AG51">
        <v>0</v>
      </c>
      <c r="AH51">
        <f t="shared" si="22"/>
        <v>1</v>
      </c>
      <c r="AI51">
        <f t="shared" si="23"/>
        <v>0</v>
      </c>
      <c r="AJ51">
        <f t="shared" si="24"/>
        <v>56352.641881964082</v>
      </c>
      <c r="AK51">
        <f t="shared" si="25"/>
        <v>0</v>
      </c>
      <c r="AL51">
        <f t="shared" si="26"/>
        <v>0</v>
      </c>
      <c r="AM51">
        <f t="shared" si="27"/>
        <v>0.49</v>
      </c>
      <c r="AN51">
        <f t="shared" si="28"/>
        <v>0.39</v>
      </c>
      <c r="AO51">
        <v>5.21</v>
      </c>
      <c r="AP51">
        <v>0.5</v>
      </c>
      <c r="AQ51" t="s">
        <v>194</v>
      </c>
      <c r="AR51">
        <v>1587126922.4709699</v>
      </c>
      <c r="AS51">
        <v>410.27429032258101</v>
      </c>
      <c r="AT51">
        <v>410.01206451612899</v>
      </c>
      <c r="AU51">
        <v>8.2751596774193494</v>
      </c>
      <c r="AV51">
        <v>8.1519438709677399</v>
      </c>
      <c r="AW51">
        <v>600.00758064516106</v>
      </c>
      <c r="AX51">
        <v>102.303032258065</v>
      </c>
      <c r="AY51">
        <v>9.99852193548387E-2</v>
      </c>
      <c r="AZ51">
        <v>14.9214129032258</v>
      </c>
      <c r="BA51">
        <v>999.9</v>
      </c>
      <c r="BB51">
        <v>999.9</v>
      </c>
      <c r="BC51">
        <v>0</v>
      </c>
      <c r="BD51">
        <v>0</v>
      </c>
      <c r="BE51">
        <v>9997.8461290322593</v>
      </c>
      <c r="BF51">
        <v>0</v>
      </c>
      <c r="BG51">
        <v>1.5289399999999999E-3</v>
      </c>
      <c r="BH51">
        <v>1587126901.0999999</v>
      </c>
      <c r="BI51" t="s">
        <v>277</v>
      </c>
      <c r="BJ51">
        <v>14</v>
      </c>
      <c r="BK51">
        <v>3.6280000000000001</v>
      </c>
      <c r="BL51">
        <v>8.5000000000000006E-2</v>
      </c>
      <c r="BM51">
        <v>410</v>
      </c>
      <c r="BN51">
        <v>8</v>
      </c>
      <c r="BO51">
        <v>0.28999999999999998</v>
      </c>
      <c r="BP51">
        <v>0.06</v>
      </c>
      <c r="BQ51">
        <v>0.26453160975609802</v>
      </c>
      <c r="BR51">
        <v>-0.108378167247389</v>
      </c>
      <c r="BS51">
        <v>3.55361434453665E-2</v>
      </c>
      <c r="BT51">
        <v>0</v>
      </c>
      <c r="BU51">
        <v>0.121923780487805</v>
      </c>
      <c r="BV51">
        <v>4.1514898954704199E-2</v>
      </c>
      <c r="BW51">
        <v>4.1157130402717798E-3</v>
      </c>
      <c r="BX51">
        <v>1</v>
      </c>
      <c r="BY51">
        <v>1</v>
      </c>
      <c r="BZ51">
        <v>2</v>
      </c>
      <c r="CA51" t="s">
        <v>196</v>
      </c>
      <c r="CB51">
        <v>100</v>
      </c>
      <c r="CC51">
        <v>100</v>
      </c>
      <c r="CD51">
        <v>3.6280000000000001</v>
      </c>
      <c r="CE51">
        <v>8.5000000000000006E-2</v>
      </c>
      <c r="CF51">
        <v>2</v>
      </c>
      <c r="CG51">
        <v>614.96100000000001</v>
      </c>
      <c r="CH51">
        <v>405.31900000000002</v>
      </c>
      <c r="CI51">
        <v>15.000299999999999</v>
      </c>
      <c r="CJ51">
        <v>18.380600000000001</v>
      </c>
      <c r="CK51">
        <v>30.0001</v>
      </c>
      <c r="CL51">
        <v>18.266400000000001</v>
      </c>
      <c r="CM51">
        <v>18.257300000000001</v>
      </c>
      <c r="CN51">
        <v>20.257100000000001</v>
      </c>
      <c r="CO51">
        <v>31.4407</v>
      </c>
      <c r="CP51">
        <v>28.441700000000001</v>
      </c>
      <c r="CQ51">
        <v>15</v>
      </c>
      <c r="CR51">
        <v>410</v>
      </c>
      <c r="CS51">
        <v>8.1623699999999992</v>
      </c>
      <c r="CT51">
        <v>102.509</v>
      </c>
      <c r="CU51">
        <v>102.79900000000001</v>
      </c>
    </row>
    <row r="52" spans="1:99" x14ac:dyDescent="0.25">
      <c r="A52">
        <v>36</v>
      </c>
      <c r="B52">
        <v>1587126936.0999999</v>
      </c>
      <c r="C52">
        <v>2070.5999999046298</v>
      </c>
      <c r="D52" t="s">
        <v>284</v>
      </c>
      <c r="E52" t="s">
        <v>285</v>
      </c>
      <c r="F52">
        <v>1587126927.4709699</v>
      </c>
      <c r="G52">
        <f t="shared" si="0"/>
        <v>1.4671918559247638E-4</v>
      </c>
      <c r="H52">
        <f t="shared" si="1"/>
        <v>-0.36689840171449267</v>
      </c>
      <c r="I52">
        <f t="shared" si="2"/>
        <v>410.26587096774199</v>
      </c>
      <c r="J52">
        <f t="shared" si="3"/>
        <v>438.12693280648773</v>
      </c>
      <c r="K52">
        <f t="shared" si="4"/>
        <v>44.865244477428575</v>
      </c>
      <c r="L52">
        <f t="shared" si="5"/>
        <v>42.012205193152987</v>
      </c>
      <c r="M52">
        <f t="shared" si="6"/>
        <v>1.7569083719653746E-2</v>
      </c>
      <c r="N52">
        <f t="shared" si="7"/>
        <v>2</v>
      </c>
      <c r="O52">
        <f t="shared" si="8"/>
        <v>1.7483790741464143E-2</v>
      </c>
      <c r="P52">
        <f t="shared" si="9"/>
        <v>1.0934997842568656E-2</v>
      </c>
      <c r="Q52">
        <f t="shared" si="10"/>
        <v>0</v>
      </c>
      <c r="R52">
        <f t="shared" si="11"/>
        <v>14.864091640975838</v>
      </c>
      <c r="S52">
        <f t="shared" si="12"/>
        <v>14.864091640975838</v>
      </c>
      <c r="T52">
        <f t="shared" si="13"/>
        <v>1.6964614984130115</v>
      </c>
      <c r="U52">
        <f t="shared" si="14"/>
        <v>49.798786072014686</v>
      </c>
      <c r="V52">
        <f t="shared" si="15"/>
        <v>0.84780407582515205</v>
      </c>
      <c r="W52">
        <f t="shared" si="16"/>
        <v>1.7024593221994033</v>
      </c>
      <c r="X52">
        <f t="shared" si="17"/>
        <v>0.84865742258785948</v>
      </c>
      <c r="Y52">
        <f t="shared" si="18"/>
        <v>-6.470316084628208</v>
      </c>
      <c r="Z52">
        <f t="shared" si="19"/>
        <v>5.9068739485838577</v>
      </c>
      <c r="AA52">
        <f t="shared" si="20"/>
        <v>0.56328134656823714</v>
      </c>
      <c r="AB52">
        <f t="shared" si="21"/>
        <v>-1.6078947611308791E-4</v>
      </c>
      <c r="AC52">
        <v>0</v>
      </c>
      <c r="AD52">
        <v>0</v>
      </c>
      <c r="AE52">
        <v>2</v>
      </c>
      <c r="AF52">
        <v>0</v>
      </c>
      <c r="AG52">
        <v>0</v>
      </c>
      <c r="AH52">
        <f t="shared" si="22"/>
        <v>1</v>
      </c>
      <c r="AI52">
        <f t="shared" si="23"/>
        <v>0</v>
      </c>
      <c r="AJ52">
        <f t="shared" si="24"/>
        <v>56353.036923071988</v>
      </c>
      <c r="AK52">
        <f t="shared" si="25"/>
        <v>0</v>
      </c>
      <c r="AL52">
        <f t="shared" si="26"/>
        <v>0</v>
      </c>
      <c r="AM52">
        <f t="shared" si="27"/>
        <v>0.49</v>
      </c>
      <c r="AN52">
        <f t="shared" si="28"/>
        <v>0.39</v>
      </c>
      <c r="AO52">
        <v>5.21</v>
      </c>
      <c r="AP52">
        <v>0.5</v>
      </c>
      <c r="AQ52" t="s">
        <v>194</v>
      </c>
      <c r="AR52">
        <v>1587126927.4709699</v>
      </c>
      <c r="AS52">
        <v>410.26587096774199</v>
      </c>
      <c r="AT52">
        <v>409.99954838709698</v>
      </c>
      <c r="AU52">
        <v>8.2791435483871005</v>
      </c>
      <c r="AV52">
        <v>8.1527967741935505</v>
      </c>
      <c r="AW52">
        <v>599.99816129032297</v>
      </c>
      <c r="AX52">
        <v>102.302451612903</v>
      </c>
      <c r="AY52">
        <v>9.9937096774193601E-2</v>
      </c>
      <c r="AZ52">
        <v>14.918874193548399</v>
      </c>
      <c r="BA52">
        <v>999.9</v>
      </c>
      <c r="BB52">
        <v>999.9</v>
      </c>
      <c r="BC52">
        <v>0</v>
      </c>
      <c r="BD52">
        <v>0</v>
      </c>
      <c r="BE52">
        <v>9997.8864516128997</v>
      </c>
      <c r="BF52">
        <v>0</v>
      </c>
      <c r="BG52">
        <v>1.5289399999999999E-3</v>
      </c>
      <c r="BH52">
        <v>1587126901.0999999</v>
      </c>
      <c r="BI52" t="s">
        <v>277</v>
      </c>
      <c r="BJ52">
        <v>14</v>
      </c>
      <c r="BK52">
        <v>3.6280000000000001</v>
      </c>
      <c r="BL52">
        <v>8.5000000000000006E-2</v>
      </c>
      <c r="BM52">
        <v>410</v>
      </c>
      <c r="BN52">
        <v>8</v>
      </c>
      <c r="BO52">
        <v>0.28999999999999998</v>
      </c>
      <c r="BP52">
        <v>0.06</v>
      </c>
      <c r="BQ52">
        <v>0.26839095121951201</v>
      </c>
      <c r="BR52">
        <v>-3.9310662020907799E-2</v>
      </c>
      <c r="BS52">
        <v>3.2302135691646201E-2</v>
      </c>
      <c r="BT52">
        <v>1</v>
      </c>
      <c r="BU52">
        <v>0.125123268292683</v>
      </c>
      <c r="BV52">
        <v>3.7585400696863898E-2</v>
      </c>
      <c r="BW52">
        <v>3.76531499686016E-3</v>
      </c>
      <c r="BX52">
        <v>1</v>
      </c>
      <c r="BY52">
        <v>2</v>
      </c>
      <c r="BZ52">
        <v>2</v>
      </c>
      <c r="CA52" t="s">
        <v>202</v>
      </c>
      <c r="CB52">
        <v>100</v>
      </c>
      <c r="CC52">
        <v>100</v>
      </c>
      <c r="CD52">
        <v>3.6280000000000001</v>
      </c>
      <c r="CE52">
        <v>8.5000000000000006E-2</v>
      </c>
      <c r="CF52">
        <v>2</v>
      </c>
      <c r="CG52">
        <v>614.90499999999997</v>
      </c>
      <c r="CH52">
        <v>405.43299999999999</v>
      </c>
      <c r="CI52">
        <v>15.000299999999999</v>
      </c>
      <c r="CJ52">
        <v>18.379799999999999</v>
      </c>
      <c r="CK52">
        <v>30.0002</v>
      </c>
      <c r="CL52">
        <v>18.264800000000001</v>
      </c>
      <c r="CM52">
        <v>18.255700000000001</v>
      </c>
      <c r="CN52">
        <v>20.260100000000001</v>
      </c>
      <c r="CO52">
        <v>31.4407</v>
      </c>
      <c r="CP52">
        <v>28.070399999999999</v>
      </c>
      <c r="CQ52">
        <v>15</v>
      </c>
      <c r="CR52">
        <v>410</v>
      </c>
      <c r="CS52">
        <v>8.1616099999999996</v>
      </c>
      <c r="CT52">
        <v>102.509</v>
      </c>
      <c r="CU52">
        <v>102.79900000000001</v>
      </c>
    </row>
    <row r="53" spans="1:99" x14ac:dyDescent="0.25">
      <c r="A53">
        <v>37</v>
      </c>
      <c r="B53">
        <v>1587126941.0999999</v>
      </c>
      <c r="C53">
        <v>2075.5999999046298</v>
      </c>
      <c r="D53" t="s">
        <v>286</v>
      </c>
      <c r="E53" t="s">
        <v>287</v>
      </c>
      <c r="F53">
        <v>1587126932.4709699</v>
      </c>
      <c r="G53">
        <f t="shared" si="0"/>
        <v>1.4928288565722297E-4</v>
      </c>
      <c r="H53">
        <f t="shared" si="1"/>
        <v>-0.34907981777237368</v>
      </c>
      <c r="I53">
        <f t="shared" si="2"/>
        <v>410.25748387096797</v>
      </c>
      <c r="J53">
        <f t="shared" si="3"/>
        <v>435.93742578330358</v>
      </c>
      <c r="K53">
        <f t="shared" si="4"/>
        <v>44.640878997090581</v>
      </c>
      <c r="L53">
        <f t="shared" si="5"/>
        <v>42.011200718147101</v>
      </c>
      <c r="M53">
        <f t="shared" si="6"/>
        <v>1.7890059695703984E-2</v>
      </c>
      <c r="N53">
        <f t="shared" si="7"/>
        <v>2</v>
      </c>
      <c r="O53">
        <f t="shared" si="8"/>
        <v>1.7801630218531341E-2</v>
      </c>
      <c r="P53">
        <f t="shared" si="9"/>
        <v>1.1133927396627379E-2</v>
      </c>
      <c r="Q53">
        <f t="shared" si="10"/>
        <v>0</v>
      </c>
      <c r="R53">
        <f t="shared" si="11"/>
        <v>14.861431085208917</v>
      </c>
      <c r="S53">
        <f t="shared" si="12"/>
        <v>14.861431085208917</v>
      </c>
      <c r="T53">
        <f t="shared" si="13"/>
        <v>1.6961706829550087</v>
      </c>
      <c r="U53">
        <f t="shared" si="14"/>
        <v>49.821890836571811</v>
      </c>
      <c r="V53">
        <f t="shared" si="15"/>
        <v>0.84810437938824368</v>
      </c>
      <c r="W53">
        <f t="shared" si="16"/>
        <v>1.7022725656283035</v>
      </c>
      <c r="X53">
        <f t="shared" si="17"/>
        <v>0.84806630356676505</v>
      </c>
      <c r="Y53">
        <f t="shared" si="18"/>
        <v>-6.5833752574835334</v>
      </c>
      <c r="Z53">
        <f t="shared" si="19"/>
        <v>6.0100970942363245</v>
      </c>
      <c r="AA53">
        <f t="shared" si="20"/>
        <v>0.57311170738783257</v>
      </c>
      <c r="AB53">
        <f t="shared" si="21"/>
        <v>-1.6645585937613561E-4</v>
      </c>
      <c r="AC53">
        <v>0</v>
      </c>
      <c r="AD53">
        <v>0</v>
      </c>
      <c r="AE53">
        <v>2</v>
      </c>
      <c r="AF53">
        <v>0</v>
      </c>
      <c r="AG53">
        <v>0</v>
      </c>
      <c r="AH53">
        <f t="shared" si="22"/>
        <v>1</v>
      </c>
      <c r="AI53">
        <f t="shared" si="23"/>
        <v>0</v>
      </c>
      <c r="AJ53">
        <f t="shared" si="24"/>
        <v>56375.827730334364</v>
      </c>
      <c r="AK53">
        <f t="shared" si="25"/>
        <v>0</v>
      </c>
      <c r="AL53">
        <f t="shared" si="26"/>
        <v>0</v>
      </c>
      <c r="AM53">
        <f t="shared" si="27"/>
        <v>0.49</v>
      </c>
      <c r="AN53">
        <f t="shared" si="28"/>
        <v>0.39</v>
      </c>
      <c r="AO53">
        <v>5.21</v>
      </c>
      <c r="AP53">
        <v>0.5</v>
      </c>
      <c r="AQ53" t="s">
        <v>194</v>
      </c>
      <c r="AR53">
        <v>1587126932.4709699</v>
      </c>
      <c r="AS53">
        <v>410.25748387096797</v>
      </c>
      <c r="AT53">
        <v>410.00754838709702</v>
      </c>
      <c r="AU53">
        <v>8.2821048387096798</v>
      </c>
      <c r="AV53">
        <v>8.1535519354838701</v>
      </c>
      <c r="AW53">
        <v>600.00380645161295</v>
      </c>
      <c r="AX53">
        <v>102.30206451612899</v>
      </c>
      <c r="AY53">
        <v>9.9969254838709706E-2</v>
      </c>
      <c r="AZ53">
        <v>14.9171709677419</v>
      </c>
      <c r="BA53">
        <v>999.9</v>
      </c>
      <c r="BB53">
        <v>999.9</v>
      </c>
      <c r="BC53">
        <v>0</v>
      </c>
      <c r="BD53">
        <v>0</v>
      </c>
      <c r="BE53">
        <v>10002.08</v>
      </c>
      <c r="BF53">
        <v>0</v>
      </c>
      <c r="BG53">
        <v>1.5289399999999999E-3</v>
      </c>
      <c r="BH53">
        <v>1587126901.0999999</v>
      </c>
      <c r="BI53" t="s">
        <v>277</v>
      </c>
      <c r="BJ53">
        <v>14</v>
      </c>
      <c r="BK53">
        <v>3.6280000000000001</v>
      </c>
      <c r="BL53">
        <v>8.5000000000000006E-2</v>
      </c>
      <c r="BM53">
        <v>410</v>
      </c>
      <c r="BN53">
        <v>8</v>
      </c>
      <c r="BO53">
        <v>0.28999999999999998</v>
      </c>
      <c r="BP53">
        <v>0.06</v>
      </c>
      <c r="BQ53">
        <v>0.255311487804878</v>
      </c>
      <c r="BR53">
        <v>-4.8156564459930502E-2</v>
      </c>
      <c r="BS53">
        <v>3.1395363868650598E-2</v>
      </c>
      <c r="BT53">
        <v>1</v>
      </c>
      <c r="BU53">
        <v>0.127587390243902</v>
      </c>
      <c r="BV53">
        <v>2.5933379790940798E-2</v>
      </c>
      <c r="BW53">
        <v>2.7181580822139102E-3</v>
      </c>
      <c r="BX53">
        <v>1</v>
      </c>
      <c r="BY53">
        <v>2</v>
      </c>
      <c r="BZ53">
        <v>2</v>
      </c>
      <c r="CA53" t="s">
        <v>202</v>
      </c>
      <c r="CB53">
        <v>100</v>
      </c>
      <c r="CC53">
        <v>100</v>
      </c>
      <c r="CD53">
        <v>3.6280000000000001</v>
      </c>
      <c r="CE53">
        <v>8.5000000000000006E-2</v>
      </c>
      <c r="CF53">
        <v>2</v>
      </c>
      <c r="CG53">
        <v>615.11699999999996</v>
      </c>
      <c r="CH53">
        <v>405.45</v>
      </c>
      <c r="CI53">
        <v>15.000299999999999</v>
      </c>
      <c r="CJ53">
        <v>18.379000000000001</v>
      </c>
      <c r="CK53">
        <v>30</v>
      </c>
      <c r="CL53">
        <v>18.2636</v>
      </c>
      <c r="CM53">
        <v>18.2545</v>
      </c>
      <c r="CN53">
        <v>20.258500000000002</v>
      </c>
      <c r="CO53">
        <v>31.4407</v>
      </c>
      <c r="CP53">
        <v>28.070399999999999</v>
      </c>
      <c r="CQ53">
        <v>15</v>
      </c>
      <c r="CR53">
        <v>410</v>
      </c>
      <c r="CS53">
        <v>8.1622800000000009</v>
      </c>
      <c r="CT53">
        <v>102.508</v>
      </c>
      <c r="CU53">
        <v>102.797</v>
      </c>
    </row>
    <row r="54" spans="1:99" x14ac:dyDescent="0.25">
      <c r="A54">
        <v>38</v>
      </c>
      <c r="B54">
        <v>1587127214.5</v>
      </c>
      <c r="C54">
        <v>2349</v>
      </c>
      <c r="D54" t="s">
        <v>290</v>
      </c>
      <c r="E54" t="s">
        <v>291</v>
      </c>
      <c r="F54">
        <v>1587127206.5</v>
      </c>
      <c r="G54">
        <f t="shared" si="0"/>
        <v>1.4629141987357276E-4</v>
      </c>
      <c r="H54">
        <f t="shared" si="1"/>
        <v>-0.42741393275025752</v>
      </c>
      <c r="I54">
        <f t="shared" si="2"/>
        <v>410.52354838709698</v>
      </c>
      <c r="J54">
        <f t="shared" si="3"/>
        <v>444.19560150823241</v>
      </c>
      <c r="K54">
        <f t="shared" si="4"/>
        <v>45.488610983736436</v>
      </c>
      <c r="L54">
        <f t="shared" si="5"/>
        <v>42.040366741221909</v>
      </c>
      <c r="M54">
        <f t="shared" si="6"/>
        <v>1.7410542382814642E-2</v>
      </c>
      <c r="N54">
        <f t="shared" si="7"/>
        <v>2</v>
      </c>
      <c r="O54">
        <f t="shared" si="8"/>
        <v>1.7326777845590433E-2</v>
      </c>
      <c r="P54">
        <f t="shared" si="9"/>
        <v>1.0836728381898326E-2</v>
      </c>
      <c r="Q54">
        <f t="shared" si="10"/>
        <v>0</v>
      </c>
      <c r="R54">
        <f t="shared" si="11"/>
        <v>14.844866530099099</v>
      </c>
      <c r="S54">
        <f t="shared" si="12"/>
        <v>14.844866530099099</v>
      </c>
      <c r="T54">
        <f t="shared" si="13"/>
        <v>1.6943610581901758</v>
      </c>
      <c r="U54">
        <f t="shared" si="14"/>
        <v>49.427522633804706</v>
      </c>
      <c r="V54">
        <f t="shared" si="15"/>
        <v>0.84043345122279212</v>
      </c>
      <c r="W54">
        <f t="shared" si="16"/>
        <v>1.7003349681296771</v>
      </c>
      <c r="X54">
        <f t="shared" si="17"/>
        <v>0.85392760696738368</v>
      </c>
      <c r="Y54">
        <f t="shared" si="18"/>
        <v>-6.451451616424559</v>
      </c>
      <c r="Z54">
        <f t="shared" si="19"/>
        <v>5.8897558005254789</v>
      </c>
      <c r="AA54">
        <f t="shared" si="20"/>
        <v>0.56153597847655312</v>
      </c>
      <c r="AB54">
        <f t="shared" si="21"/>
        <v>-1.5983742252689837E-4</v>
      </c>
      <c r="AC54">
        <v>0</v>
      </c>
      <c r="AD54">
        <v>0</v>
      </c>
      <c r="AE54">
        <v>2</v>
      </c>
      <c r="AF54">
        <v>1</v>
      </c>
      <c r="AG54">
        <v>0</v>
      </c>
      <c r="AH54">
        <f t="shared" si="22"/>
        <v>1</v>
      </c>
      <c r="AI54">
        <f t="shared" si="23"/>
        <v>0</v>
      </c>
      <c r="AJ54">
        <f t="shared" si="24"/>
        <v>56338.317540570592</v>
      </c>
      <c r="AK54">
        <f t="shared" si="25"/>
        <v>0</v>
      </c>
      <c r="AL54">
        <f t="shared" si="26"/>
        <v>0</v>
      </c>
      <c r="AM54">
        <f t="shared" si="27"/>
        <v>0.49</v>
      </c>
      <c r="AN54">
        <f t="shared" si="28"/>
        <v>0.39</v>
      </c>
      <c r="AO54">
        <v>8.23</v>
      </c>
      <c r="AP54">
        <v>0.5</v>
      </c>
      <c r="AQ54" t="s">
        <v>194</v>
      </c>
      <c r="AR54">
        <v>1587127206.5</v>
      </c>
      <c r="AS54">
        <v>410.52354838709698</v>
      </c>
      <c r="AT54">
        <v>410.01967741935499</v>
      </c>
      <c r="AU54">
        <v>8.2068200000000004</v>
      </c>
      <c r="AV54">
        <v>8.0078122580645203</v>
      </c>
      <c r="AW54">
        <v>600.02567741935502</v>
      </c>
      <c r="AX54">
        <v>102.307483870968</v>
      </c>
      <c r="AY54">
        <v>9.9228012903225804E-2</v>
      </c>
      <c r="AZ54">
        <v>14.899490322580601</v>
      </c>
      <c r="BA54">
        <v>999.9</v>
      </c>
      <c r="BB54">
        <v>999.9</v>
      </c>
      <c r="BC54">
        <v>0</v>
      </c>
      <c r="BD54">
        <v>0</v>
      </c>
      <c r="BE54">
        <v>9993.9500000000007</v>
      </c>
      <c r="BF54">
        <v>0</v>
      </c>
      <c r="BG54">
        <v>1.5776435483870999E-3</v>
      </c>
      <c r="BH54">
        <v>1587127197</v>
      </c>
      <c r="BI54" t="s">
        <v>292</v>
      </c>
      <c r="BJ54">
        <v>15</v>
      </c>
      <c r="BK54">
        <v>3.6240000000000001</v>
      </c>
      <c r="BL54">
        <v>8.3000000000000004E-2</v>
      </c>
      <c r="BM54">
        <v>410</v>
      </c>
      <c r="BN54">
        <v>8</v>
      </c>
      <c r="BO54">
        <v>0.32</v>
      </c>
      <c r="BP54">
        <v>0.12</v>
      </c>
      <c r="BQ54">
        <v>0.38368636536585399</v>
      </c>
      <c r="BR54">
        <v>1.98180699073168</v>
      </c>
      <c r="BS54">
        <v>0.24732488971431699</v>
      </c>
      <c r="BT54">
        <v>0</v>
      </c>
      <c r="BU54">
        <v>0.15068227392682901</v>
      </c>
      <c r="BV54">
        <v>0.84090718691287902</v>
      </c>
      <c r="BW54">
        <v>9.6740595223564305E-2</v>
      </c>
      <c r="BX54">
        <v>0</v>
      </c>
      <c r="BY54">
        <v>0</v>
      </c>
      <c r="BZ54">
        <v>2</v>
      </c>
      <c r="CA54" t="s">
        <v>205</v>
      </c>
      <c r="CB54">
        <v>100</v>
      </c>
      <c r="CC54">
        <v>100</v>
      </c>
      <c r="CD54">
        <v>3.6240000000000001</v>
      </c>
      <c r="CE54">
        <v>8.3000000000000004E-2</v>
      </c>
      <c r="CF54">
        <v>2</v>
      </c>
      <c r="CG54">
        <v>613.68399999999997</v>
      </c>
      <c r="CH54">
        <v>406.02600000000001</v>
      </c>
      <c r="CI54">
        <v>15.000500000000001</v>
      </c>
      <c r="CJ54">
        <v>18.297000000000001</v>
      </c>
      <c r="CK54">
        <v>30.0001</v>
      </c>
      <c r="CL54">
        <v>18.178799999999999</v>
      </c>
      <c r="CM54">
        <v>18.167999999999999</v>
      </c>
      <c r="CN54">
        <v>20.245699999999999</v>
      </c>
      <c r="CO54">
        <v>31.802900000000001</v>
      </c>
      <c r="CP54">
        <v>26.842300000000002</v>
      </c>
      <c r="CQ54">
        <v>15</v>
      </c>
      <c r="CR54">
        <v>410</v>
      </c>
      <c r="CS54">
        <v>7.9909499999999998</v>
      </c>
      <c r="CT54">
        <v>102.54600000000001</v>
      </c>
      <c r="CU54">
        <v>102.833</v>
      </c>
    </row>
    <row r="55" spans="1:99" x14ac:dyDescent="0.25">
      <c r="A55">
        <v>39</v>
      </c>
      <c r="B55">
        <v>1587127219.5</v>
      </c>
      <c r="C55">
        <v>2354</v>
      </c>
      <c r="D55" t="s">
        <v>293</v>
      </c>
      <c r="E55" t="s">
        <v>294</v>
      </c>
      <c r="F55">
        <v>1587127211.14516</v>
      </c>
      <c r="G55">
        <f t="shared" si="0"/>
        <v>1.6550012023671708E-4</v>
      </c>
      <c r="H55">
        <f t="shared" si="1"/>
        <v>-0.4694063474328356</v>
      </c>
      <c r="I55">
        <f t="shared" si="2"/>
        <v>410.56003225806398</v>
      </c>
      <c r="J55">
        <f t="shared" si="3"/>
        <v>442.86048506627202</v>
      </c>
      <c r="K55">
        <f t="shared" si="4"/>
        <v>45.352230210101276</v>
      </c>
      <c r="L55">
        <f t="shared" si="5"/>
        <v>42.04442194757555</v>
      </c>
      <c r="M55">
        <f t="shared" si="6"/>
        <v>1.9847029879339752E-2</v>
      </c>
      <c r="N55">
        <f t="shared" si="7"/>
        <v>2</v>
      </c>
      <c r="O55">
        <f t="shared" si="8"/>
        <v>1.9738259378022132E-2</v>
      </c>
      <c r="P55">
        <f t="shared" si="9"/>
        <v>1.2346134919095315E-2</v>
      </c>
      <c r="Q55">
        <f t="shared" si="10"/>
        <v>0</v>
      </c>
      <c r="R55">
        <f t="shared" si="11"/>
        <v>14.835123076441288</v>
      </c>
      <c r="S55">
        <f t="shared" si="12"/>
        <v>14.835123076441288</v>
      </c>
      <c r="T55">
        <f t="shared" si="13"/>
        <v>1.6932974095889992</v>
      </c>
      <c r="U55">
        <f t="shared" si="14"/>
        <v>49.720801544207063</v>
      </c>
      <c r="V55">
        <f t="shared" si="15"/>
        <v>0.84528016759579028</v>
      </c>
      <c r="W55">
        <f t="shared" si="16"/>
        <v>1.7000533807650842</v>
      </c>
      <c r="X55">
        <f t="shared" si="17"/>
        <v>0.84801724199320894</v>
      </c>
      <c r="Y55">
        <f t="shared" si="18"/>
        <v>-7.2985553024392233</v>
      </c>
      <c r="Z55">
        <f t="shared" si="19"/>
        <v>6.6631219219224533</v>
      </c>
      <c r="AA55">
        <f t="shared" si="20"/>
        <v>0.63522881876258386</v>
      </c>
      <c r="AB55">
        <f t="shared" si="21"/>
        <v>-2.0456175418637201E-4</v>
      </c>
      <c r="AC55">
        <v>0</v>
      </c>
      <c r="AD55">
        <v>0</v>
      </c>
      <c r="AE55">
        <v>2</v>
      </c>
      <c r="AF55">
        <v>0</v>
      </c>
      <c r="AG55">
        <v>0</v>
      </c>
      <c r="AH55">
        <f t="shared" si="22"/>
        <v>1</v>
      </c>
      <c r="AI55">
        <f t="shared" si="23"/>
        <v>0</v>
      </c>
      <c r="AJ55">
        <f t="shared" si="24"/>
        <v>56308.569210837035</v>
      </c>
      <c r="AK55">
        <f t="shared" si="25"/>
        <v>0</v>
      </c>
      <c r="AL55">
        <f t="shared" si="26"/>
        <v>0</v>
      </c>
      <c r="AM55">
        <f t="shared" si="27"/>
        <v>0.49</v>
      </c>
      <c r="AN55">
        <f t="shared" si="28"/>
        <v>0.39</v>
      </c>
      <c r="AO55">
        <v>8.23</v>
      </c>
      <c r="AP55">
        <v>0.5</v>
      </c>
      <c r="AQ55" t="s">
        <v>194</v>
      </c>
      <c r="AR55">
        <v>1587127211.14516</v>
      </c>
      <c r="AS55">
        <v>410.56003225806398</v>
      </c>
      <c r="AT55">
        <v>410.00932258064501</v>
      </c>
      <c r="AU55">
        <v>8.2540854838709699</v>
      </c>
      <c r="AV55">
        <v>8.0289309677419407</v>
      </c>
      <c r="AW55">
        <v>599.95393548387096</v>
      </c>
      <c r="AX55">
        <v>102.307774193548</v>
      </c>
      <c r="AY55">
        <v>9.97147096774193E-2</v>
      </c>
      <c r="AZ55">
        <v>14.896919354838699</v>
      </c>
      <c r="BA55">
        <v>999.9</v>
      </c>
      <c r="BB55">
        <v>999.9</v>
      </c>
      <c r="BC55">
        <v>0</v>
      </c>
      <c r="BD55">
        <v>0</v>
      </c>
      <c r="BE55">
        <v>9988.3267741935506</v>
      </c>
      <c r="BF55">
        <v>0</v>
      </c>
      <c r="BG55">
        <v>1.5536E-3</v>
      </c>
      <c r="BH55">
        <v>1587127197</v>
      </c>
      <c r="BI55" t="s">
        <v>292</v>
      </c>
      <c r="BJ55">
        <v>15</v>
      </c>
      <c r="BK55">
        <v>3.6240000000000001</v>
      </c>
      <c r="BL55">
        <v>8.3000000000000004E-2</v>
      </c>
      <c r="BM55">
        <v>410</v>
      </c>
      <c r="BN55">
        <v>8</v>
      </c>
      <c r="BO55">
        <v>0.32</v>
      </c>
      <c r="BP55">
        <v>0.12</v>
      </c>
      <c r="BQ55">
        <v>0.50874072195122</v>
      </c>
      <c r="BR55">
        <v>0.44332296167248803</v>
      </c>
      <c r="BS55">
        <v>0.12792361673786901</v>
      </c>
      <c r="BT55">
        <v>0</v>
      </c>
      <c r="BU55">
        <v>0.20767321707317099</v>
      </c>
      <c r="BV55">
        <v>0.31613039581882002</v>
      </c>
      <c r="BW55">
        <v>4.8515454560818898E-2</v>
      </c>
      <c r="BX55">
        <v>0</v>
      </c>
      <c r="BY55">
        <v>0</v>
      </c>
      <c r="BZ55">
        <v>2</v>
      </c>
      <c r="CA55" t="s">
        <v>205</v>
      </c>
      <c r="CB55">
        <v>100</v>
      </c>
      <c r="CC55">
        <v>100</v>
      </c>
      <c r="CD55">
        <v>3.6240000000000001</v>
      </c>
      <c r="CE55">
        <v>8.3000000000000004E-2</v>
      </c>
      <c r="CF55">
        <v>2</v>
      </c>
      <c r="CG55">
        <v>614.45699999999999</v>
      </c>
      <c r="CH55">
        <v>406.221</v>
      </c>
      <c r="CI55">
        <v>15.000500000000001</v>
      </c>
      <c r="CJ55">
        <v>18.295400000000001</v>
      </c>
      <c r="CK55">
        <v>30.0001</v>
      </c>
      <c r="CL55">
        <v>18.176200000000001</v>
      </c>
      <c r="CM55">
        <v>18.166</v>
      </c>
      <c r="CN55">
        <v>20.245899999999999</v>
      </c>
      <c r="CO55">
        <v>31.802900000000001</v>
      </c>
      <c r="CP55">
        <v>26.842300000000002</v>
      </c>
      <c r="CQ55">
        <v>15</v>
      </c>
      <c r="CR55">
        <v>410</v>
      </c>
      <c r="CS55">
        <v>7.9881000000000002</v>
      </c>
      <c r="CT55">
        <v>102.548</v>
      </c>
      <c r="CU55">
        <v>102.836</v>
      </c>
    </row>
    <row r="56" spans="1:99" x14ac:dyDescent="0.25">
      <c r="A56">
        <v>40</v>
      </c>
      <c r="B56">
        <v>1587127224.5</v>
      </c>
      <c r="C56">
        <v>2359</v>
      </c>
      <c r="D56" t="s">
        <v>295</v>
      </c>
      <c r="E56" t="s">
        <v>296</v>
      </c>
      <c r="F56">
        <v>1587127215.9354801</v>
      </c>
      <c r="G56">
        <f t="shared" si="0"/>
        <v>1.7024590157488831E-4</v>
      </c>
      <c r="H56">
        <f t="shared" si="1"/>
        <v>-0.45265957175226745</v>
      </c>
      <c r="I56">
        <f t="shared" si="2"/>
        <v>410.54174193548403</v>
      </c>
      <c r="J56">
        <f t="shared" si="3"/>
        <v>440.41745015926568</v>
      </c>
      <c r="K56">
        <f t="shared" si="4"/>
        <v>45.102068220687883</v>
      </c>
      <c r="L56">
        <f t="shared" si="5"/>
        <v>42.042570396605086</v>
      </c>
      <c r="M56">
        <f t="shared" si="6"/>
        <v>2.0462011611095406E-2</v>
      </c>
      <c r="N56">
        <f t="shared" si="7"/>
        <v>2</v>
      </c>
      <c r="O56">
        <f t="shared" si="8"/>
        <v>2.0346417119180622E-2</v>
      </c>
      <c r="P56">
        <f t="shared" si="9"/>
        <v>1.2726841870104973E-2</v>
      </c>
      <c r="Q56">
        <f t="shared" si="10"/>
        <v>0</v>
      </c>
      <c r="R56">
        <f t="shared" si="11"/>
        <v>14.829912135752329</v>
      </c>
      <c r="S56">
        <f t="shared" si="12"/>
        <v>14.829912135752329</v>
      </c>
      <c r="T56">
        <f t="shared" si="13"/>
        <v>1.6927287956871158</v>
      </c>
      <c r="U56">
        <f t="shared" si="14"/>
        <v>49.801862290251059</v>
      </c>
      <c r="V56">
        <f t="shared" si="15"/>
        <v>0.84647070793190804</v>
      </c>
      <c r="W56">
        <f t="shared" si="16"/>
        <v>1.6996768173016865</v>
      </c>
      <c r="X56">
        <f t="shared" si="17"/>
        <v>0.84625808775520772</v>
      </c>
      <c r="Y56">
        <f t="shared" si="18"/>
        <v>-7.5078442594525745</v>
      </c>
      <c r="Z56">
        <f t="shared" si="19"/>
        <v>6.8542109585129936</v>
      </c>
      <c r="AA56">
        <f t="shared" si="20"/>
        <v>0.65341684390848886</v>
      </c>
      <c r="AB56">
        <f t="shared" si="21"/>
        <v>-2.1645703109207659E-4</v>
      </c>
      <c r="AC56">
        <v>0</v>
      </c>
      <c r="AD56">
        <v>0</v>
      </c>
      <c r="AE56">
        <v>2</v>
      </c>
      <c r="AF56">
        <v>0</v>
      </c>
      <c r="AG56">
        <v>0</v>
      </c>
      <c r="AH56">
        <f t="shared" si="22"/>
        <v>1</v>
      </c>
      <c r="AI56">
        <f t="shared" si="23"/>
        <v>0</v>
      </c>
      <c r="AJ56">
        <f t="shared" si="24"/>
        <v>56319.732747712311</v>
      </c>
      <c r="AK56">
        <f t="shared" si="25"/>
        <v>0</v>
      </c>
      <c r="AL56">
        <f t="shared" si="26"/>
        <v>0</v>
      </c>
      <c r="AM56">
        <f t="shared" si="27"/>
        <v>0.49</v>
      </c>
      <c r="AN56">
        <f t="shared" si="28"/>
        <v>0.39</v>
      </c>
      <c r="AO56">
        <v>8.23</v>
      </c>
      <c r="AP56">
        <v>0.5</v>
      </c>
      <c r="AQ56" t="s">
        <v>194</v>
      </c>
      <c r="AR56">
        <v>1587127215.9354801</v>
      </c>
      <c r="AS56">
        <v>410.54174193548403</v>
      </c>
      <c r="AT56">
        <v>410.01670967741899</v>
      </c>
      <c r="AU56">
        <v>8.2657067741935499</v>
      </c>
      <c r="AV56">
        <v>8.0341145161290299</v>
      </c>
      <c r="AW56">
        <v>599.99522580645203</v>
      </c>
      <c r="AX56">
        <v>102.307612903226</v>
      </c>
      <c r="AY56">
        <v>9.9928406451612897E-2</v>
      </c>
      <c r="AZ56">
        <v>14.893480645161301</v>
      </c>
      <c r="BA56">
        <v>999.9</v>
      </c>
      <c r="BB56">
        <v>999.9</v>
      </c>
      <c r="BC56">
        <v>0</v>
      </c>
      <c r="BD56">
        <v>0</v>
      </c>
      <c r="BE56">
        <v>9990.2829032258105</v>
      </c>
      <c r="BF56">
        <v>0</v>
      </c>
      <c r="BG56">
        <v>1.53541290322581E-3</v>
      </c>
      <c r="BH56">
        <v>1587127197</v>
      </c>
      <c r="BI56" t="s">
        <v>292</v>
      </c>
      <c r="BJ56">
        <v>15</v>
      </c>
      <c r="BK56">
        <v>3.6240000000000001</v>
      </c>
      <c r="BL56">
        <v>8.3000000000000004E-2</v>
      </c>
      <c r="BM56">
        <v>410</v>
      </c>
      <c r="BN56">
        <v>8</v>
      </c>
      <c r="BO56">
        <v>0.32</v>
      </c>
      <c r="BP56">
        <v>0.12</v>
      </c>
      <c r="BQ56">
        <v>0.53924341463414605</v>
      </c>
      <c r="BR56">
        <v>-0.28148335191637103</v>
      </c>
      <c r="BS56">
        <v>3.7056365909099297E-2</v>
      </c>
      <c r="BT56">
        <v>0</v>
      </c>
      <c r="BU56">
        <v>0.22886792682926799</v>
      </c>
      <c r="BV56">
        <v>9.2636592334494894E-2</v>
      </c>
      <c r="BW56">
        <v>9.4764673447498109E-3</v>
      </c>
      <c r="BX56">
        <v>1</v>
      </c>
      <c r="BY56">
        <v>1</v>
      </c>
      <c r="BZ56">
        <v>2</v>
      </c>
      <c r="CA56" t="s">
        <v>196</v>
      </c>
      <c r="CB56">
        <v>100</v>
      </c>
      <c r="CC56">
        <v>100</v>
      </c>
      <c r="CD56">
        <v>3.6240000000000001</v>
      </c>
      <c r="CE56">
        <v>8.3000000000000004E-2</v>
      </c>
      <c r="CF56">
        <v>2</v>
      </c>
      <c r="CG56">
        <v>614.27200000000005</v>
      </c>
      <c r="CH56">
        <v>406.334</v>
      </c>
      <c r="CI56">
        <v>15.000299999999999</v>
      </c>
      <c r="CJ56">
        <v>18.293800000000001</v>
      </c>
      <c r="CK56">
        <v>30</v>
      </c>
      <c r="CL56">
        <v>18.174199999999999</v>
      </c>
      <c r="CM56">
        <v>18.164400000000001</v>
      </c>
      <c r="CN56">
        <v>20.243099999999998</v>
      </c>
      <c r="CO56">
        <v>31.802900000000001</v>
      </c>
      <c r="CP56">
        <v>26.842300000000002</v>
      </c>
      <c r="CQ56">
        <v>15</v>
      </c>
      <c r="CR56">
        <v>410</v>
      </c>
      <c r="CS56">
        <v>7.9881000000000002</v>
      </c>
      <c r="CT56">
        <v>102.547</v>
      </c>
      <c r="CU56">
        <v>102.837</v>
      </c>
    </row>
    <row r="57" spans="1:99" x14ac:dyDescent="0.25">
      <c r="A57">
        <v>41</v>
      </c>
      <c r="B57">
        <v>1587127229.5</v>
      </c>
      <c r="C57">
        <v>2364</v>
      </c>
      <c r="D57" t="s">
        <v>297</v>
      </c>
      <c r="E57" t="s">
        <v>298</v>
      </c>
      <c r="F57">
        <v>1587127220.87097</v>
      </c>
      <c r="G57">
        <f t="shared" si="0"/>
        <v>1.7571218562221146E-4</v>
      </c>
      <c r="H57">
        <f t="shared" si="1"/>
        <v>-0.45060419488157355</v>
      </c>
      <c r="I57">
        <f t="shared" si="2"/>
        <v>410.54364516128999</v>
      </c>
      <c r="J57">
        <f t="shared" si="3"/>
        <v>439.11122352117332</v>
      </c>
      <c r="K57">
        <f t="shared" si="4"/>
        <v>44.968262007180968</v>
      </c>
      <c r="L57">
        <f t="shared" si="5"/>
        <v>42.042729067492942</v>
      </c>
      <c r="M57">
        <f t="shared" si="6"/>
        <v>2.1162363507573945E-2</v>
      </c>
      <c r="N57">
        <f t="shared" si="7"/>
        <v>2</v>
      </c>
      <c r="O57">
        <f t="shared" si="8"/>
        <v>2.1038746507255443E-2</v>
      </c>
      <c r="P57">
        <f t="shared" si="9"/>
        <v>1.3160262768689743E-2</v>
      </c>
      <c r="Q57">
        <f t="shared" si="10"/>
        <v>0</v>
      </c>
      <c r="R57">
        <f t="shared" si="11"/>
        <v>14.824483768980109</v>
      </c>
      <c r="S57">
        <f t="shared" si="12"/>
        <v>14.824483768980109</v>
      </c>
      <c r="T57">
        <f t="shared" si="13"/>
        <v>1.6921366348490876</v>
      </c>
      <c r="U57">
        <f t="shared" si="14"/>
        <v>49.870440250224782</v>
      </c>
      <c r="V57">
        <f t="shared" si="15"/>
        <v>0.84745137216348387</v>
      </c>
      <c r="W57">
        <f t="shared" si="16"/>
        <v>1.6993059774716228</v>
      </c>
      <c r="X57">
        <f t="shared" si="17"/>
        <v>0.84468526268560373</v>
      </c>
      <c r="Y57">
        <f t="shared" si="18"/>
        <v>-7.7489073859395257</v>
      </c>
      <c r="Z57">
        <f t="shared" si="19"/>
        <v>7.074308854779372</v>
      </c>
      <c r="AA57">
        <f t="shared" si="20"/>
        <v>0.67436795599839694</v>
      </c>
      <c r="AB57">
        <f t="shared" si="21"/>
        <v>-2.3057516175661874E-4</v>
      </c>
      <c r="AC57">
        <v>0</v>
      </c>
      <c r="AD57">
        <v>0</v>
      </c>
      <c r="AE57">
        <v>2</v>
      </c>
      <c r="AF57">
        <v>0</v>
      </c>
      <c r="AG57">
        <v>0</v>
      </c>
      <c r="AH57">
        <f t="shared" si="22"/>
        <v>1</v>
      </c>
      <c r="AI57">
        <f t="shared" si="23"/>
        <v>0</v>
      </c>
      <c r="AJ57">
        <f t="shared" si="24"/>
        <v>56346.26543505946</v>
      </c>
      <c r="AK57">
        <f t="shared" si="25"/>
        <v>0</v>
      </c>
      <c r="AL57">
        <f t="shared" si="26"/>
        <v>0</v>
      </c>
      <c r="AM57">
        <f t="shared" si="27"/>
        <v>0.49</v>
      </c>
      <c r="AN57">
        <f t="shared" si="28"/>
        <v>0.39</v>
      </c>
      <c r="AO57">
        <v>8.23</v>
      </c>
      <c r="AP57">
        <v>0.5</v>
      </c>
      <c r="AQ57" t="s">
        <v>194</v>
      </c>
      <c r="AR57">
        <v>1587127220.87097</v>
      </c>
      <c r="AS57">
        <v>410.54364516128999</v>
      </c>
      <c r="AT57">
        <v>410.02451612903201</v>
      </c>
      <c r="AU57">
        <v>8.27529</v>
      </c>
      <c r="AV57">
        <v>8.0362664516128994</v>
      </c>
      <c r="AW57">
        <v>600.00125806451604</v>
      </c>
      <c r="AX57">
        <v>102.307483870968</v>
      </c>
      <c r="AY57">
        <v>9.9969180645161304E-2</v>
      </c>
      <c r="AZ57">
        <v>14.8900935483871</v>
      </c>
      <c r="BA57">
        <v>999.9</v>
      </c>
      <c r="BB57">
        <v>999.9</v>
      </c>
      <c r="BC57">
        <v>0</v>
      </c>
      <c r="BD57">
        <v>0</v>
      </c>
      <c r="BE57">
        <v>9995.0796774193495</v>
      </c>
      <c r="BF57">
        <v>0</v>
      </c>
      <c r="BG57">
        <v>1.5289399999999999E-3</v>
      </c>
      <c r="BH57">
        <v>1587127197</v>
      </c>
      <c r="BI57" t="s">
        <v>292</v>
      </c>
      <c r="BJ57">
        <v>15</v>
      </c>
      <c r="BK57">
        <v>3.6240000000000001</v>
      </c>
      <c r="BL57">
        <v>8.3000000000000004E-2</v>
      </c>
      <c r="BM57">
        <v>410</v>
      </c>
      <c r="BN57">
        <v>8</v>
      </c>
      <c r="BO57">
        <v>0.32</v>
      </c>
      <c r="BP57">
        <v>0.12</v>
      </c>
      <c r="BQ57">
        <v>0.52158787804878004</v>
      </c>
      <c r="BR57">
        <v>-4.1499930313587098E-2</v>
      </c>
      <c r="BS57">
        <v>2.25380085927438E-2</v>
      </c>
      <c r="BT57">
        <v>1</v>
      </c>
      <c r="BU57">
        <v>0.236008219512195</v>
      </c>
      <c r="BV57">
        <v>8.7850787456447199E-2</v>
      </c>
      <c r="BW57">
        <v>8.7931224302727398E-3</v>
      </c>
      <c r="BX57">
        <v>1</v>
      </c>
      <c r="BY57">
        <v>2</v>
      </c>
      <c r="BZ57">
        <v>2</v>
      </c>
      <c r="CA57" t="s">
        <v>202</v>
      </c>
      <c r="CB57">
        <v>100</v>
      </c>
      <c r="CC57">
        <v>100</v>
      </c>
      <c r="CD57">
        <v>3.6240000000000001</v>
      </c>
      <c r="CE57">
        <v>8.3000000000000004E-2</v>
      </c>
      <c r="CF57">
        <v>2</v>
      </c>
      <c r="CG57">
        <v>614.33399999999995</v>
      </c>
      <c r="CH57">
        <v>406.56099999999998</v>
      </c>
      <c r="CI57">
        <v>15.0002</v>
      </c>
      <c r="CJ57">
        <v>18.2927</v>
      </c>
      <c r="CK57">
        <v>30.0001</v>
      </c>
      <c r="CL57">
        <v>18.1722</v>
      </c>
      <c r="CM57">
        <v>18.1629</v>
      </c>
      <c r="CN57">
        <v>20.245100000000001</v>
      </c>
      <c r="CO57">
        <v>31.802900000000001</v>
      </c>
      <c r="CP57">
        <v>26.842300000000002</v>
      </c>
      <c r="CQ57">
        <v>15</v>
      </c>
      <c r="CR57">
        <v>410</v>
      </c>
      <c r="CS57">
        <v>7.9881000000000002</v>
      </c>
      <c r="CT57">
        <v>102.548</v>
      </c>
      <c r="CU57">
        <v>102.83799999999999</v>
      </c>
    </row>
    <row r="58" spans="1:99" x14ac:dyDescent="0.25">
      <c r="A58">
        <v>42</v>
      </c>
      <c r="B58">
        <v>1587127234.5</v>
      </c>
      <c r="C58">
        <v>2369</v>
      </c>
      <c r="D58" t="s">
        <v>299</v>
      </c>
      <c r="E58" t="s">
        <v>300</v>
      </c>
      <c r="F58">
        <v>1587127225.87097</v>
      </c>
      <c r="G58">
        <f t="shared" si="0"/>
        <v>1.8009435616156105E-4</v>
      </c>
      <c r="H58">
        <f t="shared" si="1"/>
        <v>-0.4706386472956573</v>
      </c>
      <c r="I58">
        <f t="shared" si="2"/>
        <v>410.55251612903203</v>
      </c>
      <c r="J58">
        <f t="shared" si="3"/>
        <v>439.72473939433564</v>
      </c>
      <c r="K58">
        <f t="shared" si="4"/>
        <v>45.031021131486185</v>
      </c>
      <c r="L58">
        <f t="shared" si="5"/>
        <v>42.043572656056512</v>
      </c>
      <c r="M58">
        <f t="shared" si="6"/>
        <v>2.1725271058160595E-2</v>
      </c>
      <c r="N58">
        <f t="shared" si="7"/>
        <v>2</v>
      </c>
      <c r="O58">
        <f t="shared" si="8"/>
        <v>2.1595012147319903E-2</v>
      </c>
      <c r="P58">
        <f t="shared" si="9"/>
        <v>1.3508520631617549E-2</v>
      </c>
      <c r="Q58">
        <f t="shared" si="10"/>
        <v>0</v>
      </c>
      <c r="R58">
        <f t="shared" si="11"/>
        <v>14.820066680405015</v>
      </c>
      <c r="S58">
        <f t="shared" si="12"/>
        <v>14.820066680405015</v>
      </c>
      <c r="T58">
        <f t="shared" si="13"/>
        <v>1.6916549250069184</v>
      </c>
      <c r="U58">
        <f t="shared" si="14"/>
        <v>49.923848946090281</v>
      </c>
      <c r="V58">
        <f t="shared" si="15"/>
        <v>0.84820698676997375</v>
      </c>
      <c r="W58">
        <f t="shared" si="16"/>
        <v>1.6990015887715322</v>
      </c>
      <c r="X58">
        <f t="shared" si="17"/>
        <v>0.84344793823694464</v>
      </c>
      <c r="Y58">
        <f t="shared" si="18"/>
        <v>-7.9421611067248419</v>
      </c>
      <c r="Z58">
        <f t="shared" si="19"/>
        <v>7.2507567294283062</v>
      </c>
      <c r="AA58">
        <f t="shared" si="20"/>
        <v>0.69116216224782623</v>
      </c>
      <c r="AB58">
        <f t="shared" si="21"/>
        <v>-2.4221504870958199E-4</v>
      </c>
      <c r="AC58">
        <v>0</v>
      </c>
      <c r="AD58">
        <v>0</v>
      </c>
      <c r="AE58">
        <v>2</v>
      </c>
      <c r="AF58">
        <v>0</v>
      </c>
      <c r="AG58">
        <v>0</v>
      </c>
      <c r="AH58">
        <f t="shared" si="22"/>
        <v>1</v>
      </c>
      <c r="AI58">
        <f t="shared" si="23"/>
        <v>0</v>
      </c>
      <c r="AJ58">
        <f t="shared" si="24"/>
        <v>56389.663436416784</v>
      </c>
      <c r="AK58">
        <f t="shared" si="25"/>
        <v>0</v>
      </c>
      <c r="AL58">
        <f t="shared" si="26"/>
        <v>0</v>
      </c>
      <c r="AM58">
        <f t="shared" si="27"/>
        <v>0.49</v>
      </c>
      <c r="AN58">
        <f t="shared" si="28"/>
        <v>0.39</v>
      </c>
      <c r="AO58">
        <v>8.23</v>
      </c>
      <c r="AP58">
        <v>0.5</v>
      </c>
      <c r="AQ58" t="s">
        <v>194</v>
      </c>
      <c r="AR58">
        <v>1587127225.87097</v>
      </c>
      <c r="AS58">
        <v>410.55251612903203</v>
      </c>
      <c r="AT58">
        <v>410.00838709677402</v>
      </c>
      <c r="AU58">
        <v>8.2826812903225804</v>
      </c>
      <c r="AV58">
        <v>8.0377032258064496</v>
      </c>
      <c r="AW58">
        <v>600.01296774193497</v>
      </c>
      <c r="AX58">
        <v>102.30732258064501</v>
      </c>
      <c r="AY58">
        <v>9.9972477419354902E-2</v>
      </c>
      <c r="AZ58">
        <v>14.8873129032258</v>
      </c>
      <c r="BA58">
        <v>999.9</v>
      </c>
      <c r="BB58">
        <v>999.9</v>
      </c>
      <c r="BC58">
        <v>0</v>
      </c>
      <c r="BD58">
        <v>0</v>
      </c>
      <c r="BE58">
        <v>10003.0216129032</v>
      </c>
      <c r="BF58">
        <v>0</v>
      </c>
      <c r="BG58">
        <v>1.5289399999999999E-3</v>
      </c>
      <c r="BH58">
        <v>1587127197</v>
      </c>
      <c r="BI58" t="s">
        <v>292</v>
      </c>
      <c r="BJ58">
        <v>15</v>
      </c>
      <c r="BK58">
        <v>3.6240000000000001</v>
      </c>
      <c r="BL58">
        <v>8.3000000000000004E-2</v>
      </c>
      <c r="BM58">
        <v>410</v>
      </c>
      <c r="BN58">
        <v>8</v>
      </c>
      <c r="BO58">
        <v>0.32</v>
      </c>
      <c r="BP58">
        <v>0.12</v>
      </c>
      <c r="BQ58">
        <v>0.53985748780487797</v>
      </c>
      <c r="BR58">
        <v>0.254016815331013</v>
      </c>
      <c r="BS58">
        <v>4.1611480531290303E-2</v>
      </c>
      <c r="BT58">
        <v>0</v>
      </c>
      <c r="BU58">
        <v>0.242667682926829</v>
      </c>
      <c r="BV58">
        <v>6.6242529616723597E-2</v>
      </c>
      <c r="BW58">
        <v>6.6163231312801997E-3</v>
      </c>
      <c r="BX58">
        <v>1</v>
      </c>
      <c r="BY58">
        <v>1</v>
      </c>
      <c r="BZ58">
        <v>2</v>
      </c>
      <c r="CA58" t="s">
        <v>196</v>
      </c>
      <c r="CB58">
        <v>100</v>
      </c>
      <c r="CC58">
        <v>100</v>
      </c>
      <c r="CD58">
        <v>3.6240000000000001</v>
      </c>
      <c r="CE58">
        <v>8.3000000000000004E-2</v>
      </c>
      <c r="CF58">
        <v>2</v>
      </c>
      <c r="CG58">
        <v>614.70000000000005</v>
      </c>
      <c r="CH58">
        <v>406.50299999999999</v>
      </c>
      <c r="CI58">
        <v>15.0002</v>
      </c>
      <c r="CJ58">
        <v>18.291</v>
      </c>
      <c r="CK58">
        <v>30.0002</v>
      </c>
      <c r="CL58">
        <v>18.1707</v>
      </c>
      <c r="CM58">
        <v>18.161300000000001</v>
      </c>
      <c r="CN58">
        <v>20.244900000000001</v>
      </c>
      <c r="CO58">
        <v>31.802900000000001</v>
      </c>
      <c r="CP58">
        <v>26.842300000000002</v>
      </c>
      <c r="CQ58">
        <v>15</v>
      </c>
      <c r="CR58">
        <v>410</v>
      </c>
      <c r="CS58">
        <v>7.9881000000000002</v>
      </c>
      <c r="CT58">
        <v>102.548</v>
      </c>
      <c r="CU58">
        <v>102.83799999999999</v>
      </c>
    </row>
    <row r="59" spans="1:99" x14ac:dyDescent="0.25">
      <c r="A59">
        <v>43</v>
      </c>
      <c r="B59">
        <v>1587127239.5</v>
      </c>
      <c r="C59">
        <v>2374</v>
      </c>
      <c r="D59" t="s">
        <v>301</v>
      </c>
      <c r="E59" t="s">
        <v>302</v>
      </c>
      <c r="F59">
        <v>1587127230.87097</v>
      </c>
      <c r="G59">
        <f t="shared" si="0"/>
        <v>1.8358459860761992E-4</v>
      </c>
      <c r="H59">
        <f t="shared" si="1"/>
        <v>-0.47138654481029718</v>
      </c>
      <c r="I59">
        <f t="shared" si="2"/>
        <v>410.55722580645198</v>
      </c>
      <c r="J59">
        <f t="shared" si="3"/>
        <v>439.09420734558336</v>
      </c>
      <c r="K59">
        <f t="shared" si="4"/>
        <v>44.966218895154647</v>
      </c>
      <c r="L59">
        <f t="shared" si="5"/>
        <v>42.043838829489964</v>
      </c>
      <c r="M59">
        <f t="shared" si="6"/>
        <v>2.217299092013255E-2</v>
      </c>
      <c r="N59">
        <f t="shared" si="7"/>
        <v>2</v>
      </c>
      <c r="O59">
        <f t="shared" si="8"/>
        <v>2.2037325963706351E-2</v>
      </c>
      <c r="P59">
        <f t="shared" si="9"/>
        <v>1.378544838791205E-2</v>
      </c>
      <c r="Q59">
        <f t="shared" si="10"/>
        <v>0</v>
      </c>
      <c r="R59">
        <f t="shared" si="11"/>
        <v>14.816947201474573</v>
      </c>
      <c r="S59">
        <f t="shared" si="12"/>
        <v>14.816947201474573</v>
      </c>
      <c r="T59">
        <f t="shared" si="13"/>
        <v>1.6913147998351816</v>
      </c>
      <c r="U59">
        <f t="shared" si="14"/>
        <v>49.963607869662994</v>
      </c>
      <c r="V59">
        <f t="shared" si="15"/>
        <v>0.84878317374740897</v>
      </c>
      <c r="W59">
        <f t="shared" si="16"/>
        <v>1.6988028085593372</v>
      </c>
      <c r="X59">
        <f t="shared" si="17"/>
        <v>0.84253162608777266</v>
      </c>
      <c r="Y59">
        <f t="shared" si="18"/>
        <v>-8.0960807985960379</v>
      </c>
      <c r="Z59">
        <f t="shared" si="19"/>
        <v>7.3912891288456253</v>
      </c>
      <c r="AA59">
        <f t="shared" si="20"/>
        <v>0.70453997854233286</v>
      </c>
      <c r="AB59">
        <f t="shared" si="21"/>
        <v>-2.5169120807966294E-4</v>
      </c>
      <c r="AC59">
        <v>0</v>
      </c>
      <c r="AD59">
        <v>0</v>
      </c>
      <c r="AE59">
        <v>2</v>
      </c>
      <c r="AF59">
        <v>0</v>
      </c>
      <c r="AG59">
        <v>0</v>
      </c>
      <c r="AH59">
        <f t="shared" si="22"/>
        <v>1</v>
      </c>
      <c r="AI59">
        <f t="shared" si="23"/>
        <v>0</v>
      </c>
      <c r="AJ59">
        <f t="shared" si="24"/>
        <v>56385.043227551163</v>
      </c>
      <c r="AK59">
        <f t="shared" si="25"/>
        <v>0</v>
      </c>
      <c r="AL59">
        <f t="shared" si="26"/>
        <v>0</v>
      </c>
      <c r="AM59">
        <f t="shared" si="27"/>
        <v>0.49</v>
      </c>
      <c r="AN59">
        <f t="shared" si="28"/>
        <v>0.39</v>
      </c>
      <c r="AO59">
        <v>8.23</v>
      </c>
      <c r="AP59">
        <v>0.5</v>
      </c>
      <c r="AQ59" t="s">
        <v>194</v>
      </c>
      <c r="AR59">
        <v>1587127230.87097</v>
      </c>
      <c r="AS59">
        <v>410.55722580645198</v>
      </c>
      <c r="AT59">
        <v>410.01403225806501</v>
      </c>
      <c r="AU59">
        <v>8.2883503225806496</v>
      </c>
      <c r="AV59">
        <v>8.0386235483871005</v>
      </c>
      <c r="AW59">
        <v>600.00709677419297</v>
      </c>
      <c r="AX59">
        <v>102.306806451613</v>
      </c>
      <c r="AY59">
        <v>9.9962170967742001E-2</v>
      </c>
      <c r="AZ59">
        <v>14.8854967741935</v>
      </c>
      <c r="BA59">
        <v>999.9</v>
      </c>
      <c r="BB59">
        <v>999.9</v>
      </c>
      <c r="BC59">
        <v>0</v>
      </c>
      <c r="BD59">
        <v>0</v>
      </c>
      <c r="BE59">
        <v>10002.153870967701</v>
      </c>
      <c r="BF59">
        <v>0</v>
      </c>
      <c r="BG59">
        <v>1.5289399999999999E-3</v>
      </c>
      <c r="BH59">
        <v>1587127197</v>
      </c>
      <c r="BI59" t="s">
        <v>292</v>
      </c>
      <c r="BJ59">
        <v>15</v>
      </c>
      <c r="BK59">
        <v>3.6240000000000001</v>
      </c>
      <c r="BL59">
        <v>8.3000000000000004E-2</v>
      </c>
      <c r="BM59">
        <v>410</v>
      </c>
      <c r="BN59">
        <v>8</v>
      </c>
      <c r="BO59">
        <v>0.32</v>
      </c>
      <c r="BP59">
        <v>0.12</v>
      </c>
      <c r="BQ59">
        <v>0.54169156097561</v>
      </c>
      <c r="BR59">
        <v>0.116967324041829</v>
      </c>
      <c r="BS59">
        <v>4.2160651938802099E-2</v>
      </c>
      <c r="BT59">
        <v>0</v>
      </c>
      <c r="BU59">
        <v>0.24790197560975599</v>
      </c>
      <c r="BV59">
        <v>5.6674829268292301E-2</v>
      </c>
      <c r="BW59">
        <v>5.6089452053374803E-3</v>
      </c>
      <c r="BX59">
        <v>1</v>
      </c>
      <c r="BY59">
        <v>1</v>
      </c>
      <c r="BZ59">
        <v>2</v>
      </c>
      <c r="CA59" t="s">
        <v>196</v>
      </c>
      <c r="CB59">
        <v>100</v>
      </c>
      <c r="CC59">
        <v>100</v>
      </c>
      <c r="CD59">
        <v>3.6240000000000001</v>
      </c>
      <c r="CE59">
        <v>8.3000000000000004E-2</v>
      </c>
      <c r="CF59">
        <v>2</v>
      </c>
      <c r="CG59">
        <v>614.87199999999996</v>
      </c>
      <c r="CH59">
        <v>406.577</v>
      </c>
      <c r="CI59">
        <v>15.000400000000001</v>
      </c>
      <c r="CJ59">
        <v>18.2896</v>
      </c>
      <c r="CK59">
        <v>30.0001</v>
      </c>
      <c r="CL59">
        <v>18.169</v>
      </c>
      <c r="CM59">
        <v>18.1601</v>
      </c>
      <c r="CN59">
        <v>20.243600000000001</v>
      </c>
      <c r="CO59">
        <v>31.802900000000001</v>
      </c>
      <c r="CP59">
        <v>26.469899999999999</v>
      </c>
      <c r="CQ59">
        <v>15</v>
      </c>
      <c r="CR59">
        <v>410</v>
      </c>
      <c r="CS59">
        <v>7.9881000000000002</v>
      </c>
      <c r="CT59">
        <v>102.547</v>
      </c>
      <c r="CU59">
        <v>102.83799999999999</v>
      </c>
    </row>
    <row r="60" spans="1:99" x14ac:dyDescent="0.25">
      <c r="A60">
        <v>44</v>
      </c>
      <c r="B60">
        <v>1587127481.5</v>
      </c>
      <c r="C60">
        <v>2616</v>
      </c>
      <c r="D60" t="s">
        <v>305</v>
      </c>
      <c r="E60" t="s">
        <v>306</v>
      </c>
      <c r="F60">
        <v>1587127473.5</v>
      </c>
      <c r="G60">
        <f t="shared" si="0"/>
        <v>8.9277384284297288E-5</v>
      </c>
      <c r="H60">
        <f t="shared" si="1"/>
        <v>-0.34948275121292066</v>
      </c>
      <c r="I60">
        <f t="shared" si="2"/>
        <v>410.41399999999999</v>
      </c>
      <c r="J60">
        <f t="shared" si="3"/>
        <v>457.00564519943333</v>
      </c>
      <c r="K60">
        <f t="shared" si="4"/>
        <v>46.797556141408862</v>
      </c>
      <c r="L60">
        <f t="shared" si="5"/>
        <v>42.026553518477172</v>
      </c>
      <c r="M60">
        <f t="shared" si="6"/>
        <v>1.069901410994495E-2</v>
      </c>
      <c r="N60">
        <f t="shared" si="7"/>
        <v>2</v>
      </c>
      <c r="O60">
        <f t="shared" si="8"/>
        <v>1.0667318908597245E-2</v>
      </c>
      <c r="P60">
        <f t="shared" si="9"/>
        <v>6.6699141312269207E-3</v>
      </c>
      <c r="Q60">
        <f t="shared" si="10"/>
        <v>0</v>
      </c>
      <c r="R60">
        <f t="shared" si="11"/>
        <v>14.8075693736626</v>
      </c>
      <c r="S60">
        <f t="shared" si="12"/>
        <v>14.8075693736626</v>
      </c>
      <c r="T60">
        <f t="shared" si="13"/>
        <v>1.6902926718896025</v>
      </c>
      <c r="U60">
        <f t="shared" si="14"/>
        <v>49.818124111833349</v>
      </c>
      <c r="V60">
        <f t="shared" si="15"/>
        <v>0.84388349396481799</v>
      </c>
      <c r="W60">
        <f t="shared" si="16"/>
        <v>1.6939286836060723</v>
      </c>
      <c r="X60">
        <f t="shared" si="17"/>
        <v>0.84640917792478454</v>
      </c>
      <c r="Y60">
        <f t="shared" si="18"/>
        <v>-3.9371326469375103</v>
      </c>
      <c r="Z60">
        <f t="shared" si="19"/>
        <v>3.5945370929131415</v>
      </c>
      <c r="AA60">
        <f t="shared" si="20"/>
        <v>0.34253604066484783</v>
      </c>
      <c r="AB60">
        <f t="shared" si="21"/>
        <v>-5.951335952092407E-5</v>
      </c>
      <c r="AC60">
        <v>0</v>
      </c>
      <c r="AD60">
        <v>0</v>
      </c>
      <c r="AE60">
        <v>2</v>
      </c>
      <c r="AF60">
        <v>1</v>
      </c>
      <c r="AG60">
        <v>0</v>
      </c>
      <c r="AH60">
        <f t="shared" si="22"/>
        <v>1</v>
      </c>
      <c r="AI60">
        <f t="shared" si="23"/>
        <v>0</v>
      </c>
      <c r="AJ60">
        <f t="shared" si="24"/>
        <v>56427.644400415615</v>
      </c>
      <c r="AK60">
        <f t="shared" si="25"/>
        <v>0</v>
      </c>
      <c r="AL60">
        <f t="shared" si="26"/>
        <v>0</v>
      </c>
      <c r="AM60">
        <f t="shared" si="27"/>
        <v>0.49</v>
      </c>
      <c r="AN60">
        <f t="shared" si="28"/>
        <v>0.39</v>
      </c>
      <c r="AO60">
        <v>7.88</v>
      </c>
      <c r="AP60">
        <v>0.5</v>
      </c>
      <c r="AQ60" t="s">
        <v>194</v>
      </c>
      <c r="AR60">
        <v>1587127473.5</v>
      </c>
      <c r="AS60">
        <v>410.41399999999999</v>
      </c>
      <c r="AT60">
        <v>410.00312903225802</v>
      </c>
      <c r="AU60">
        <v>8.2410183870967693</v>
      </c>
      <c r="AV60">
        <v>8.1247322580645207</v>
      </c>
      <c r="AW60">
        <v>599.99261290322602</v>
      </c>
      <c r="AX60">
        <v>102.30041935483899</v>
      </c>
      <c r="AY60">
        <v>9.9970296774193501E-2</v>
      </c>
      <c r="AZ60">
        <v>14.8409064516129</v>
      </c>
      <c r="BA60">
        <v>999.9</v>
      </c>
      <c r="BB60">
        <v>999.9</v>
      </c>
      <c r="BC60">
        <v>0</v>
      </c>
      <c r="BD60">
        <v>0</v>
      </c>
      <c r="BE60">
        <v>10009.069032258099</v>
      </c>
      <c r="BF60">
        <v>0</v>
      </c>
      <c r="BG60">
        <v>1.5289399999999999E-3</v>
      </c>
      <c r="BH60">
        <v>1587127452.5</v>
      </c>
      <c r="BI60" t="s">
        <v>307</v>
      </c>
      <c r="BJ60">
        <v>16</v>
      </c>
      <c r="BK60">
        <v>3.6339999999999999</v>
      </c>
      <c r="BL60">
        <v>8.5999999999999993E-2</v>
      </c>
      <c r="BM60">
        <v>410</v>
      </c>
      <c r="BN60">
        <v>8</v>
      </c>
      <c r="BO60">
        <v>0.36</v>
      </c>
      <c r="BP60">
        <v>0.1</v>
      </c>
      <c r="BQ60">
        <v>0.42013246341463401</v>
      </c>
      <c r="BR60">
        <v>-0.22380294773519099</v>
      </c>
      <c r="BS60">
        <v>2.9333292435011999E-2</v>
      </c>
      <c r="BT60">
        <v>0</v>
      </c>
      <c r="BU60">
        <v>0.11566129268292701</v>
      </c>
      <c r="BV60">
        <v>1.58775261324045E-2</v>
      </c>
      <c r="BW60">
        <v>1.6059444033128399E-3</v>
      </c>
      <c r="BX60">
        <v>1</v>
      </c>
      <c r="BY60">
        <v>1</v>
      </c>
      <c r="BZ60">
        <v>2</v>
      </c>
      <c r="CA60" t="s">
        <v>196</v>
      </c>
      <c r="CB60">
        <v>100</v>
      </c>
      <c r="CC60">
        <v>100</v>
      </c>
      <c r="CD60">
        <v>3.6339999999999999</v>
      </c>
      <c r="CE60">
        <v>8.5999999999999993E-2</v>
      </c>
      <c r="CF60">
        <v>2</v>
      </c>
      <c r="CG60">
        <v>614.02300000000002</v>
      </c>
      <c r="CH60">
        <v>407.065</v>
      </c>
      <c r="CI60">
        <v>14.9999</v>
      </c>
      <c r="CJ60">
        <v>18.234400000000001</v>
      </c>
      <c r="CK60">
        <v>29.9999</v>
      </c>
      <c r="CL60">
        <v>18.103300000000001</v>
      </c>
      <c r="CM60">
        <v>18.0916</v>
      </c>
      <c r="CN60">
        <v>20.230399999999999</v>
      </c>
      <c r="CO60">
        <v>30.077999999999999</v>
      </c>
      <c r="CP60">
        <v>26.094999999999999</v>
      </c>
      <c r="CQ60">
        <v>15</v>
      </c>
      <c r="CR60">
        <v>410</v>
      </c>
      <c r="CS60">
        <v>8.1787299999999998</v>
      </c>
      <c r="CT60">
        <v>102.547</v>
      </c>
      <c r="CU60">
        <v>102.839</v>
      </c>
    </row>
    <row r="61" spans="1:99" x14ac:dyDescent="0.25">
      <c r="A61">
        <v>45</v>
      </c>
      <c r="B61">
        <v>1587127486.5</v>
      </c>
      <c r="C61">
        <v>2621</v>
      </c>
      <c r="D61" t="s">
        <v>308</v>
      </c>
      <c r="E61" t="s">
        <v>309</v>
      </c>
      <c r="F61">
        <v>1587127478.14516</v>
      </c>
      <c r="G61">
        <f t="shared" si="0"/>
        <v>9.0122092812094804E-5</v>
      </c>
      <c r="H61">
        <f t="shared" si="1"/>
        <v>-0.33726082272086161</v>
      </c>
      <c r="I61">
        <f t="shared" si="2"/>
        <v>410.40767741935502</v>
      </c>
      <c r="J61">
        <f t="shared" si="3"/>
        <v>454.70536234404767</v>
      </c>
      <c r="K61">
        <f t="shared" si="4"/>
        <v>46.561984858218736</v>
      </c>
      <c r="L61">
        <f t="shared" si="5"/>
        <v>42.025886748258351</v>
      </c>
      <c r="M61">
        <f t="shared" si="6"/>
        <v>1.0801252752529139E-2</v>
      </c>
      <c r="N61">
        <f t="shared" si="7"/>
        <v>2</v>
      </c>
      <c r="O61">
        <f t="shared" si="8"/>
        <v>1.0768949892271921E-2</v>
      </c>
      <c r="P61">
        <f t="shared" si="9"/>
        <v>6.733487865036007E-3</v>
      </c>
      <c r="Q61">
        <f t="shared" si="10"/>
        <v>0</v>
      </c>
      <c r="R61">
        <f t="shared" si="11"/>
        <v>14.806179724624769</v>
      </c>
      <c r="S61">
        <f t="shared" si="12"/>
        <v>14.806179724624769</v>
      </c>
      <c r="T61">
        <f t="shared" si="13"/>
        <v>1.6901412545220649</v>
      </c>
      <c r="U61">
        <f t="shared" si="14"/>
        <v>49.815847912423955</v>
      </c>
      <c r="V61">
        <f t="shared" si="15"/>
        <v>0.84378651906084501</v>
      </c>
      <c r="W61">
        <f t="shared" si="16"/>
        <v>1.6938114162870781</v>
      </c>
      <c r="X61">
        <f t="shared" si="17"/>
        <v>0.84635473546121986</v>
      </c>
      <c r="Y61">
        <f t="shared" si="18"/>
        <v>-3.9743842930133808</v>
      </c>
      <c r="Z61">
        <f t="shared" si="19"/>
        <v>3.6285507656056111</v>
      </c>
      <c r="AA61">
        <f t="shared" si="20"/>
        <v>0.34577288291421376</v>
      </c>
      <c r="AB61">
        <f t="shared" si="21"/>
        <v>-6.0644493555805923E-5</v>
      </c>
      <c r="AC61">
        <v>0</v>
      </c>
      <c r="AD61">
        <v>0</v>
      </c>
      <c r="AE61">
        <v>2</v>
      </c>
      <c r="AF61">
        <v>0</v>
      </c>
      <c r="AG61">
        <v>0</v>
      </c>
      <c r="AH61">
        <f t="shared" si="22"/>
        <v>1</v>
      </c>
      <c r="AI61">
        <f t="shared" si="23"/>
        <v>0</v>
      </c>
      <c r="AJ61">
        <f t="shared" si="24"/>
        <v>56406.246409580155</v>
      </c>
      <c r="AK61">
        <f t="shared" si="25"/>
        <v>0</v>
      </c>
      <c r="AL61">
        <f t="shared" si="26"/>
        <v>0</v>
      </c>
      <c r="AM61">
        <f t="shared" si="27"/>
        <v>0.49</v>
      </c>
      <c r="AN61">
        <f t="shared" si="28"/>
        <v>0.39</v>
      </c>
      <c r="AO61">
        <v>7.88</v>
      </c>
      <c r="AP61">
        <v>0.5</v>
      </c>
      <c r="AQ61" t="s">
        <v>194</v>
      </c>
      <c r="AR61">
        <v>1587127478.14516</v>
      </c>
      <c r="AS61">
        <v>410.40767741935502</v>
      </c>
      <c r="AT61">
        <v>410.01332258064502</v>
      </c>
      <c r="AU61">
        <v>8.2400751612903207</v>
      </c>
      <c r="AV61">
        <v>8.1226916129032301</v>
      </c>
      <c r="AW61">
        <v>600.00767741935499</v>
      </c>
      <c r="AX61">
        <v>102.30035483871001</v>
      </c>
      <c r="AY61">
        <v>9.9987699999999999E-2</v>
      </c>
      <c r="AZ61">
        <v>14.839832258064501</v>
      </c>
      <c r="BA61">
        <v>999.9</v>
      </c>
      <c r="BB61">
        <v>999.9</v>
      </c>
      <c r="BC61">
        <v>0</v>
      </c>
      <c r="BD61">
        <v>0</v>
      </c>
      <c r="BE61">
        <v>10005.0787096774</v>
      </c>
      <c r="BF61">
        <v>0</v>
      </c>
      <c r="BG61">
        <v>1.5378793548387101E-3</v>
      </c>
      <c r="BH61">
        <v>1587127452.5</v>
      </c>
      <c r="BI61" t="s">
        <v>307</v>
      </c>
      <c r="BJ61">
        <v>16</v>
      </c>
      <c r="BK61">
        <v>3.6339999999999999</v>
      </c>
      <c r="BL61">
        <v>8.5999999999999993E-2</v>
      </c>
      <c r="BM61">
        <v>410</v>
      </c>
      <c r="BN61">
        <v>8</v>
      </c>
      <c r="BO61">
        <v>0.36</v>
      </c>
      <c r="BP61">
        <v>0.1</v>
      </c>
      <c r="BQ61">
        <v>0.40543492682926802</v>
      </c>
      <c r="BR61">
        <v>-0.16821606271776299</v>
      </c>
      <c r="BS61">
        <v>2.6685871627264501E-2</v>
      </c>
      <c r="BT61">
        <v>0</v>
      </c>
      <c r="BU61">
        <v>0.116868609756098</v>
      </c>
      <c r="BV61">
        <v>1.51647177700347E-2</v>
      </c>
      <c r="BW61">
        <v>1.55083972341106E-3</v>
      </c>
      <c r="BX61">
        <v>1</v>
      </c>
      <c r="BY61">
        <v>1</v>
      </c>
      <c r="BZ61">
        <v>2</v>
      </c>
      <c r="CA61" t="s">
        <v>196</v>
      </c>
      <c r="CB61">
        <v>100</v>
      </c>
      <c r="CC61">
        <v>100</v>
      </c>
      <c r="CD61">
        <v>3.6339999999999999</v>
      </c>
      <c r="CE61">
        <v>8.5999999999999993E-2</v>
      </c>
      <c r="CF61">
        <v>2</v>
      </c>
      <c r="CG61">
        <v>614.51199999999994</v>
      </c>
      <c r="CH61">
        <v>407.40899999999999</v>
      </c>
      <c r="CI61">
        <v>14.9999</v>
      </c>
      <c r="CJ61">
        <v>18.2318</v>
      </c>
      <c r="CK61">
        <v>29.9998</v>
      </c>
      <c r="CL61">
        <v>18.1005</v>
      </c>
      <c r="CM61">
        <v>18.088899999999999</v>
      </c>
      <c r="CN61">
        <v>20.231400000000001</v>
      </c>
      <c r="CO61">
        <v>30.077999999999999</v>
      </c>
      <c r="CP61">
        <v>26.094999999999999</v>
      </c>
      <c r="CQ61">
        <v>15</v>
      </c>
      <c r="CR61">
        <v>410</v>
      </c>
      <c r="CS61">
        <v>8.1792099999999994</v>
      </c>
      <c r="CT61">
        <v>102.54900000000001</v>
      </c>
      <c r="CU61">
        <v>102.84</v>
      </c>
    </row>
    <row r="62" spans="1:99" x14ac:dyDescent="0.25">
      <c r="A62">
        <v>46</v>
      </c>
      <c r="B62">
        <v>1587127491.5</v>
      </c>
      <c r="C62">
        <v>2626</v>
      </c>
      <c r="D62" t="s">
        <v>310</v>
      </c>
      <c r="E62" t="s">
        <v>311</v>
      </c>
      <c r="F62">
        <v>1587127482.9354801</v>
      </c>
      <c r="G62">
        <f t="shared" si="0"/>
        <v>9.0924754295440845E-5</v>
      </c>
      <c r="H62">
        <f t="shared" si="1"/>
        <v>-0.33963221592950177</v>
      </c>
      <c r="I62">
        <f t="shared" si="2"/>
        <v>410.404516129032</v>
      </c>
      <c r="J62">
        <f t="shared" si="3"/>
        <v>454.60729116072173</v>
      </c>
      <c r="K62">
        <f t="shared" si="4"/>
        <v>46.552302491480098</v>
      </c>
      <c r="L62">
        <f t="shared" si="5"/>
        <v>42.025888168066686</v>
      </c>
      <c r="M62">
        <f t="shared" si="6"/>
        <v>1.0898320197340713E-2</v>
      </c>
      <c r="N62">
        <f t="shared" si="7"/>
        <v>2</v>
      </c>
      <c r="O62">
        <f t="shared" si="8"/>
        <v>1.0865435091320295E-2</v>
      </c>
      <c r="P62">
        <f t="shared" si="9"/>
        <v>6.7938432076712031E-3</v>
      </c>
      <c r="Q62">
        <f t="shared" si="10"/>
        <v>0</v>
      </c>
      <c r="R62">
        <f t="shared" si="11"/>
        <v>14.804812227606218</v>
      </c>
      <c r="S62">
        <f t="shared" si="12"/>
        <v>14.804812227606218</v>
      </c>
      <c r="T62">
        <f t="shared" si="13"/>
        <v>1.6899922624932766</v>
      </c>
      <c r="U62">
        <f t="shared" si="14"/>
        <v>49.81265791970381</v>
      </c>
      <c r="V62">
        <f t="shared" si="15"/>
        <v>0.84367442698755746</v>
      </c>
      <c r="W62">
        <f t="shared" si="16"/>
        <v>1.693694860345597</v>
      </c>
      <c r="X62">
        <f t="shared" si="17"/>
        <v>0.84631783550571915</v>
      </c>
      <c r="Y62">
        <f t="shared" si="18"/>
        <v>-4.0097816644289415</v>
      </c>
      <c r="Z62">
        <f t="shared" si="19"/>
        <v>3.6608715576804327</v>
      </c>
      <c r="AA62">
        <f t="shared" si="20"/>
        <v>0.34884837758023857</v>
      </c>
      <c r="AB62">
        <f t="shared" si="21"/>
        <v>-6.1729168270296952E-5</v>
      </c>
      <c r="AC62">
        <v>0</v>
      </c>
      <c r="AD62">
        <v>0</v>
      </c>
      <c r="AE62">
        <v>2</v>
      </c>
      <c r="AF62">
        <v>0</v>
      </c>
      <c r="AG62">
        <v>0</v>
      </c>
      <c r="AH62">
        <f t="shared" si="22"/>
        <v>1</v>
      </c>
      <c r="AI62">
        <f t="shared" si="23"/>
        <v>0</v>
      </c>
      <c r="AJ62">
        <f t="shared" si="24"/>
        <v>56376.537307571663</v>
      </c>
      <c r="AK62">
        <f t="shared" si="25"/>
        <v>0</v>
      </c>
      <c r="AL62">
        <f t="shared" si="26"/>
        <v>0</v>
      </c>
      <c r="AM62">
        <f t="shared" si="27"/>
        <v>0.49</v>
      </c>
      <c r="AN62">
        <f t="shared" si="28"/>
        <v>0.39</v>
      </c>
      <c r="AO62">
        <v>7.88</v>
      </c>
      <c r="AP62">
        <v>0.5</v>
      </c>
      <c r="AQ62" t="s">
        <v>194</v>
      </c>
      <c r="AR62">
        <v>1587127482.9354801</v>
      </c>
      <c r="AS62">
        <v>410.404516129032</v>
      </c>
      <c r="AT62">
        <v>410.00748387096797</v>
      </c>
      <c r="AU62">
        <v>8.2389167741935498</v>
      </c>
      <c r="AV62">
        <v>8.1204890322580603</v>
      </c>
      <c r="AW62">
        <v>600.01480645161303</v>
      </c>
      <c r="AX62">
        <v>102.301064516129</v>
      </c>
      <c r="AY62">
        <v>0.100070258064516</v>
      </c>
      <c r="AZ62">
        <v>14.838764516129</v>
      </c>
      <c r="BA62">
        <v>999.9</v>
      </c>
      <c r="BB62">
        <v>999.9</v>
      </c>
      <c r="BC62">
        <v>0</v>
      </c>
      <c r="BD62">
        <v>0</v>
      </c>
      <c r="BE62">
        <v>9999.4732258064505</v>
      </c>
      <c r="BF62">
        <v>0</v>
      </c>
      <c r="BG62">
        <v>1.5505174193548401E-3</v>
      </c>
      <c r="BH62">
        <v>1587127452.5</v>
      </c>
      <c r="BI62" t="s">
        <v>307</v>
      </c>
      <c r="BJ62">
        <v>16</v>
      </c>
      <c r="BK62">
        <v>3.6339999999999999</v>
      </c>
      <c r="BL62">
        <v>8.5999999999999993E-2</v>
      </c>
      <c r="BM62">
        <v>410</v>
      </c>
      <c r="BN62">
        <v>8</v>
      </c>
      <c r="BO62">
        <v>0.36</v>
      </c>
      <c r="BP62">
        <v>0.1</v>
      </c>
      <c r="BQ62">
        <v>0.39435851219512202</v>
      </c>
      <c r="BR62">
        <v>2.89264808362374E-2</v>
      </c>
      <c r="BS62">
        <v>1.4478387533386599E-2</v>
      </c>
      <c r="BT62">
        <v>1</v>
      </c>
      <c r="BU62">
        <v>0.11789748780487801</v>
      </c>
      <c r="BV62">
        <v>1.24201254355407E-2</v>
      </c>
      <c r="BW62">
        <v>1.3236066603469099E-3</v>
      </c>
      <c r="BX62">
        <v>1</v>
      </c>
      <c r="BY62">
        <v>2</v>
      </c>
      <c r="BZ62">
        <v>2</v>
      </c>
      <c r="CA62" t="s">
        <v>202</v>
      </c>
      <c r="CB62">
        <v>100</v>
      </c>
      <c r="CC62">
        <v>100</v>
      </c>
      <c r="CD62">
        <v>3.6339999999999999</v>
      </c>
      <c r="CE62">
        <v>8.5999999999999993E-2</v>
      </c>
      <c r="CF62">
        <v>2</v>
      </c>
      <c r="CG62">
        <v>614.48599999999999</v>
      </c>
      <c r="CH62">
        <v>407.20600000000002</v>
      </c>
      <c r="CI62">
        <v>14.9999</v>
      </c>
      <c r="CJ62">
        <v>18.229199999999999</v>
      </c>
      <c r="CK62">
        <v>29.9999</v>
      </c>
      <c r="CL62">
        <v>18.098600000000001</v>
      </c>
      <c r="CM62">
        <v>18.0868</v>
      </c>
      <c r="CN62">
        <v>20.227799999999998</v>
      </c>
      <c r="CO62">
        <v>30.077999999999999</v>
      </c>
      <c r="CP62">
        <v>26.094999999999999</v>
      </c>
      <c r="CQ62">
        <v>15</v>
      </c>
      <c r="CR62">
        <v>410</v>
      </c>
      <c r="CS62">
        <v>8.1833399999999994</v>
      </c>
      <c r="CT62">
        <v>102.55</v>
      </c>
      <c r="CU62">
        <v>102.84399999999999</v>
      </c>
    </row>
    <row r="63" spans="1:99" x14ac:dyDescent="0.25">
      <c r="A63">
        <v>47</v>
      </c>
      <c r="B63">
        <v>1587127496.5</v>
      </c>
      <c r="C63">
        <v>2631</v>
      </c>
      <c r="D63" t="s">
        <v>312</v>
      </c>
      <c r="E63" t="s">
        <v>313</v>
      </c>
      <c r="F63">
        <v>1587127487.87097</v>
      </c>
      <c r="G63">
        <f t="shared" si="0"/>
        <v>9.144089023734595E-5</v>
      </c>
      <c r="H63">
        <f t="shared" si="1"/>
        <v>-0.33692359163799762</v>
      </c>
      <c r="I63">
        <f t="shared" si="2"/>
        <v>410.40983870967801</v>
      </c>
      <c r="J63">
        <f t="shared" si="3"/>
        <v>453.93944328347021</v>
      </c>
      <c r="K63">
        <f t="shared" si="4"/>
        <v>46.483880992449826</v>
      </c>
      <c r="L63">
        <f t="shared" si="5"/>
        <v>42.026403263657279</v>
      </c>
      <c r="M63">
        <f t="shared" si="6"/>
        <v>1.0960091484940633E-2</v>
      </c>
      <c r="N63">
        <f t="shared" si="7"/>
        <v>2</v>
      </c>
      <c r="O63">
        <f t="shared" si="8"/>
        <v>1.0926833153375325E-2</v>
      </c>
      <c r="P63">
        <f t="shared" si="9"/>
        <v>6.8322503877355223E-3</v>
      </c>
      <c r="Q63">
        <f t="shared" si="10"/>
        <v>0</v>
      </c>
      <c r="R63">
        <f t="shared" si="11"/>
        <v>14.803787213016047</v>
      </c>
      <c r="S63">
        <f t="shared" si="12"/>
        <v>14.803787213016047</v>
      </c>
      <c r="T63">
        <f t="shared" si="13"/>
        <v>1.6898805923012019</v>
      </c>
      <c r="U63">
        <f t="shared" si="14"/>
        <v>49.807432198829545</v>
      </c>
      <c r="V63">
        <f t="shared" si="15"/>
        <v>0.843540671479174</v>
      </c>
      <c r="W63">
        <f t="shared" si="16"/>
        <v>1.6936040149827214</v>
      </c>
      <c r="X63">
        <f t="shared" si="17"/>
        <v>0.84633992082202791</v>
      </c>
      <c r="Y63">
        <f t="shared" si="18"/>
        <v>-4.0325432594669568</v>
      </c>
      <c r="Z63">
        <f t="shared" si="19"/>
        <v>3.6816553373043552</v>
      </c>
      <c r="AA63">
        <f t="shared" si="20"/>
        <v>0.35082549048606781</v>
      </c>
      <c r="AB63">
        <f t="shared" si="21"/>
        <v>-6.2431676533858393E-5</v>
      </c>
      <c r="AC63">
        <v>0</v>
      </c>
      <c r="AD63">
        <v>0</v>
      </c>
      <c r="AE63">
        <v>2</v>
      </c>
      <c r="AF63">
        <v>0</v>
      </c>
      <c r="AG63">
        <v>0</v>
      </c>
      <c r="AH63">
        <f t="shared" si="22"/>
        <v>1</v>
      </c>
      <c r="AI63">
        <f t="shared" si="23"/>
        <v>0</v>
      </c>
      <c r="AJ63">
        <f t="shared" si="24"/>
        <v>56357.936088402719</v>
      </c>
      <c r="AK63">
        <f t="shared" si="25"/>
        <v>0</v>
      </c>
      <c r="AL63">
        <f t="shared" si="26"/>
        <v>0</v>
      </c>
      <c r="AM63">
        <f t="shared" si="27"/>
        <v>0.49</v>
      </c>
      <c r="AN63">
        <f t="shared" si="28"/>
        <v>0.39</v>
      </c>
      <c r="AO63">
        <v>7.88</v>
      </c>
      <c r="AP63">
        <v>0.5</v>
      </c>
      <c r="AQ63" t="s">
        <v>194</v>
      </c>
      <c r="AR63">
        <v>1587127487.87097</v>
      </c>
      <c r="AS63">
        <v>410.40983870967801</v>
      </c>
      <c r="AT63">
        <v>410.01664516129</v>
      </c>
      <c r="AU63">
        <v>8.2376164516128991</v>
      </c>
      <c r="AV63">
        <v>8.1185170967741893</v>
      </c>
      <c r="AW63">
        <v>600.01883870967697</v>
      </c>
      <c r="AX63">
        <v>102.301</v>
      </c>
      <c r="AY63">
        <v>0.10006181612903201</v>
      </c>
      <c r="AZ63">
        <v>14.8379322580645</v>
      </c>
      <c r="BA63">
        <v>999.9</v>
      </c>
      <c r="BB63">
        <v>999.9</v>
      </c>
      <c r="BC63">
        <v>0</v>
      </c>
      <c r="BD63">
        <v>0</v>
      </c>
      <c r="BE63">
        <v>9996.01</v>
      </c>
      <c r="BF63">
        <v>0</v>
      </c>
      <c r="BG63">
        <v>1.5505174193548401E-3</v>
      </c>
      <c r="BH63">
        <v>1587127452.5</v>
      </c>
      <c r="BI63" t="s">
        <v>307</v>
      </c>
      <c r="BJ63">
        <v>16</v>
      </c>
      <c r="BK63">
        <v>3.6339999999999999</v>
      </c>
      <c r="BL63">
        <v>8.5999999999999993E-2</v>
      </c>
      <c r="BM63">
        <v>410</v>
      </c>
      <c r="BN63">
        <v>8</v>
      </c>
      <c r="BO63">
        <v>0.36</v>
      </c>
      <c r="BP63">
        <v>0.1</v>
      </c>
      <c r="BQ63">
        <v>0.39521675609756102</v>
      </c>
      <c r="BR63">
        <v>-2.77086062717899E-2</v>
      </c>
      <c r="BS63">
        <v>1.6742518583710099E-2</v>
      </c>
      <c r="BT63">
        <v>1</v>
      </c>
      <c r="BU63">
        <v>0.118836414634146</v>
      </c>
      <c r="BV63">
        <v>7.17395121951259E-3</v>
      </c>
      <c r="BW63">
        <v>7.6397247989030601E-4</v>
      </c>
      <c r="BX63">
        <v>1</v>
      </c>
      <c r="BY63">
        <v>2</v>
      </c>
      <c r="BZ63">
        <v>2</v>
      </c>
      <c r="CA63" t="s">
        <v>202</v>
      </c>
      <c r="CB63">
        <v>100</v>
      </c>
      <c r="CC63">
        <v>100</v>
      </c>
      <c r="CD63">
        <v>3.6339999999999999</v>
      </c>
      <c r="CE63">
        <v>8.5999999999999993E-2</v>
      </c>
      <c r="CF63">
        <v>2</v>
      </c>
      <c r="CG63">
        <v>614.39700000000005</v>
      </c>
      <c r="CH63">
        <v>407.565</v>
      </c>
      <c r="CI63">
        <v>15.0001</v>
      </c>
      <c r="CJ63">
        <v>18.226600000000001</v>
      </c>
      <c r="CK63">
        <v>29.9998</v>
      </c>
      <c r="CL63">
        <v>18.0959</v>
      </c>
      <c r="CM63">
        <v>18.084199999999999</v>
      </c>
      <c r="CN63">
        <v>20.2285</v>
      </c>
      <c r="CO63">
        <v>29.8079</v>
      </c>
      <c r="CP63">
        <v>26.094999999999999</v>
      </c>
      <c r="CQ63">
        <v>15</v>
      </c>
      <c r="CR63">
        <v>410</v>
      </c>
      <c r="CS63">
        <v>8.1860999999999997</v>
      </c>
      <c r="CT63">
        <v>102.551</v>
      </c>
      <c r="CU63">
        <v>102.843</v>
      </c>
    </row>
    <row r="64" spans="1:99" x14ac:dyDescent="0.25">
      <c r="A64">
        <v>48</v>
      </c>
      <c r="B64">
        <v>1587127501.5</v>
      </c>
      <c r="C64">
        <v>2636</v>
      </c>
      <c r="D64" t="s">
        <v>314</v>
      </c>
      <c r="E64" t="s">
        <v>315</v>
      </c>
      <c r="F64">
        <v>1587127492.87097</v>
      </c>
      <c r="G64">
        <f t="shared" si="0"/>
        <v>8.9641851123821749E-5</v>
      </c>
      <c r="H64">
        <f t="shared" si="1"/>
        <v>-0.35111125031246682</v>
      </c>
      <c r="I64">
        <f t="shared" si="2"/>
        <v>410.40922580645201</v>
      </c>
      <c r="J64">
        <f t="shared" si="3"/>
        <v>457.03643429447936</v>
      </c>
      <c r="K64">
        <f t="shared" si="4"/>
        <v>46.80126441523182</v>
      </c>
      <c r="L64">
        <f t="shared" si="5"/>
        <v>42.026563429388183</v>
      </c>
      <c r="M64">
        <f t="shared" si="6"/>
        <v>1.0741507589247516E-2</v>
      </c>
      <c r="N64">
        <f t="shared" si="7"/>
        <v>2</v>
      </c>
      <c r="O64">
        <f t="shared" si="8"/>
        <v>1.0709560524876649E-2</v>
      </c>
      <c r="P64">
        <f t="shared" si="9"/>
        <v>6.6963376765789735E-3</v>
      </c>
      <c r="Q64">
        <f t="shared" si="10"/>
        <v>0</v>
      </c>
      <c r="R64">
        <f t="shared" si="11"/>
        <v>14.803988012183527</v>
      </c>
      <c r="S64">
        <f t="shared" si="12"/>
        <v>14.803988012183527</v>
      </c>
      <c r="T64">
        <f t="shared" si="13"/>
        <v>1.6899024678514132</v>
      </c>
      <c r="U64">
        <f t="shared" si="14"/>
        <v>49.799225613529771</v>
      </c>
      <c r="V64">
        <f t="shared" si="15"/>
        <v>0.84337608427299049</v>
      </c>
      <c r="W64">
        <f t="shared" si="16"/>
        <v>1.6935526082635646</v>
      </c>
      <c r="X64">
        <f t="shared" si="17"/>
        <v>0.84652638357842269</v>
      </c>
      <c r="Y64">
        <f t="shared" si="18"/>
        <v>-3.9532056345605393</v>
      </c>
      <c r="Z64">
        <f t="shared" si="19"/>
        <v>3.6092227420674523</v>
      </c>
      <c r="AA64">
        <f t="shared" si="20"/>
        <v>0.34392289330628822</v>
      </c>
      <c r="AB64">
        <f t="shared" si="21"/>
        <v>-5.9999186798886939E-5</v>
      </c>
      <c r="AC64">
        <v>0</v>
      </c>
      <c r="AD64">
        <v>0</v>
      </c>
      <c r="AE64">
        <v>2</v>
      </c>
      <c r="AF64">
        <v>0</v>
      </c>
      <c r="AG64">
        <v>0</v>
      </c>
      <c r="AH64">
        <f t="shared" si="22"/>
        <v>1</v>
      </c>
      <c r="AI64">
        <f t="shared" si="23"/>
        <v>0</v>
      </c>
      <c r="AJ64">
        <f t="shared" si="24"/>
        <v>56359.126587028375</v>
      </c>
      <c r="AK64">
        <f t="shared" si="25"/>
        <v>0</v>
      </c>
      <c r="AL64">
        <f t="shared" si="26"/>
        <v>0</v>
      </c>
      <c r="AM64">
        <f t="shared" si="27"/>
        <v>0.49</v>
      </c>
      <c r="AN64">
        <f t="shared" si="28"/>
        <v>0.39</v>
      </c>
      <c r="AO64">
        <v>7.88</v>
      </c>
      <c r="AP64">
        <v>0.5</v>
      </c>
      <c r="AQ64" t="s">
        <v>194</v>
      </c>
      <c r="AR64">
        <v>1587127492.87097</v>
      </c>
      <c r="AS64">
        <v>410.40922580645201</v>
      </c>
      <c r="AT64">
        <v>409.99641935483902</v>
      </c>
      <c r="AU64">
        <v>8.2359654838709702</v>
      </c>
      <c r="AV64">
        <v>8.1192061290322606</v>
      </c>
      <c r="AW64">
        <v>600.00338709677396</v>
      </c>
      <c r="AX64">
        <v>102.301612903226</v>
      </c>
      <c r="AY64">
        <v>9.9992096774193504E-2</v>
      </c>
      <c r="AZ64">
        <v>14.837461290322601</v>
      </c>
      <c r="BA64">
        <v>999.9</v>
      </c>
      <c r="BB64">
        <v>999.9</v>
      </c>
      <c r="BC64">
        <v>0</v>
      </c>
      <c r="BD64">
        <v>0</v>
      </c>
      <c r="BE64">
        <v>9996.1506451612895</v>
      </c>
      <c r="BF64">
        <v>0</v>
      </c>
      <c r="BG64">
        <v>1.5505174193548401E-3</v>
      </c>
      <c r="BH64">
        <v>1587127452.5</v>
      </c>
      <c r="BI64" t="s">
        <v>307</v>
      </c>
      <c r="BJ64">
        <v>16</v>
      </c>
      <c r="BK64">
        <v>3.6339999999999999</v>
      </c>
      <c r="BL64">
        <v>8.5999999999999993E-2</v>
      </c>
      <c r="BM64">
        <v>410</v>
      </c>
      <c r="BN64">
        <v>8</v>
      </c>
      <c r="BO64">
        <v>0.36</v>
      </c>
      <c r="BP64">
        <v>0.1</v>
      </c>
      <c r="BQ64">
        <v>0.40678068292682901</v>
      </c>
      <c r="BR64">
        <v>0.23846705226480799</v>
      </c>
      <c r="BS64">
        <v>3.27128295697642E-2</v>
      </c>
      <c r="BT64">
        <v>0</v>
      </c>
      <c r="BU64">
        <v>0.11727650731707299</v>
      </c>
      <c r="BV64">
        <v>-2.7354982578397202E-2</v>
      </c>
      <c r="BW64">
        <v>5.3246576019262797E-3</v>
      </c>
      <c r="BX64">
        <v>1</v>
      </c>
      <c r="BY64">
        <v>1</v>
      </c>
      <c r="BZ64">
        <v>2</v>
      </c>
      <c r="CA64" t="s">
        <v>196</v>
      </c>
      <c r="CB64">
        <v>100</v>
      </c>
      <c r="CC64">
        <v>100</v>
      </c>
      <c r="CD64">
        <v>3.6339999999999999</v>
      </c>
      <c r="CE64">
        <v>8.5999999999999993E-2</v>
      </c>
      <c r="CF64">
        <v>2</v>
      </c>
      <c r="CG64">
        <v>614.4</v>
      </c>
      <c r="CH64">
        <v>407.65699999999998</v>
      </c>
      <c r="CI64">
        <v>15.0001</v>
      </c>
      <c r="CJ64">
        <v>18.223800000000001</v>
      </c>
      <c r="CK64">
        <v>29.9999</v>
      </c>
      <c r="CL64">
        <v>18.093299999999999</v>
      </c>
      <c r="CM64">
        <v>18.081900000000001</v>
      </c>
      <c r="CN64">
        <v>20.230399999999999</v>
      </c>
      <c r="CO64">
        <v>29.8079</v>
      </c>
      <c r="CP64">
        <v>26.094999999999999</v>
      </c>
      <c r="CQ64">
        <v>15</v>
      </c>
      <c r="CR64">
        <v>410</v>
      </c>
      <c r="CS64">
        <v>8.1871299999999998</v>
      </c>
      <c r="CT64">
        <v>102.551</v>
      </c>
      <c r="CU64">
        <v>102.84399999999999</v>
      </c>
    </row>
    <row r="65" spans="1:99" x14ac:dyDescent="0.25">
      <c r="A65">
        <v>49</v>
      </c>
      <c r="B65">
        <v>1587127506.5</v>
      </c>
      <c r="C65">
        <v>2641</v>
      </c>
      <c r="D65" t="s">
        <v>316</v>
      </c>
      <c r="E65" t="s">
        <v>317</v>
      </c>
      <c r="F65">
        <v>1587127497.87097</v>
      </c>
      <c r="G65">
        <f t="shared" si="0"/>
        <v>8.2158902789371195E-5</v>
      </c>
      <c r="H65">
        <f t="shared" si="1"/>
        <v>-0.34615493104658634</v>
      </c>
      <c r="I65">
        <f t="shared" si="2"/>
        <v>410.40703225806499</v>
      </c>
      <c r="J65">
        <f t="shared" si="3"/>
        <v>460.99626627710757</v>
      </c>
      <c r="K65">
        <f t="shared" si="4"/>
        <v>47.206863886392846</v>
      </c>
      <c r="L65">
        <f t="shared" si="5"/>
        <v>42.026433459613031</v>
      </c>
      <c r="M65">
        <f t="shared" si="6"/>
        <v>9.8387510984929653E-3</v>
      </c>
      <c r="N65">
        <f t="shared" si="7"/>
        <v>2</v>
      </c>
      <c r="O65">
        <f t="shared" si="8"/>
        <v>9.8119410471029581E-3</v>
      </c>
      <c r="P65">
        <f t="shared" si="9"/>
        <v>6.1348657993599599E-3</v>
      </c>
      <c r="Q65">
        <f t="shared" si="10"/>
        <v>0</v>
      </c>
      <c r="R65">
        <f t="shared" si="11"/>
        <v>14.806627386462244</v>
      </c>
      <c r="S65">
        <f t="shared" si="12"/>
        <v>14.806627386462244</v>
      </c>
      <c r="T65">
        <f t="shared" si="13"/>
        <v>1.6901900308437583</v>
      </c>
      <c r="U65">
        <f t="shared" si="14"/>
        <v>49.798172894588625</v>
      </c>
      <c r="V65">
        <f t="shared" si="15"/>
        <v>0.8433498397639283</v>
      </c>
      <c r="W65">
        <f t="shared" si="16"/>
        <v>1.6935357077238709</v>
      </c>
      <c r="X65">
        <f t="shared" si="17"/>
        <v>0.84684019107983</v>
      </c>
      <c r="Y65">
        <f t="shared" si="18"/>
        <v>-3.6232076130112696</v>
      </c>
      <c r="Z65">
        <f t="shared" si="19"/>
        <v>3.3079395208042963</v>
      </c>
      <c r="AA65">
        <f t="shared" si="20"/>
        <v>0.31521769163575752</v>
      </c>
      <c r="AB65">
        <f t="shared" si="21"/>
        <v>-5.0400571215636347E-5</v>
      </c>
      <c r="AC65">
        <v>0</v>
      </c>
      <c r="AD65">
        <v>0</v>
      </c>
      <c r="AE65">
        <v>2</v>
      </c>
      <c r="AF65">
        <v>0</v>
      </c>
      <c r="AG65">
        <v>0</v>
      </c>
      <c r="AH65">
        <f t="shared" si="22"/>
        <v>1</v>
      </c>
      <c r="AI65">
        <f t="shared" si="23"/>
        <v>0</v>
      </c>
      <c r="AJ65">
        <f t="shared" si="24"/>
        <v>56364.192212455113</v>
      </c>
      <c r="AK65">
        <f t="shared" si="25"/>
        <v>0</v>
      </c>
      <c r="AL65">
        <f t="shared" si="26"/>
        <v>0</v>
      </c>
      <c r="AM65">
        <f t="shared" si="27"/>
        <v>0.49</v>
      </c>
      <c r="AN65">
        <f t="shared" si="28"/>
        <v>0.39</v>
      </c>
      <c r="AO65">
        <v>7.88</v>
      </c>
      <c r="AP65">
        <v>0.5</v>
      </c>
      <c r="AQ65" t="s">
        <v>194</v>
      </c>
      <c r="AR65">
        <v>1587127497.87097</v>
      </c>
      <c r="AS65">
        <v>410.40703225806499</v>
      </c>
      <c r="AT65">
        <v>409.99670967741901</v>
      </c>
      <c r="AU65">
        <v>8.2356906451612897</v>
      </c>
      <c r="AV65">
        <v>8.1286799999999992</v>
      </c>
      <c r="AW65">
        <v>600.01532258064503</v>
      </c>
      <c r="AX65">
        <v>102.301838709677</v>
      </c>
      <c r="AY65">
        <v>9.9996922580645201E-2</v>
      </c>
      <c r="AZ65">
        <v>14.8373064516129</v>
      </c>
      <c r="BA65">
        <v>999.9</v>
      </c>
      <c r="BB65">
        <v>999.9</v>
      </c>
      <c r="BC65">
        <v>0</v>
      </c>
      <c r="BD65">
        <v>0</v>
      </c>
      <c r="BE65">
        <v>9997.0587096774198</v>
      </c>
      <c r="BF65">
        <v>0</v>
      </c>
      <c r="BG65">
        <v>1.5289399999999999E-3</v>
      </c>
      <c r="BH65">
        <v>1587127452.5</v>
      </c>
      <c r="BI65" t="s">
        <v>307</v>
      </c>
      <c r="BJ65">
        <v>16</v>
      </c>
      <c r="BK65">
        <v>3.6339999999999999</v>
      </c>
      <c r="BL65">
        <v>8.5999999999999993E-2</v>
      </c>
      <c r="BM65">
        <v>410</v>
      </c>
      <c r="BN65">
        <v>8</v>
      </c>
      <c r="BO65">
        <v>0.36</v>
      </c>
      <c r="BP65">
        <v>0.1</v>
      </c>
      <c r="BQ65">
        <v>0.40901663414634198</v>
      </c>
      <c r="BR65">
        <v>6.1807317073168798E-2</v>
      </c>
      <c r="BS65">
        <v>3.6477808020604803E-2</v>
      </c>
      <c r="BT65">
        <v>1</v>
      </c>
      <c r="BU65">
        <v>0.109284875609756</v>
      </c>
      <c r="BV65">
        <v>-0.12236200139372801</v>
      </c>
      <c r="BW65">
        <v>1.43235150774195E-2</v>
      </c>
      <c r="BX65">
        <v>0</v>
      </c>
      <c r="BY65">
        <v>1</v>
      </c>
      <c r="BZ65">
        <v>2</v>
      </c>
      <c r="CA65" t="s">
        <v>196</v>
      </c>
      <c r="CB65">
        <v>100</v>
      </c>
      <c r="CC65">
        <v>100</v>
      </c>
      <c r="CD65">
        <v>3.6339999999999999</v>
      </c>
      <c r="CE65">
        <v>8.5999999999999993E-2</v>
      </c>
      <c r="CF65">
        <v>2</v>
      </c>
      <c r="CG65">
        <v>614.51099999999997</v>
      </c>
      <c r="CH65">
        <v>407.59500000000003</v>
      </c>
      <c r="CI65">
        <v>15</v>
      </c>
      <c r="CJ65">
        <v>18.221299999999999</v>
      </c>
      <c r="CK65">
        <v>29.9999</v>
      </c>
      <c r="CL65">
        <v>18.091100000000001</v>
      </c>
      <c r="CM65">
        <v>18.079899999999999</v>
      </c>
      <c r="CN65">
        <v>20.229800000000001</v>
      </c>
      <c r="CO65">
        <v>29.8079</v>
      </c>
      <c r="CP65">
        <v>26.094999999999999</v>
      </c>
      <c r="CQ65">
        <v>15</v>
      </c>
      <c r="CR65">
        <v>410</v>
      </c>
      <c r="CS65">
        <v>8.1816499999999994</v>
      </c>
      <c r="CT65">
        <v>102.551</v>
      </c>
      <c r="CU65">
        <v>102.846</v>
      </c>
    </row>
    <row r="66" spans="1:99" x14ac:dyDescent="0.25">
      <c r="A66">
        <v>50</v>
      </c>
      <c r="B66">
        <v>1587128627.5</v>
      </c>
      <c r="C66">
        <v>3762</v>
      </c>
      <c r="D66" t="s">
        <v>319</v>
      </c>
      <c r="E66" t="s">
        <v>320</v>
      </c>
      <c r="F66">
        <v>1587128619.5</v>
      </c>
      <c r="G66">
        <f t="shared" si="0"/>
        <v>2.0342128994817456E-4</v>
      </c>
      <c r="H66">
        <f t="shared" si="1"/>
        <v>-0.82474161747382757</v>
      </c>
      <c r="I66">
        <f t="shared" si="2"/>
        <v>411.01990322580599</v>
      </c>
      <c r="J66">
        <f t="shared" si="3"/>
        <v>476.16230405046178</v>
      </c>
      <c r="K66">
        <f t="shared" si="4"/>
        <v>48.766192075711828</v>
      </c>
      <c r="L66">
        <f t="shared" si="5"/>
        <v>42.094629031209436</v>
      </c>
      <c r="M66">
        <f t="shared" si="6"/>
        <v>1.811833575983534E-2</v>
      </c>
      <c r="N66">
        <f t="shared" si="7"/>
        <v>2</v>
      </c>
      <c r="O66">
        <f t="shared" si="8"/>
        <v>1.8027641350102083E-2</v>
      </c>
      <c r="P66">
        <f t="shared" si="9"/>
        <v>1.1275386440535062E-2</v>
      </c>
      <c r="Q66">
        <f t="shared" si="10"/>
        <v>0</v>
      </c>
      <c r="R66">
        <f t="shared" si="11"/>
        <v>19.560090929048329</v>
      </c>
      <c r="S66">
        <f t="shared" si="12"/>
        <v>19.560090929048329</v>
      </c>
      <c r="T66">
        <f t="shared" si="13"/>
        <v>2.2834454564408566</v>
      </c>
      <c r="U66">
        <f t="shared" si="14"/>
        <v>50.002846505905339</v>
      </c>
      <c r="V66">
        <f t="shared" si="15"/>
        <v>1.1471639982734614</v>
      </c>
      <c r="W66">
        <f t="shared" si="16"/>
        <v>2.2941973876186852</v>
      </c>
      <c r="X66">
        <f t="shared" si="17"/>
        <v>1.1362814581673952</v>
      </c>
      <c r="Y66">
        <f t="shared" si="18"/>
        <v>-8.9708788867144982</v>
      </c>
      <c r="Z66">
        <f t="shared" si="19"/>
        <v>8.1542115630717138</v>
      </c>
      <c r="AA66">
        <f t="shared" si="20"/>
        <v>0.81635080388892733</v>
      </c>
      <c r="AB66">
        <f t="shared" si="21"/>
        <v>-3.1651975385749154E-4</v>
      </c>
      <c r="AC66">
        <v>0</v>
      </c>
      <c r="AD66">
        <v>0</v>
      </c>
      <c r="AE66">
        <v>2</v>
      </c>
      <c r="AF66">
        <v>0</v>
      </c>
      <c r="AG66">
        <v>0</v>
      </c>
      <c r="AH66">
        <f t="shared" si="22"/>
        <v>1</v>
      </c>
      <c r="AI66">
        <f t="shared" si="23"/>
        <v>0</v>
      </c>
      <c r="AJ66">
        <f t="shared" si="24"/>
        <v>55483.387938714899</v>
      </c>
      <c r="AK66">
        <f t="shared" si="25"/>
        <v>0</v>
      </c>
      <c r="AL66">
        <f t="shared" si="26"/>
        <v>0</v>
      </c>
      <c r="AM66">
        <f t="shared" si="27"/>
        <v>0.49</v>
      </c>
      <c r="AN66">
        <f t="shared" si="28"/>
        <v>0.39</v>
      </c>
      <c r="AO66">
        <v>8.23</v>
      </c>
      <c r="AP66">
        <v>0.5</v>
      </c>
      <c r="AQ66" t="s">
        <v>194</v>
      </c>
      <c r="AR66">
        <v>1587128619.5</v>
      </c>
      <c r="AS66">
        <v>411.01990322580599</v>
      </c>
      <c r="AT66">
        <v>410.00322580645201</v>
      </c>
      <c r="AU66">
        <v>11.2011258064516</v>
      </c>
      <c r="AV66">
        <v>10.9252</v>
      </c>
      <c r="AW66">
        <v>599.94561290322599</v>
      </c>
      <c r="AX66">
        <v>102.315806451613</v>
      </c>
      <c r="AY66">
        <v>9.9255935483870905E-2</v>
      </c>
      <c r="AZ66">
        <v>19.6357161290323</v>
      </c>
      <c r="BA66">
        <v>999.9</v>
      </c>
      <c r="BB66">
        <v>999.9</v>
      </c>
      <c r="BC66">
        <v>0</v>
      </c>
      <c r="BD66">
        <v>0</v>
      </c>
      <c r="BE66">
        <v>10003.7964516129</v>
      </c>
      <c r="BF66">
        <v>0</v>
      </c>
      <c r="BG66">
        <v>1.5609974193548401E-3</v>
      </c>
      <c r="BH66">
        <v>1587128606.5</v>
      </c>
      <c r="BI66" t="s">
        <v>321</v>
      </c>
      <c r="BJ66">
        <v>17</v>
      </c>
      <c r="BK66">
        <v>3.1179999999999999</v>
      </c>
      <c r="BL66">
        <v>0.14099999999999999</v>
      </c>
      <c r="BM66">
        <v>410</v>
      </c>
      <c r="BN66">
        <v>11</v>
      </c>
      <c r="BO66">
        <v>0.36</v>
      </c>
      <c r="BP66">
        <v>0.15</v>
      </c>
      <c r="BQ66">
        <v>0.85377972926829304</v>
      </c>
      <c r="BR66">
        <v>2.1861855554008001</v>
      </c>
      <c r="BS66">
        <v>0.32524085354912602</v>
      </c>
      <c r="BT66">
        <v>0</v>
      </c>
      <c r="BU66">
        <v>0.229681830268293</v>
      </c>
      <c r="BV66">
        <v>0.71576800208365998</v>
      </c>
      <c r="BW66">
        <v>9.0728073212333907E-2</v>
      </c>
      <c r="BX66">
        <v>0</v>
      </c>
      <c r="BY66">
        <v>0</v>
      </c>
      <c r="BZ66">
        <v>2</v>
      </c>
      <c r="CA66" t="s">
        <v>205</v>
      </c>
      <c r="CB66">
        <v>100</v>
      </c>
      <c r="CC66">
        <v>100</v>
      </c>
      <c r="CD66">
        <v>3.1179999999999999</v>
      </c>
      <c r="CE66">
        <v>0.14099999999999999</v>
      </c>
      <c r="CF66">
        <v>2</v>
      </c>
      <c r="CG66">
        <v>621.07799999999997</v>
      </c>
      <c r="CH66">
        <v>407.81299999999999</v>
      </c>
      <c r="CI66">
        <v>19.998100000000001</v>
      </c>
      <c r="CJ66">
        <v>21.852799999999998</v>
      </c>
      <c r="CK66">
        <v>30.000900000000001</v>
      </c>
      <c r="CL66">
        <v>21.5307</v>
      </c>
      <c r="CM66">
        <v>21.540299999999998</v>
      </c>
      <c r="CN66">
        <v>20.165400000000002</v>
      </c>
      <c r="CO66">
        <v>25.635999999999999</v>
      </c>
      <c r="CP66">
        <v>19.936299999999999</v>
      </c>
      <c r="CQ66">
        <v>20</v>
      </c>
      <c r="CR66">
        <v>410</v>
      </c>
      <c r="CS66">
        <v>10.852499999999999</v>
      </c>
      <c r="CT66">
        <v>101.724</v>
      </c>
      <c r="CU66">
        <v>102.212</v>
      </c>
    </row>
    <row r="67" spans="1:99" x14ac:dyDescent="0.25">
      <c r="A67">
        <v>51</v>
      </c>
      <c r="B67">
        <v>1587128632.5</v>
      </c>
      <c r="C67">
        <v>3767</v>
      </c>
      <c r="D67" t="s">
        <v>322</v>
      </c>
      <c r="E67" t="s">
        <v>323</v>
      </c>
      <c r="F67">
        <v>1587128624.14516</v>
      </c>
      <c r="G67">
        <f t="shared" si="0"/>
        <v>2.1008878789252521E-4</v>
      </c>
      <c r="H67">
        <f t="shared" si="1"/>
        <v>-0.80944605619569887</v>
      </c>
      <c r="I67">
        <f t="shared" si="2"/>
        <v>410.99745161290298</v>
      </c>
      <c r="J67">
        <f t="shared" si="3"/>
        <v>472.52446807612591</v>
      </c>
      <c r="K67">
        <f t="shared" si="4"/>
        <v>48.394022791670466</v>
      </c>
      <c r="L67">
        <f t="shared" si="5"/>
        <v>42.092677489600312</v>
      </c>
      <c r="M67">
        <f t="shared" si="6"/>
        <v>1.8718971708455275E-2</v>
      </c>
      <c r="N67">
        <f t="shared" si="7"/>
        <v>2</v>
      </c>
      <c r="O67">
        <f t="shared" si="8"/>
        <v>1.8622181794519903E-2</v>
      </c>
      <c r="P67">
        <f t="shared" si="9"/>
        <v>1.1647517997757744E-2</v>
      </c>
      <c r="Q67">
        <f t="shared" si="10"/>
        <v>0</v>
      </c>
      <c r="R67">
        <f t="shared" si="11"/>
        <v>19.560925322072698</v>
      </c>
      <c r="S67">
        <f t="shared" si="12"/>
        <v>19.560925322072698</v>
      </c>
      <c r="T67">
        <f t="shared" si="13"/>
        <v>2.2835638439952342</v>
      </c>
      <c r="U67">
        <f t="shared" si="14"/>
        <v>50.007126575084584</v>
      </c>
      <c r="V67">
        <f t="shared" si="15"/>
        <v>1.1474982357265058</v>
      </c>
      <c r="W67">
        <f t="shared" si="16"/>
        <v>2.2946694087762927</v>
      </c>
      <c r="X67">
        <f t="shared" si="17"/>
        <v>1.1360656082687284</v>
      </c>
      <c r="Y67">
        <f t="shared" si="18"/>
        <v>-9.2649155460603616</v>
      </c>
      <c r="Z67">
        <f t="shared" si="19"/>
        <v>8.4214544470308415</v>
      </c>
      <c r="AA67">
        <f t="shared" si="20"/>
        <v>0.84312348657570757</v>
      </c>
      <c r="AB67">
        <f t="shared" si="21"/>
        <v>-3.3761245381214167E-4</v>
      </c>
      <c r="AC67">
        <v>0</v>
      </c>
      <c r="AD67">
        <v>0</v>
      </c>
      <c r="AE67">
        <v>2</v>
      </c>
      <c r="AF67">
        <v>0</v>
      </c>
      <c r="AG67">
        <v>0</v>
      </c>
      <c r="AH67">
        <f t="shared" si="22"/>
        <v>1</v>
      </c>
      <c r="AI67">
        <f t="shared" si="23"/>
        <v>0</v>
      </c>
      <c r="AJ67">
        <f t="shared" si="24"/>
        <v>55444.825545311011</v>
      </c>
      <c r="AK67">
        <f t="shared" si="25"/>
        <v>0</v>
      </c>
      <c r="AL67">
        <f t="shared" si="26"/>
        <v>0</v>
      </c>
      <c r="AM67">
        <f t="shared" si="27"/>
        <v>0.49</v>
      </c>
      <c r="AN67">
        <f t="shared" si="28"/>
        <v>0.39</v>
      </c>
      <c r="AO67">
        <v>8.23</v>
      </c>
      <c r="AP67">
        <v>0.5</v>
      </c>
      <c r="AQ67" t="s">
        <v>194</v>
      </c>
      <c r="AR67">
        <v>1587128624.14516</v>
      </c>
      <c r="AS67">
        <v>410.99745161290298</v>
      </c>
      <c r="AT67">
        <v>410.00558064516099</v>
      </c>
      <c r="AU67">
        <v>11.2042967741935</v>
      </c>
      <c r="AV67">
        <v>10.9193483870968</v>
      </c>
      <c r="AW67">
        <v>599.98870967741902</v>
      </c>
      <c r="AX67">
        <v>102.316064516129</v>
      </c>
      <c r="AY67">
        <v>9.9844206451612905E-2</v>
      </c>
      <c r="AZ67">
        <v>19.639029032258101</v>
      </c>
      <c r="BA67">
        <v>999.9</v>
      </c>
      <c r="BB67">
        <v>999.9</v>
      </c>
      <c r="BC67">
        <v>0</v>
      </c>
      <c r="BD67">
        <v>0</v>
      </c>
      <c r="BE67">
        <v>9996.6390322580592</v>
      </c>
      <c r="BF67">
        <v>0</v>
      </c>
      <c r="BG67">
        <v>1.53849548387097E-3</v>
      </c>
      <c r="BH67">
        <v>1587128606.5</v>
      </c>
      <c r="BI67" t="s">
        <v>321</v>
      </c>
      <c r="BJ67">
        <v>17</v>
      </c>
      <c r="BK67">
        <v>3.1179999999999999</v>
      </c>
      <c r="BL67">
        <v>0.14099999999999999</v>
      </c>
      <c r="BM67">
        <v>410</v>
      </c>
      <c r="BN67">
        <v>11</v>
      </c>
      <c r="BO67">
        <v>0.36</v>
      </c>
      <c r="BP67">
        <v>0.15</v>
      </c>
      <c r="BQ67">
        <v>1.00700629268293</v>
      </c>
      <c r="BR67">
        <v>-0.28824928222996499</v>
      </c>
      <c r="BS67">
        <v>3.45509391889883E-2</v>
      </c>
      <c r="BT67">
        <v>0</v>
      </c>
      <c r="BU67">
        <v>0.28043339024390201</v>
      </c>
      <c r="BV67">
        <v>0.120129993031358</v>
      </c>
      <c r="BW67">
        <v>1.2878304222706799E-2</v>
      </c>
      <c r="BX67">
        <v>0</v>
      </c>
      <c r="BY67">
        <v>0</v>
      </c>
      <c r="BZ67">
        <v>2</v>
      </c>
      <c r="CA67" t="s">
        <v>205</v>
      </c>
      <c r="CB67">
        <v>100</v>
      </c>
      <c r="CC67">
        <v>100</v>
      </c>
      <c r="CD67">
        <v>3.1179999999999999</v>
      </c>
      <c r="CE67">
        <v>0.14099999999999999</v>
      </c>
      <c r="CF67">
        <v>2</v>
      </c>
      <c r="CG67">
        <v>621.18700000000001</v>
      </c>
      <c r="CH67">
        <v>408.089</v>
      </c>
      <c r="CI67">
        <v>19.9984</v>
      </c>
      <c r="CJ67">
        <v>21.865400000000001</v>
      </c>
      <c r="CK67">
        <v>30.000900000000001</v>
      </c>
      <c r="CL67">
        <v>21.543800000000001</v>
      </c>
      <c r="CM67">
        <v>21.553899999999999</v>
      </c>
      <c r="CN67">
        <v>20.163699999999999</v>
      </c>
      <c r="CO67">
        <v>25.635999999999999</v>
      </c>
      <c r="CP67">
        <v>19.936299999999999</v>
      </c>
      <c r="CQ67">
        <v>20</v>
      </c>
      <c r="CR67">
        <v>410</v>
      </c>
      <c r="CS67">
        <v>10.852499999999999</v>
      </c>
      <c r="CT67">
        <v>101.721</v>
      </c>
      <c r="CU67">
        <v>102.211</v>
      </c>
    </row>
    <row r="68" spans="1:99" x14ac:dyDescent="0.25">
      <c r="A68">
        <v>52</v>
      </c>
      <c r="B68">
        <v>1587128637.5</v>
      </c>
      <c r="C68">
        <v>3772</v>
      </c>
      <c r="D68" t="s">
        <v>324</v>
      </c>
      <c r="E68" t="s">
        <v>325</v>
      </c>
      <c r="F68">
        <v>1587128628.9354801</v>
      </c>
      <c r="G68">
        <f t="shared" si="0"/>
        <v>2.212083425864331E-4</v>
      </c>
      <c r="H68">
        <f t="shared" si="1"/>
        <v>-0.80700116827106638</v>
      </c>
      <c r="I68">
        <f t="shared" si="2"/>
        <v>410.99112903225802</v>
      </c>
      <c r="J68">
        <f t="shared" si="3"/>
        <v>468.85404575488161</v>
      </c>
      <c r="K68">
        <f t="shared" si="4"/>
        <v>48.017996120712695</v>
      </c>
      <c r="L68">
        <f t="shared" si="5"/>
        <v>42.091927366743469</v>
      </c>
      <c r="M68">
        <f t="shared" si="6"/>
        <v>1.9715932996943797E-2</v>
      </c>
      <c r="N68">
        <f t="shared" si="7"/>
        <v>2</v>
      </c>
      <c r="O68">
        <f t="shared" si="8"/>
        <v>1.9608590493411227E-2</v>
      </c>
      <c r="P68">
        <f t="shared" si="9"/>
        <v>1.2264964541096535E-2</v>
      </c>
      <c r="Q68">
        <f t="shared" si="10"/>
        <v>0</v>
      </c>
      <c r="R68">
        <f t="shared" si="11"/>
        <v>19.560543358917233</v>
      </c>
      <c r="S68">
        <f t="shared" si="12"/>
        <v>19.560543358917233</v>
      </c>
      <c r="T68">
        <f t="shared" si="13"/>
        <v>2.2835096486225646</v>
      </c>
      <c r="U68">
        <f t="shared" si="14"/>
        <v>49.995183632339099</v>
      </c>
      <c r="V68">
        <f t="shared" si="15"/>
        <v>1.1474914744761942</v>
      </c>
      <c r="W68">
        <f t="shared" si="16"/>
        <v>2.2952040398826457</v>
      </c>
      <c r="X68">
        <f t="shared" si="17"/>
        <v>1.1360181741463704</v>
      </c>
      <c r="Y68">
        <f t="shared" si="18"/>
        <v>-9.7552879080616997</v>
      </c>
      <c r="Z68">
        <f t="shared" si="19"/>
        <v>8.8671531519801619</v>
      </c>
      <c r="AA68">
        <f t="shared" si="20"/>
        <v>0.88776045617651156</v>
      </c>
      <c r="AB68">
        <f t="shared" si="21"/>
        <v>-3.7429990502602095E-4</v>
      </c>
      <c r="AC68">
        <v>0</v>
      </c>
      <c r="AD68">
        <v>0</v>
      </c>
      <c r="AE68">
        <v>2</v>
      </c>
      <c r="AF68">
        <v>0</v>
      </c>
      <c r="AG68">
        <v>0</v>
      </c>
      <c r="AH68">
        <f t="shared" si="22"/>
        <v>1</v>
      </c>
      <c r="AI68">
        <f t="shared" si="23"/>
        <v>0</v>
      </c>
      <c r="AJ68">
        <f t="shared" si="24"/>
        <v>55432.621066051732</v>
      </c>
      <c r="AK68">
        <f t="shared" si="25"/>
        <v>0</v>
      </c>
      <c r="AL68">
        <f t="shared" si="26"/>
        <v>0</v>
      </c>
      <c r="AM68">
        <f t="shared" si="27"/>
        <v>0.49</v>
      </c>
      <c r="AN68">
        <f t="shared" si="28"/>
        <v>0.39</v>
      </c>
      <c r="AO68">
        <v>8.23</v>
      </c>
      <c r="AP68">
        <v>0.5</v>
      </c>
      <c r="AQ68" t="s">
        <v>194</v>
      </c>
      <c r="AR68">
        <v>1587128628.9354801</v>
      </c>
      <c r="AS68">
        <v>410.99112903225802</v>
      </c>
      <c r="AT68">
        <v>410.00890322580602</v>
      </c>
      <c r="AU68">
        <v>11.2042580645161</v>
      </c>
      <c r="AV68">
        <v>10.904235483871</v>
      </c>
      <c r="AW68">
        <v>600.003774193548</v>
      </c>
      <c r="AX68">
        <v>102.315677419355</v>
      </c>
      <c r="AY68">
        <v>9.9981687096774199E-2</v>
      </c>
      <c r="AZ68">
        <v>19.642780645161299</v>
      </c>
      <c r="BA68">
        <v>999.9</v>
      </c>
      <c r="BB68">
        <v>999.9</v>
      </c>
      <c r="BC68">
        <v>0</v>
      </c>
      <c r="BD68">
        <v>0</v>
      </c>
      <c r="BE68">
        <v>9994.5180645161308</v>
      </c>
      <c r="BF68">
        <v>0</v>
      </c>
      <c r="BG68">
        <v>1.5289399999999999E-3</v>
      </c>
      <c r="BH68">
        <v>1587128606.5</v>
      </c>
      <c r="BI68" t="s">
        <v>321</v>
      </c>
      <c r="BJ68">
        <v>17</v>
      </c>
      <c r="BK68">
        <v>3.1179999999999999</v>
      </c>
      <c r="BL68">
        <v>0.14099999999999999</v>
      </c>
      <c r="BM68">
        <v>410</v>
      </c>
      <c r="BN68">
        <v>11</v>
      </c>
      <c r="BO68">
        <v>0.36</v>
      </c>
      <c r="BP68">
        <v>0.15</v>
      </c>
      <c r="BQ68">
        <v>0.98513387804878005</v>
      </c>
      <c r="BR68">
        <v>-0.12861305226480799</v>
      </c>
      <c r="BS68">
        <v>1.7397203537820299E-2</v>
      </c>
      <c r="BT68">
        <v>0</v>
      </c>
      <c r="BU68">
        <v>0.29489529268292702</v>
      </c>
      <c r="BV68">
        <v>0.174058202090592</v>
      </c>
      <c r="BW68">
        <v>1.8639537213248999E-2</v>
      </c>
      <c r="BX68">
        <v>0</v>
      </c>
      <c r="BY68">
        <v>0</v>
      </c>
      <c r="BZ68">
        <v>2</v>
      </c>
      <c r="CA68" t="s">
        <v>205</v>
      </c>
      <c r="CB68">
        <v>100</v>
      </c>
      <c r="CC68">
        <v>100</v>
      </c>
      <c r="CD68">
        <v>3.1179999999999999</v>
      </c>
      <c r="CE68">
        <v>0.14099999999999999</v>
      </c>
      <c r="CF68">
        <v>2</v>
      </c>
      <c r="CG68">
        <v>621.64400000000001</v>
      </c>
      <c r="CH68">
        <v>408.14800000000002</v>
      </c>
      <c r="CI68">
        <v>19.998699999999999</v>
      </c>
      <c r="CJ68">
        <v>21.8779</v>
      </c>
      <c r="CK68">
        <v>30.000900000000001</v>
      </c>
      <c r="CL68">
        <v>21.557400000000001</v>
      </c>
      <c r="CM68">
        <v>21.567499999999999</v>
      </c>
      <c r="CN68">
        <v>20.1616</v>
      </c>
      <c r="CO68">
        <v>25.635999999999999</v>
      </c>
      <c r="CP68">
        <v>19.936299999999999</v>
      </c>
      <c r="CQ68">
        <v>20</v>
      </c>
      <c r="CR68">
        <v>410</v>
      </c>
      <c r="CS68">
        <v>10.852499999999999</v>
      </c>
      <c r="CT68">
        <v>101.721</v>
      </c>
      <c r="CU68">
        <v>102.21</v>
      </c>
    </row>
    <row r="69" spans="1:99" x14ac:dyDescent="0.25">
      <c r="A69">
        <v>53</v>
      </c>
      <c r="B69">
        <v>1587128642.5</v>
      </c>
      <c r="C69">
        <v>3777</v>
      </c>
      <c r="D69" t="s">
        <v>326</v>
      </c>
      <c r="E69" t="s">
        <v>327</v>
      </c>
      <c r="F69">
        <v>1587128633.87097</v>
      </c>
      <c r="G69">
        <f t="shared" si="0"/>
        <v>2.277465467064089E-4</v>
      </c>
      <c r="H69">
        <f t="shared" si="1"/>
        <v>-0.80033103715892007</v>
      </c>
      <c r="I69">
        <f t="shared" si="2"/>
        <v>410.99338709677397</v>
      </c>
      <c r="J69">
        <f t="shared" si="3"/>
        <v>466.48777438258514</v>
      </c>
      <c r="K69">
        <f t="shared" si="4"/>
        <v>47.775516775419312</v>
      </c>
      <c r="L69">
        <f t="shared" si="5"/>
        <v>42.092038715948291</v>
      </c>
      <c r="M69">
        <f t="shared" si="6"/>
        <v>2.0291448713979705E-2</v>
      </c>
      <c r="N69">
        <f t="shared" si="7"/>
        <v>2</v>
      </c>
      <c r="O69">
        <f t="shared" si="8"/>
        <v>2.0177767508439772E-2</v>
      </c>
      <c r="P69">
        <f t="shared" si="9"/>
        <v>1.2621265307213764E-2</v>
      </c>
      <c r="Q69">
        <f t="shared" si="10"/>
        <v>0</v>
      </c>
      <c r="R69">
        <f t="shared" si="11"/>
        <v>19.562296891940182</v>
      </c>
      <c r="S69">
        <f t="shared" si="12"/>
        <v>19.562296891940182</v>
      </c>
      <c r="T69">
        <f t="shared" si="13"/>
        <v>2.2837584603824008</v>
      </c>
      <c r="U69">
        <f t="shared" si="14"/>
        <v>49.967678547012582</v>
      </c>
      <c r="V69">
        <f t="shared" si="15"/>
        <v>1.147158163726838</v>
      </c>
      <c r="W69">
        <f t="shared" si="16"/>
        <v>2.2958003995473253</v>
      </c>
      <c r="X69">
        <f t="shared" si="17"/>
        <v>1.1366002966555628</v>
      </c>
      <c r="Y69">
        <f t="shared" si="18"/>
        <v>-10.043622709752633</v>
      </c>
      <c r="Z69">
        <f t="shared" si="19"/>
        <v>9.1292019105350661</v>
      </c>
      <c r="AA69">
        <f t="shared" si="20"/>
        <v>0.91402404008042548</v>
      </c>
      <c r="AB69">
        <f t="shared" si="21"/>
        <v>-3.9675913714098954E-4</v>
      </c>
      <c r="AC69">
        <v>0</v>
      </c>
      <c r="AD69">
        <v>0</v>
      </c>
      <c r="AE69">
        <v>2</v>
      </c>
      <c r="AF69">
        <v>0</v>
      </c>
      <c r="AG69">
        <v>0</v>
      </c>
      <c r="AH69">
        <f t="shared" si="22"/>
        <v>1</v>
      </c>
      <c r="AI69">
        <f t="shared" si="23"/>
        <v>0</v>
      </c>
      <c r="AJ69">
        <f t="shared" si="24"/>
        <v>55476.316777646061</v>
      </c>
      <c r="AK69">
        <f t="shared" si="25"/>
        <v>0</v>
      </c>
      <c r="AL69">
        <f t="shared" si="26"/>
        <v>0</v>
      </c>
      <c r="AM69">
        <f t="shared" si="27"/>
        <v>0.49</v>
      </c>
      <c r="AN69">
        <f t="shared" si="28"/>
        <v>0.39</v>
      </c>
      <c r="AO69">
        <v>8.23</v>
      </c>
      <c r="AP69">
        <v>0.5</v>
      </c>
      <c r="AQ69" t="s">
        <v>194</v>
      </c>
      <c r="AR69">
        <v>1587128633.87097</v>
      </c>
      <c r="AS69">
        <v>410.99338709677397</v>
      </c>
      <c r="AT69">
        <v>410.024</v>
      </c>
      <c r="AU69">
        <v>11.201035483870999</v>
      </c>
      <c r="AV69">
        <v>10.8921451612903</v>
      </c>
      <c r="AW69">
        <v>600.00564516128998</v>
      </c>
      <c r="AX69">
        <v>102.31541935483899</v>
      </c>
      <c r="AY69">
        <v>9.9947990322580699E-2</v>
      </c>
      <c r="AZ69">
        <v>19.646964516129</v>
      </c>
      <c r="BA69">
        <v>999.9</v>
      </c>
      <c r="BB69">
        <v>999.9</v>
      </c>
      <c r="BC69">
        <v>0</v>
      </c>
      <c r="BD69">
        <v>0</v>
      </c>
      <c r="BE69">
        <v>10002.9074193548</v>
      </c>
      <c r="BF69">
        <v>0</v>
      </c>
      <c r="BG69">
        <v>1.5502096774193501E-3</v>
      </c>
      <c r="BH69">
        <v>1587128606.5</v>
      </c>
      <c r="BI69" t="s">
        <v>321</v>
      </c>
      <c r="BJ69">
        <v>17</v>
      </c>
      <c r="BK69">
        <v>3.1179999999999999</v>
      </c>
      <c r="BL69">
        <v>0.14099999999999999</v>
      </c>
      <c r="BM69">
        <v>410</v>
      </c>
      <c r="BN69">
        <v>11</v>
      </c>
      <c r="BO69">
        <v>0.36</v>
      </c>
      <c r="BP69">
        <v>0.15</v>
      </c>
      <c r="BQ69">
        <v>0.97446968292682901</v>
      </c>
      <c r="BR69">
        <v>-0.13717848083623799</v>
      </c>
      <c r="BS69">
        <v>2.34828368715028E-2</v>
      </c>
      <c r="BT69">
        <v>0</v>
      </c>
      <c r="BU69">
        <v>0.30521465853658503</v>
      </c>
      <c r="BV69">
        <v>0.140529282229964</v>
      </c>
      <c r="BW69">
        <v>1.6465325975915501E-2</v>
      </c>
      <c r="BX69">
        <v>0</v>
      </c>
      <c r="BY69">
        <v>0</v>
      </c>
      <c r="BZ69">
        <v>2</v>
      </c>
      <c r="CA69" t="s">
        <v>205</v>
      </c>
      <c r="CB69">
        <v>100</v>
      </c>
      <c r="CC69">
        <v>100</v>
      </c>
      <c r="CD69">
        <v>3.1179999999999999</v>
      </c>
      <c r="CE69">
        <v>0.14099999999999999</v>
      </c>
      <c r="CF69">
        <v>2</v>
      </c>
      <c r="CG69">
        <v>621.91999999999996</v>
      </c>
      <c r="CH69">
        <v>408.16300000000001</v>
      </c>
      <c r="CI69">
        <v>19.999099999999999</v>
      </c>
      <c r="CJ69">
        <v>21.889700000000001</v>
      </c>
      <c r="CK69">
        <v>30.000900000000001</v>
      </c>
      <c r="CL69">
        <v>21.571000000000002</v>
      </c>
      <c r="CM69">
        <v>21.581</v>
      </c>
      <c r="CN69">
        <v>20.1617</v>
      </c>
      <c r="CO69">
        <v>25.635999999999999</v>
      </c>
      <c r="CP69">
        <v>19.936299999999999</v>
      </c>
      <c r="CQ69">
        <v>20</v>
      </c>
      <c r="CR69">
        <v>410</v>
      </c>
      <c r="CS69">
        <v>10.852499999999999</v>
      </c>
      <c r="CT69">
        <v>101.718</v>
      </c>
      <c r="CU69">
        <v>102.208</v>
      </c>
    </row>
    <row r="70" spans="1:99" x14ac:dyDescent="0.25">
      <c r="A70">
        <v>54</v>
      </c>
      <c r="B70">
        <v>1587128647.5</v>
      </c>
      <c r="C70">
        <v>3782</v>
      </c>
      <c r="D70" t="s">
        <v>328</v>
      </c>
      <c r="E70" t="s">
        <v>329</v>
      </c>
      <c r="F70">
        <v>1587128638.87097</v>
      </c>
      <c r="G70">
        <f t="shared" si="0"/>
        <v>2.3239174928422817E-4</v>
      </c>
      <c r="H70">
        <f t="shared" si="1"/>
        <v>-0.81790920511115139</v>
      </c>
      <c r="I70">
        <f t="shared" si="2"/>
        <v>411.00248387096798</v>
      </c>
      <c r="J70">
        <f t="shared" si="3"/>
        <v>466.6336454628933</v>
      </c>
      <c r="K70">
        <f t="shared" si="4"/>
        <v>47.789974607624451</v>
      </c>
      <c r="L70">
        <f t="shared" si="5"/>
        <v>42.092546173732885</v>
      </c>
      <c r="M70">
        <f t="shared" si="6"/>
        <v>2.0692104340073E-2</v>
      </c>
      <c r="N70">
        <f t="shared" si="7"/>
        <v>2</v>
      </c>
      <c r="O70">
        <f t="shared" si="8"/>
        <v>2.0573903645175962E-2</v>
      </c>
      <c r="P70">
        <f t="shared" si="9"/>
        <v>1.2869253255887413E-2</v>
      </c>
      <c r="Q70">
        <f t="shared" si="10"/>
        <v>0</v>
      </c>
      <c r="R70">
        <f t="shared" si="11"/>
        <v>19.564583206651232</v>
      </c>
      <c r="S70">
        <f t="shared" si="12"/>
        <v>19.564583206651232</v>
      </c>
      <c r="T70">
        <f t="shared" si="13"/>
        <v>2.2840829051218341</v>
      </c>
      <c r="U70">
        <f t="shared" si="14"/>
        <v>49.932729146041289</v>
      </c>
      <c r="V70">
        <f t="shared" si="15"/>
        <v>1.1466414693155214</v>
      </c>
      <c r="W70">
        <f t="shared" si="16"/>
        <v>2.2963725174361476</v>
      </c>
      <c r="X70">
        <f t="shared" si="17"/>
        <v>1.1374414358063127</v>
      </c>
      <c r="Y70">
        <f t="shared" si="18"/>
        <v>-10.248476143434463</v>
      </c>
      <c r="Z70">
        <f t="shared" si="19"/>
        <v>9.315369590549416</v>
      </c>
      <c r="AA70">
        <f t="shared" si="20"/>
        <v>0.93269343718866526</v>
      </c>
      <c r="AB70">
        <f t="shared" si="21"/>
        <v>-4.131156963822491E-4</v>
      </c>
      <c r="AC70">
        <v>0</v>
      </c>
      <c r="AD70">
        <v>0</v>
      </c>
      <c r="AE70">
        <v>2</v>
      </c>
      <c r="AF70">
        <v>0</v>
      </c>
      <c r="AG70">
        <v>0</v>
      </c>
      <c r="AH70">
        <f t="shared" si="22"/>
        <v>1</v>
      </c>
      <c r="AI70">
        <f t="shared" si="23"/>
        <v>0</v>
      </c>
      <c r="AJ70">
        <f t="shared" si="24"/>
        <v>55466.816889725342</v>
      </c>
      <c r="AK70">
        <f t="shared" si="25"/>
        <v>0</v>
      </c>
      <c r="AL70">
        <f t="shared" si="26"/>
        <v>0</v>
      </c>
      <c r="AM70">
        <f t="shared" si="27"/>
        <v>0.49</v>
      </c>
      <c r="AN70">
        <f t="shared" si="28"/>
        <v>0.39</v>
      </c>
      <c r="AO70">
        <v>8.23</v>
      </c>
      <c r="AP70">
        <v>0.5</v>
      </c>
      <c r="AQ70" t="s">
        <v>194</v>
      </c>
      <c r="AR70">
        <v>1587128638.87097</v>
      </c>
      <c r="AS70">
        <v>411.00248387096798</v>
      </c>
      <c r="AT70">
        <v>410.01161290322602</v>
      </c>
      <c r="AU70">
        <v>11.1961032258064</v>
      </c>
      <c r="AV70">
        <v>10.8809129032258</v>
      </c>
      <c r="AW70">
        <v>600.00909677419395</v>
      </c>
      <c r="AX70">
        <v>102.31435483871</v>
      </c>
      <c r="AY70">
        <v>9.9980416129032301E-2</v>
      </c>
      <c r="AZ70">
        <v>19.650977419354799</v>
      </c>
      <c r="BA70">
        <v>999.9</v>
      </c>
      <c r="BB70">
        <v>999.9</v>
      </c>
      <c r="BC70">
        <v>0</v>
      </c>
      <c r="BD70">
        <v>0</v>
      </c>
      <c r="BE70">
        <v>10001.3729032258</v>
      </c>
      <c r="BF70">
        <v>0</v>
      </c>
      <c r="BG70">
        <v>1.55113419354839E-3</v>
      </c>
      <c r="BH70">
        <v>1587128606.5</v>
      </c>
      <c r="BI70" t="s">
        <v>321</v>
      </c>
      <c r="BJ70">
        <v>17</v>
      </c>
      <c r="BK70">
        <v>3.1179999999999999</v>
      </c>
      <c r="BL70">
        <v>0.14099999999999999</v>
      </c>
      <c r="BM70">
        <v>410</v>
      </c>
      <c r="BN70">
        <v>11</v>
      </c>
      <c r="BO70">
        <v>0.36</v>
      </c>
      <c r="BP70">
        <v>0.15</v>
      </c>
      <c r="BQ70">
        <v>0.98846500000000004</v>
      </c>
      <c r="BR70">
        <v>0.24610741463415001</v>
      </c>
      <c r="BS70">
        <v>4.2300437790503902E-2</v>
      </c>
      <c r="BT70">
        <v>0</v>
      </c>
      <c r="BU70">
        <v>0.31053839024390201</v>
      </c>
      <c r="BV70">
        <v>5.2998292682923498E-2</v>
      </c>
      <c r="BW70">
        <v>1.2864793788225399E-2</v>
      </c>
      <c r="BX70">
        <v>1</v>
      </c>
      <c r="BY70">
        <v>1</v>
      </c>
      <c r="BZ70">
        <v>2</v>
      </c>
      <c r="CA70" t="s">
        <v>196</v>
      </c>
      <c r="CB70">
        <v>100</v>
      </c>
      <c r="CC70">
        <v>100</v>
      </c>
      <c r="CD70">
        <v>3.1179999999999999</v>
      </c>
      <c r="CE70">
        <v>0.14099999999999999</v>
      </c>
      <c r="CF70">
        <v>2</v>
      </c>
      <c r="CG70">
        <v>621.96199999999999</v>
      </c>
      <c r="CH70">
        <v>408.17899999999997</v>
      </c>
      <c r="CI70">
        <v>19.999099999999999</v>
      </c>
      <c r="CJ70">
        <v>21.901900000000001</v>
      </c>
      <c r="CK70">
        <v>30.000900000000001</v>
      </c>
      <c r="CL70">
        <v>21.584599999999998</v>
      </c>
      <c r="CM70">
        <v>21.5946</v>
      </c>
      <c r="CN70">
        <v>20.1633</v>
      </c>
      <c r="CO70">
        <v>25.635999999999999</v>
      </c>
      <c r="CP70">
        <v>19.936299999999999</v>
      </c>
      <c r="CQ70">
        <v>20</v>
      </c>
      <c r="CR70">
        <v>410</v>
      </c>
      <c r="CS70">
        <v>10.852499999999999</v>
      </c>
      <c r="CT70">
        <v>101.71599999999999</v>
      </c>
      <c r="CU70">
        <v>102.206</v>
      </c>
    </row>
    <row r="71" spans="1:99" x14ac:dyDescent="0.25">
      <c r="A71">
        <v>55</v>
      </c>
      <c r="B71">
        <v>1587128652.5</v>
      </c>
      <c r="C71">
        <v>3787</v>
      </c>
      <c r="D71" t="s">
        <v>330</v>
      </c>
      <c r="E71" t="s">
        <v>331</v>
      </c>
      <c r="F71">
        <v>1587128643.87097</v>
      </c>
      <c r="G71">
        <f t="shared" si="0"/>
        <v>2.2909649797566648E-4</v>
      </c>
      <c r="H71">
        <f t="shared" si="1"/>
        <v>-0.81660954125885055</v>
      </c>
      <c r="I71">
        <f t="shared" si="2"/>
        <v>411.002677419355</v>
      </c>
      <c r="J71">
        <f t="shared" si="3"/>
        <v>467.49998141943689</v>
      </c>
      <c r="K71">
        <f t="shared" si="4"/>
        <v>47.878540201606448</v>
      </c>
      <c r="L71">
        <f t="shared" si="5"/>
        <v>42.092425659660847</v>
      </c>
      <c r="M71">
        <f t="shared" si="6"/>
        <v>2.0374690809310429E-2</v>
      </c>
      <c r="N71">
        <f t="shared" si="7"/>
        <v>2</v>
      </c>
      <c r="O71">
        <f t="shared" si="8"/>
        <v>2.0260077819537429E-2</v>
      </c>
      <c r="P71">
        <f t="shared" si="9"/>
        <v>1.2672792315128412E-2</v>
      </c>
      <c r="Q71">
        <f t="shared" si="10"/>
        <v>0</v>
      </c>
      <c r="R71">
        <f t="shared" si="11"/>
        <v>19.569544033723904</v>
      </c>
      <c r="S71">
        <f t="shared" si="12"/>
        <v>19.569544033723904</v>
      </c>
      <c r="T71">
        <f t="shared" si="13"/>
        <v>2.2847870216069728</v>
      </c>
      <c r="U71">
        <f t="shared" si="14"/>
        <v>49.898012819163533</v>
      </c>
      <c r="V71">
        <f t="shared" si="15"/>
        <v>1.1461100491721679</v>
      </c>
      <c r="W71">
        <f t="shared" si="16"/>
        <v>2.2969051960562239</v>
      </c>
      <c r="X71">
        <f t="shared" si="17"/>
        <v>1.1386769724348049</v>
      </c>
      <c r="Y71">
        <f t="shared" si="18"/>
        <v>-10.103155560726892</v>
      </c>
      <c r="Z71">
        <f t="shared" si="19"/>
        <v>9.1832481851724062</v>
      </c>
      <c r="AA71">
        <f t="shared" si="20"/>
        <v>0.91950588395883937</v>
      </c>
      <c r="AB71">
        <f t="shared" si="21"/>
        <v>-4.0149159564606407E-4</v>
      </c>
      <c r="AC71">
        <v>0</v>
      </c>
      <c r="AD71">
        <v>0</v>
      </c>
      <c r="AE71">
        <v>2</v>
      </c>
      <c r="AF71">
        <v>0</v>
      </c>
      <c r="AG71">
        <v>0</v>
      </c>
      <c r="AH71">
        <f t="shared" si="22"/>
        <v>1</v>
      </c>
      <c r="AI71">
        <f t="shared" si="23"/>
        <v>0</v>
      </c>
      <c r="AJ71">
        <f t="shared" si="24"/>
        <v>55463.977678550997</v>
      </c>
      <c r="AK71">
        <f t="shared" si="25"/>
        <v>0</v>
      </c>
      <c r="AL71">
        <f t="shared" si="26"/>
        <v>0</v>
      </c>
      <c r="AM71">
        <f t="shared" si="27"/>
        <v>0.49</v>
      </c>
      <c r="AN71">
        <f t="shared" si="28"/>
        <v>0.39</v>
      </c>
      <c r="AO71">
        <v>8.23</v>
      </c>
      <c r="AP71">
        <v>0.5</v>
      </c>
      <c r="AQ71" t="s">
        <v>194</v>
      </c>
      <c r="AR71">
        <v>1587128643.87097</v>
      </c>
      <c r="AS71">
        <v>411.002677419355</v>
      </c>
      <c r="AT71">
        <v>410.011741935484</v>
      </c>
      <c r="AU71">
        <v>11.1909516129032</v>
      </c>
      <c r="AV71">
        <v>10.880232258064501</v>
      </c>
      <c r="AW71">
        <v>600.01541935483897</v>
      </c>
      <c r="AX71">
        <v>102.31399999999999</v>
      </c>
      <c r="AY71">
        <v>9.9993806451612904E-2</v>
      </c>
      <c r="AZ71">
        <v>19.6547129032258</v>
      </c>
      <c r="BA71">
        <v>999.9</v>
      </c>
      <c r="BB71">
        <v>999.9</v>
      </c>
      <c r="BC71">
        <v>0</v>
      </c>
      <c r="BD71">
        <v>0</v>
      </c>
      <c r="BE71">
        <v>10001.008387096799</v>
      </c>
      <c r="BF71">
        <v>0</v>
      </c>
      <c r="BG71">
        <v>1.55113419354839E-3</v>
      </c>
      <c r="BH71">
        <v>1587128606.5</v>
      </c>
      <c r="BI71" t="s">
        <v>321</v>
      </c>
      <c r="BJ71">
        <v>17</v>
      </c>
      <c r="BK71">
        <v>3.1179999999999999</v>
      </c>
      <c r="BL71">
        <v>0.14099999999999999</v>
      </c>
      <c r="BM71">
        <v>410</v>
      </c>
      <c r="BN71">
        <v>11</v>
      </c>
      <c r="BO71">
        <v>0.36</v>
      </c>
      <c r="BP71">
        <v>0.15</v>
      </c>
      <c r="BQ71">
        <v>0.98749651219512202</v>
      </c>
      <c r="BR71">
        <v>0.13603808362370601</v>
      </c>
      <c r="BS71">
        <v>4.4056354110594997E-2</v>
      </c>
      <c r="BT71">
        <v>0</v>
      </c>
      <c r="BU71">
        <v>0.31282158536585403</v>
      </c>
      <c r="BV71">
        <v>-8.5059700348433506E-2</v>
      </c>
      <c r="BW71">
        <v>8.9320578979030993E-3</v>
      </c>
      <c r="BX71">
        <v>1</v>
      </c>
      <c r="BY71">
        <v>1</v>
      </c>
      <c r="BZ71">
        <v>2</v>
      </c>
      <c r="CA71" t="s">
        <v>196</v>
      </c>
      <c r="CB71">
        <v>100</v>
      </c>
      <c r="CC71">
        <v>100</v>
      </c>
      <c r="CD71">
        <v>3.1179999999999999</v>
      </c>
      <c r="CE71">
        <v>0.14099999999999999</v>
      </c>
      <c r="CF71">
        <v>2</v>
      </c>
      <c r="CG71">
        <v>622.19200000000001</v>
      </c>
      <c r="CH71">
        <v>408.21499999999997</v>
      </c>
      <c r="CI71">
        <v>19.999400000000001</v>
      </c>
      <c r="CJ71">
        <v>21.913699999999999</v>
      </c>
      <c r="CK71">
        <v>30.000900000000001</v>
      </c>
      <c r="CL71">
        <v>21.597300000000001</v>
      </c>
      <c r="CM71">
        <v>21.607299999999999</v>
      </c>
      <c r="CN71">
        <v>20.161999999999999</v>
      </c>
      <c r="CO71">
        <v>25.635999999999999</v>
      </c>
      <c r="CP71">
        <v>19.936299999999999</v>
      </c>
      <c r="CQ71">
        <v>20</v>
      </c>
      <c r="CR71">
        <v>410</v>
      </c>
      <c r="CS71">
        <v>10.852499999999999</v>
      </c>
      <c r="CT71">
        <v>101.715</v>
      </c>
      <c r="CU71">
        <v>102.205</v>
      </c>
    </row>
    <row r="72" spans="1:99" x14ac:dyDescent="0.25">
      <c r="A72">
        <v>56</v>
      </c>
      <c r="B72">
        <v>1587128931.0999999</v>
      </c>
      <c r="C72">
        <v>4065.5999999046298</v>
      </c>
      <c r="D72" t="s">
        <v>334</v>
      </c>
      <c r="E72" t="s">
        <v>335</v>
      </c>
      <c r="F72">
        <v>1587128923.0999999</v>
      </c>
      <c r="G72">
        <f t="shared" si="0"/>
        <v>2.4313108987414049E-4</v>
      </c>
      <c r="H72">
        <f t="shared" si="1"/>
        <v>-0.88080124839062968</v>
      </c>
      <c r="I72">
        <f t="shared" si="2"/>
        <v>410.614096774193</v>
      </c>
      <c r="J72">
        <f t="shared" si="3"/>
        <v>469.0815750819425</v>
      </c>
      <c r="K72">
        <f t="shared" si="4"/>
        <v>48.039594245516909</v>
      </c>
      <c r="L72">
        <f t="shared" si="5"/>
        <v>42.05182136406831</v>
      </c>
      <c r="M72">
        <f t="shared" si="6"/>
        <v>2.1284354797581281E-2</v>
      </c>
      <c r="N72">
        <f t="shared" si="7"/>
        <v>2</v>
      </c>
      <c r="O72">
        <f t="shared" si="8"/>
        <v>2.115931304370371E-2</v>
      </c>
      <c r="P72">
        <f t="shared" si="9"/>
        <v>1.3235743819655837E-2</v>
      </c>
      <c r="Q72">
        <f t="shared" si="10"/>
        <v>0</v>
      </c>
      <c r="R72">
        <f t="shared" si="11"/>
        <v>19.800727135388708</v>
      </c>
      <c r="S72">
        <f t="shared" si="12"/>
        <v>19.800727135388708</v>
      </c>
      <c r="T72">
        <f t="shared" si="13"/>
        <v>2.3178118013424451</v>
      </c>
      <c r="U72">
        <f t="shared" si="14"/>
        <v>49.811922774462388</v>
      </c>
      <c r="V72">
        <f t="shared" si="15"/>
        <v>1.1610332404863597</v>
      </c>
      <c r="W72">
        <f t="shared" si="16"/>
        <v>2.330834016874368</v>
      </c>
      <c r="X72">
        <f t="shared" si="17"/>
        <v>1.1567785608560854</v>
      </c>
      <c r="Y72">
        <f t="shared" si="18"/>
        <v>-10.722081063449595</v>
      </c>
      <c r="Z72">
        <f t="shared" si="19"/>
        <v>9.7436681151386555</v>
      </c>
      <c r="AA72">
        <f t="shared" si="20"/>
        <v>0.97796023319391789</v>
      </c>
      <c r="AB72">
        <f t="shared" si="21"/>
        <v>-4.5271511702260625E-4</v>
      </c>
      <c r="AC72">
        <v>0</v>
      </c>
      <c r="AD72">
        <v>0</v>
      </c>
      <c r="AE72">
        <v>2</v>
      </c>
      <c r="AF72">
        <v>0</v>
      </c>
      <c r="AG72">
        <v>0</v>
      </c>
      <c r="AH72">
        <f t="shared" si="22"/>
        <v>1</v>
      </c>
      <c r="AI72">
        <f t="shared" si="23"/>
        <v>0</v>
      </c>
      <c r="AJ72">
        <f t="shared" si="24"/>
        <v>55402.839609195878</v>
      </c>
      <c r="AK72">
        <f t="shared" si="25"/>
        <v>0</v>
      </c>
      <c r="AL72">
        <f t="shared" si="26"/>
        <v>0</v>
      </c>
      <c r="AM72">
        <f t="shared" si="27"/>
        <v>0.49</v>
      </c>
      <c r="AN72">
        <f t="shared" si="28"/>
        <v>0.39</v>
      </c>
      <c r="AO72">
        <v>4.67</v>
      </c>
      <c r="AP72">
        <v>0.5</v>
      </c>
      <c r="AQ72" t="s">
        <v>194</v>
      </c>
      <c r="AR72">
        <v>1587128923.0999999</v>
      </c>
      <c r="AS72">
        <v>410.614096774193</v>
      </c>
      <c r="AT72">
        <v>410.00625806451598</v>
      </c>
      <c r="AU72">
        <v>11.3368838709677</v>
      </c>
      <c r="AV72">
        <v>11.149796774193501</v>
      </c>
      <c r="AW72">
        <v>600.01467741935505</v>
      </c>
      <c r="AX72">
        <v>102.311935483871</v>
      </c>
      <c r="AY72">
        <v>0.10009005161290301</v>
      </c>
      <c r="AZ72">
        <v>19.891093548387101</v>
      </c>
      <c r="BA72">
        <v>999.9</v>
      </c>
      <c r="BB72">
        <v>999.9</v>
      </c>
      <c r="BC72">
        <v>0</v>
      </c>
      <c r="BD72">
        <v>0</v>
      </c>
      <c r="BE72">
        <v>9998.1377419354794</v>
      </c>
      <c r="BF72">
        <v>0</v>
      </c>
      <c r="BG72">
        <v>1.5289399999999999E-3</v>
      </c>
      <c r="BH72">
        <v>1587128879.0999999</v>
      </c>
      <c r="BI72" t="s">
        <v>336</v>
      </c>
      <c r="BJ72">
        <v>18</v>
      </c>
      <c r="BK72">
        <v>3.0579999999999998</v>
      </c>
      <c r="BL72">
        <v>0.14099999999999999</v>
      </c>
      <c r="BM72">
        <v>410</v>
      </c>
      <c r="BN72">
        <v>11</v>
      </c>
      <c r="BO72">
        <v>0.25</v>
      </c>
      <c r="BP72">
        <v>0.09</v>
      </c>
      <c r="BQ72">
        <v>0.60977995121951201</v>
      </c>
      <c r="BR72">
        <v>-0.23399057142857499</v>
      </c>
      <c r="BS72">
        <v>6.1782747136670098E-2</v>
      </c>
      <c r="BT72">
        <v>0</v>
      </c>
      <c r="BU72">
        <v>0.183884512195122</v>
      </c>
      <c r="BV72">
        <v>8.74968083623721E-2</v>
      </c>
      <c r="BW72">
        <v>1.18017173370451E-2</v>
      </c>
      <c r="BX72">
        <v>1</v>
      </c>
      <c r="BY72">
        <v>1</v>
      </c>
      <c r="BZ72">
        <v>2</v>
      </c>
      <c r="CA72" t="s">
        <v>196</v>
      </c>
      <c r="CB72">
        <v>100</v>
      </c>
      <c r="CC72">
        <v>100</v>
      </c>
      <c r="CD72">
        <v>3.0579999999999998</v>
      </c>
      <c r="CE72">
        <v>0.14099999999999999</v>
      </c>
      <c r="CF72">
        <v>2</v>
      </c>
      <c r="CG72">
        <v>624.17899999999997</v>
      </c>
      <c r="CH72">
        <v>407.40300000000002</v>
      </c>
      <c r="CI72">
        <v>20.001300000000001</v>
      </c>
      <c r="CJ72">
        <v>22.503699999999998</v>
      </c>
      <c r="CK72">
        <v>30.000699999999998</v>
      </c>
      <c r="CL72">
        <v>22.2376</v>
      </c>
      <c r="CM72">
        <v>22.246200000000002</v>
      </c>
      <c r="CN72">
        <v>20.158799999999999</v>
      </c>
      <c r="CO72">
        <v>25.892399999999999</v>
      </c>
      <c r="CP72">
        <v>19.564499999999999</v>
      </c>
      <c r="CQ72">
        <v>20</v>
      </c>
      <c r="CR72">
        <v>410</v>
      </c>
      <c r="CS72">
        <v>11.0867</v>
      </c>
      <c r="CT72">
        <v>101.616</v>
      </c>
      <c r="CU72">
        <v>102.125</v>
      </c>
    </row>
    <row r="73" spans="1:99" x14ac:dyDescent="0.25">
      <c r="A73">
        <v>57</v>
      </c>
      <c r="B73">
        <v>1587128936.0999999</v>
      </c>
      <c r="C73">
        <v>4070.5999999046298</v>
      </c>
      <c r="D73" t="s">
        <v>337</v>
      </c>
      <c r="E73" t="s">
        <v>338</v>
      </c>
      <c r="F73">
        <v>1587128927.7451601</v>
      </c>
      <c r="G73">
        <f t="shared" si="0"/>
        <v>2.55067646043748E-4</v>
      </c>
      <c r="H73">
        <f t="shared" si="1"/>
        <v>-0.83798594807181304</v>
      </c>
      <c r="I73">
        <f t="shared" si="2"/>
        <v>410.59919354838701</v>
      </c>
      <c r="J73">
        <f t="shared" si="3"/>
        <v>462.90480879246604</v>
      </c>
      <c r="K73">
        <f t="shared" si="4"/>
        <v>47.406902775053638</v>
      </c>
      <c r="L73">
        <f t="shared" si="5"/>
        <v>42.050191914922749</v>
      </c>
      <c r="M73">
        <f t="shared" si="6"/>
        <v>2.2343892227140321E-2</v>
      </c>
      <c r="N73">
        <f t="shared" si="7"/>
        <v>2</v>
      </c>
      <c r="O73">
        <f t="shared" si="8"/>
        <v>2.220613491103688E-2</v>
      </c>
      <c r="P73">
        <f t="shared" si="9"/>
        <v>1.3891140364908051E-2</v>
      </c>
      <c r="Q73">
        <f t="shared" si="10"/>
        <v>0</v>
      </c>
      <c r="R73">
        <f t="shared" si="11"/>
        <v>19.798581108743793</v>
      </c>
      <c r="S73">
        <f t="shared" si="12"/>
        <v>19.798581108743793</v>
      </c>
      <c r="T73">
        <f t="shared" si="13"/>
        <v>2.3175033256602777</v>
      </c>
      <c r="U73">
        <f t="shared" si="14"/>
        <v>49.80957708406816</v>
      </c>
      <c r="V73">
        <f t="shared" si="15"/>
        <v>1.1611433749493925</v>
      </c>
      <c r="W73">
        <f t="shared" si="16"/>
        <v>2.3311648942323382</v>
      </c>
      <c r="X73">
        <f t="shared" si="17"/>
        <v>1.1563599507108853</v>
      </c>
      <c r="Y73">
        <f t="shared" si="18"/>
        <v>-11.248483190529287</v>
      </c>
      <c r="Z73">
        <f t="shared" si="19"/>
        <v>10.222013034030518</v>
      </c>
      <c r="AA73">
        <f t="shared" si="20"/>
        <v>1.0259718973292826</v>
      </c>
      <c r="AB73">
        <f t="shared" si="21"/>
        <v>-4.9825916948620375E-4</v>
      </c>
      <c r="AC73">
        <v>0</v>
      </c>
      <c r="AD73">
        <v>0</v>
      </c>
      <c r="AE73">
        <v>2</v>
      </c>
      <c r="AF73">
        <v>0</v>
      </c>
      <c r="AG73">
        <v>0</v>
      </c>
      <c r="AH73">
        <f t="shared" si="22"/>
        <v>1</v>
      </c>
      <c r="AI73">
        <f t="shared" si="23"/>
        <v>0</v>
      </c>
      <c r="AJ73">
        <f t="shared" si="24"/>
        <v>55398.685604377541</v>
      </c>
      <c r="AK73">
        <f t="shared" si="25"/>
        <v>0</v>
      </c>
      <c r="AL73">
        <f t="shared" si="26"/>
        <v>0</v>
      </c>
      <c r="AM73">
        <f t="shared" si="27"/>
        <v>0.49</v>
      </c>
      <c r="AN73">
        <f t="shared" si="28"/>
        <v>0.39</v>
      </c>
      <c r="AO73">
        <v>4.67</v>
      </c>
      <c r="AP73">
        <v>0.5</v>
      </c>
      <c r="AQ73" t="s">
        <v>194</v>
      </c>
      <c r="AR73">
        <v>1587128927.7451601</v>
      </c>
      <c r="AS73">
        <v>410.59919354838701</v>
      </c>
      <c r="AT73">
        <v>410.02848387096799</v>
      </c>
      <c r="AU73">
        <v>11.337987096774199</v>
      </c>
      <c r="AV73">
        <v>11.1417129032258</v>
      </c>
      <c r="AW73">
        <v>600.00780645161296</v>
      </c>
      <c r="AX73">
        <v>102.31174193548399</v>
      </c>
      <c r="AY73">
        <v>0.100032309677419</v>
      </c>
      <c r="AZ73">
        <v>19.8933838709677</v>
      </c>
      <c r="BA73">
        <v>999.9</v>
      </c>
      <c r="BB73">
        <v>999.9</v>
      </c>
      <c r="BC73">
        <v>0</v>
      </c>
      <c r="BD73">
        <v>0</v>
      </c>
      <c r="BE73">
        <v>9997.4574193548397</v>
      </c>
      <c r="BF73">
        <v>0</v>
      </c>
      <c r="BG73">
        <v>1.5474351612903201E-3</v>
      </c>
      <c r="BH73">
        <v>1587128879.0999999</v>
      </c>
      <c r="BI73" t="s">
        <v>336</v>
      </c>
      <c r="BJ73">
        <v>18</v>
      </c>
      <c r="BK73">
        <v>3.0579999999999998</v>
      </c>
      <c r="BL73">
        <v>0.14099999999999999</v>
      </c>
      <c r="BM73">
        <v>410</v>
      </c>
      <c r="BN73">
        <v>11</v>
      </c>
      <c r="BO73">
        <v>0.25</v>
      </c>
      <c r="BP73">
        <v>0.09</v>
      </c>
      <c r="BQ73">
        <v>0.60114197560975602</v>
      </c>
      <c r="BR73">
        <v>-0.40273800000000198</v>
      </c>
      <c r="BS73">
        <v>6.3975496194565495E-2</v>
      </c>
      <c r="BT73">
        <v>0</v>
      </c>
      <c r="BU73">
        <v>0.191945487804878</v>
      </c>
      <c r="BV73">
        <v>0.140089672473869</v>
      </c>
      <c r="BW73">
        <v>1.55398532876302E-2</v>
      </c>
      <c r="BX73">
        <v>0</v>
      </c>
      <c r="BY73">
        <v>0</v>
      </c>
      <c r="BZ73">
        <v>2</v>
      </c>
      <c r="CA73" t="s">
        <v>205</v>
      </c>
      <c r="CB73">
        <v>100</v>
      </c>
      <c r="CC73">
        <v>100</v>
      </c>
      <c r="CD73">
        <v>3.0579999999999998</v>
      </c>
      <c r="CE73">
        <v>0.14099999999999999</v>
      </c>
      <c r="CF73">
        <v>2</v>
      </c>
      <c r="CG73">
        <v>623.822</v>
      </c>
      <c r="CH73">
        <v>407.44</v>
      </c>
      <c r="CI73">
        <v>20.001300000000001</v>
      </c>
      <c r="CJ73">
        <v>22.514099999999999</v>
      </c>
      <c r="CK73">
        <v>30.000699999999998</v>
      </c>
      <c r="CL73">
        <v>22.2483</v>
      </c>
      <c r="CM73">
        <v>22.257400000000001</v>
      </c>
      <c r="CN73">
        <v>20.159099999999999</v>
      </c>
      <c r="CO73">
        <v>25.892399999999999</v>
      </c>
      <c r="CP73">
        <v>19.564499999999999</v>
      </c>
      <c r="CQ73">
        <v>20</v>
      </c>
      <c r="CR73">
        <v>410</v>
      </c>
      <c r="CS73">
        <v>11.0867</v>
      </c>
      <c r="CT73">
        <v>101.614</v>
      </c>
      <c r="CU73">
        <v>102.125</v>
      </c>
    </row>
    <row r="74" spans="1:99" x14ac:dyDescent="0.25">
      <c r="A74">
        <v>58</v>
      </c>
      <c r="B74">
        <v>1587128941.0999999</v>
      </c>
      <c r="C74">
        <v>4075.5999999046298</v>
      </c>
      <c r="D74" t="s">
        <v>339</v>
      </c>
      <c r="E74" t="s">
        <v>340</v>
      </c>
      <c r="F74">
        <v>1587128932.53548</v>
      </c>
      <c r="G74">
        <f t="shared" si="0"/>
        <v>2.6505119649116165E-4</v>
      </c>
      <c r="H74">
        <f t="shared" si="1"/>
        <v>-0.86546896331190715</v>
      </c>
      <c r="I74">
        <f t="shared" si="2"/>
        <v>410.60580645161298</v>
      </c>
      <c r="J74">
        <f t="shared" si="3"/>
        <v>462.54001752790072</v>
      </c>
      <c r="K74">
        <f t="shared" si="4"/>
        <v>47.369689982748575</v>
      </c>
      <c r="L74">
        <f t="shared" si="5"/>
        <v>42.050998875045707</v>
      </c>
      <c r="M74">
        <f t="shared" si="6"/>
        <v>2.3226148751632671E-2</v>
      </c>
      <c r="N74">
        <f t="shared" si="7"/>
        <v>2</v>
      </c>
      <c r="O74">
        <f t="shared" si="8"/>
        <v>2.3077336964508279E-2</v>
      </c>
      <c r="P74">
        <f t="shared" si="9"/>
        <v>1.4436626167904122E-2</v>
      </c>
      <c r="Q74">
        <f t="shared" si="10"/>
        <v>0</v>
      </c>
      <c r="R74">
        <f t="shared" si="11"/>
        <v>19.797493275391965</v>
      </c>
      <c r="S74">
        <f t="shared" si="12"/>
        <v>19.797493275391965</v>
      </c>
      <c r="T74">
        <f t="shared" si="13"/>
        <v>2.3173469712895023</v>
      </c>
      <c r="U74">
        <f t="shared" si="14"/>
        <v>49.798943383719582</v>
      </c>
      <c r="V74">
        <f t="shared" si="15"/>
        <v>1.1610841882116865</v>
      </c>
      <c r="W74">
        <f t="shared" si="16"/>
        <v>2.3315438226572325</v>
      </c>
      <c r="X74">
        <f t="shared" si="17"/>
        <v>1.1562627830778158</v>
      </c>
      <c r="Y74">
        <f t="shared" si="18"/>
        <v>-11.688757765260229</v>
      </c>
      <c r="Z74">
        <f t="shared" si="19"/>
        <v>10.622084712846315</v>
      </c>
      <c r="AA74">
        <f t="shared" si="20"/>
        <v>1.0661350229365123</v>
      </c>
      <c r="AB74">
        <f t="shared" si="21"/>
        <v>-5.3802947740244633E-4</v>
      </c>
      <c r="AC74">
        <v>0</v>
      </c>
      <c r="AD74">
        <v>0</v>
      </c>
      <c r="AE74">
        <v>2</v>
      </c>
      <c r="AF74">
        <v>0</v>
      </c>
      <c r="AG74">
        <v>0</v>
      </c>
      <c r="AH74">
        <f t="shared" si="22"/>
        <v>1</v>
      </c>
      <c r="AI74">
        <f t="shared" si="23"/>
        <v>0</v>
      </c>
      <c r="AJ74">
        <f t="shared" si="24"/>
        <v>55401.039229957321</v>
      </c>
      <c r="AK74">
        <f t="shared" si="25"/>
        <v>0</v>
      </c>
      <c r="AL74">
        <f t="shared" si="26"/>
        <v>0</v>
      </c>
      <c r="AM74">
        <f t="shared" si="27"/>
        <v>0.49</v>
      </c>
      <c r="AN74">
        <f t="shared" si="28"/>
        <v>0.39</v>
      </c>
      <c r="AO74">
        <v>4.67</v>
      </c>
      <c r="AP74">
        <v>0.5</v>
      </c>
      <c r="AQ74" t="s">
        <v>194</v>
      </c>
      <c r="AR74">
        <v>1587128932.53548</v>
      </c>
      <c r="AS74">
        <v>410.60580645161298</v>
      </c>
      <c r="AT74">
        <v>410.01690322580703</v>
      </c>
      <c r="AU74">
        <v>11.337374193548399</v>
      </c>
      <c r="AV74">
        <v>11.133419354838701</v>
      </c>
      <c r="AW74">
        <v>600.01312903225801</v>
      </c>
      <c r="AX74">
        <v>102.312096774194</v>
      </c>
      <c r="AY74">
        <v>9.9993396774193596E-2</v>
      </c>
      <c r="AZ74">
        <v>19.896006451612902</v>
      </c>
      <c r="BA74">
        <v>999.9</v>
      </c>
      <c r="BB74">
        <v>999.9</v>
      </c>
      <c r="BC74">
        <v>0</v>
      </c>
      <c r="BD74">
        <v>0</v>
      </c>
      <c r="BE74">
        <v>9997.9574193548397</v>
      </c>
      <c r="BF74">
        <v>0</v>
      </c>
      <c r="BG74">
        <v>1.5505174193548401E-3</v>
      </c>
      <c r="BH74">
        <v>1587128879.0999999</v>
      </c>
      <c r="BI74" t="s">
        <v>336</v>
      </c>
      <c r="BJ74">
        <v>18</v>
      </c>
      <c r="BK74">
        <v>3.0579999999999998</v>
      </c>
      <c r="BL74">
        <v>0.14099999999999999</v>
      </c>
      <c r="BM74">
        <v>410</v>
      </c>
      <c r="BN74">
        <v>11</v>
      </c>
      <c r="BO74">
        <v>0.25</v>
      </c>
      <c r="BP74">
        <v>0.09</v>
      </c>
      <c r="BQ74">
        <v>0.57732117073170697</v>
      </c>
      <c r="BR74">
        <v>0.14623097560975601</v>
      </c>
      <c r="BS74">
        <v>3.2190290996420998E-2</v>
      </c>
      <c r="BT74">
        <v>0</v>
      </c>
      <c r="BU74">
        <v>0.19848902439024399</v>
      </c>
      <c r="BV74">
        <v>0.104439010452961</v>
      </c>
      <c r="BW74">
        <v>1.37515280986582E-2</v>
      </c>
      <c r="BX74">
        <v>0</v>
      </c>
      <c r="BY74">
        <v>0</v>
      </c>
      <c r="BZ74">
        <v>2</v>
      </c>
      <c r="CA74" t="s">
        <v>205</v>
      </c>
      <c r="CB74">
        <v>100</v>
      </c>
      <c r="CC74">
        <v>100</v>
      </c>
      <c r="CD74">
        <v>3.0579999999999998</v>
      </c>
      <c r="CE74">
        <v>0.14099999999999999</v>
      </c>
      <c r="CF74">
        <v>2</v>
      </c>
      <c r="CG74">
        <v>623.86300000000006</v>
      </c>
      <c r="CH74">
        <v>407.40899999999999</v>
      </c>
      <c r="CI74">
        <v>20.001200000000001</v>
      </c>
      <c r="CJ74">
        <v>22.5245</v>
      </c>
      <c r="CK74">
        <v>30.000800000000002</v>
      </c>
      <c r="CL74">
        <v>22.259</v>
      </c>
      <c r="CM74">
        <v>22.267600000000002</v>
      </c>
      <c r="CN74">
        <v>20.160599999999999</v>
      </c>
      <c r="CO74">
        <v>25.892399999999999</v>
      </c>
      <c r="CP74">
        <v>19.564499999999999</v>
      </c>
      <c r="CQ74">
        <v>20</v>
      </c>
      <c r="CR74">
        <v>410</v>
      </c>
      <c r="CS74">
        <v>11.087199999999999</v>
      </c>
      <c r="CT74">
        <v>101.613</v>
      </c>
      <c r="CU74">
        <v>102.123</v>
      </c>
    </row>
    <row r="75" spans="1:99" x14ac:dyDescent="0.25">
      <c r="A75">
        <v>59</v>
      </c>
      <c r="B75">
        <v>1587128946.0999999</v>
      </c>
      <c r="C75">
        <v>4080.5999999046298</v>
      </c>
      <c r="D75" t="s">
        <v>341</v>
      </c>
      <c r="E75" t="s">
        <v>342</v>
      </c>
      <c r="F75">
        <v>1587128937.4709699</v>
      </c>
      <c r="G75">
        <f t="shared" si="0"/>
        <v>2.664508896016739E-4</v>
      </c>
      <c r="H75">
        <f t="shared" si="1"/>
        <v>-0.87954204513155998</v>
      </c>
      <c r="I75">
        <f t="shared" si="2"/>
        <v>410.60106451612899</v>
      </c>
      <c r="J75">
        <f t="shared" si="3"/>
        <v>463.20725363189888</v>
      </c>
      <c r="K75">
        <f t="shared" si="4"/>
        <v>47.438145069954096</v>
      </c>
      <c r="L75">
        <f t="shared" si="5"/>
        <v>42.050621426305618</v>
      </c>
      <c r="M75">
        <f t="shared" si="6"/>
        <v>2.3339091162495332E-2</v>
      </c>
      <c r="N75">
        <f t="shared" si="7"/>
        <v>2</v>
      </c>
      <c r="O75">
        <f t="shared" si="8"/>
        <v>2.3188833646939445E-2</v>
      </c>
      <c r="P75">
        <f t="shared" si="9"/>
        <v>1.4506440327700003E-2</v>
      </c>
      <c r="Q75">
        <f t="shared" si="10"/>
        <v>0</v>
      </c>
      <c r="R75">
        <f t="shared" si="11"/>
        <v>19.799544248742851</v>
      </c>
      <c r="S75">
        <f t="shared" si="12"/>
        <v>19.799544248742851</v>
      </c>
      <c r="T75">
        <f t="shared" si="13"/>
        <v>2.3176417655619113</v>
      </c>
      <c r="U75">
        <f t="shared" si="14"/>
        <v>49.781362226023909</v>
      </c>
      <c r="V75">
        <f t="shared" si="15"/>
        <v>1.1608592252397405</v>
      </c>
      <c r="W75">
        <f t="shared" si="16"/>
        <v>2.3319153460868636</v>
      </c>
      <c r="X75">
        <f t="shared" si="17"/>
        <v>1.1567825403221708</v>
      </c>
      <c r="Y75">
        <f t="shared" si="18"/>
        <v>-11.75048423143382</v>
      </c>
      <c r="Z75">
        <f t="shared" si="19"/>
        <v>10.678152588062879</v>
      </c>
      <c r="AA75">
        <f t="shared" si="20"/>
        <v>1.0717879101040206</v>
      </c>
      <c r="AB75">
        <f t="shared" si="21"/>
        <v>-5.4373326691958823E-4</v>
      </c>
      <c r="AC75">
        <v>0</v>
      </c>
      <c r="AD75">
        <v>0</v>
      </c>
      <c r="AE75">
        <v>2</v>
      </c>
      <c r="AF75">
        <v>0</v>
      </c>
      <c r="AG75">
        <v>0</v>
      </c>
      <c r="AH75">
        <f t="shared" si="22"/>
        <v>1</v>
      </c>
      <c r="AI75">
        <f t="shared" si="23"/>
        <v>0</v>
      </c>
      <c r="AJ75">
        <f t="shared" si="24"/>
        <v>55424.630844634572</v>
      </c>
      <c r="AK75">
        <f t="shared" si="25"/>
        <v>0</v>
      </c>
      <c r="AL75">
        <f t="shared" si="26"/>
        <v>0</v>
      </c>
      <c r="AM75">
        <f t="shared" si="27"/>
        <v>0.49</v>
      </c>
      <c r="AN75">
        <f t="shared" si="28"/>
        <v>0.39</v>
      </c>
      <c r="AO75">
        <v>4.67</v>
      </c>
      <c r="AP75">
        <v>0.5</v>
      </c>
      <c r="AQ75" t="s">
        <v>194</v>
      </c>
      <c r="AR75">
        <v>1587128937.4709699</v>
      </c>
      <c r="AS75">
        <v>410.60106451612899</v>
      </c>
      <c r="AT75">
        <v>410.00164516129001</v>
      </c>
      <c r="AU75">
        <v>11.335148387096799</v>
      </c>
      <c r="AV75">
        <v>11.1301129032258</v>
      </c>
      <c r="AW75">
        <v>600.00396774193598</v>
      </c>
      <c r="AX75">
        <v>102.31235483870999</v>
      </c>
      <c r="AY75">
        <v>9.9998806451612895E-2</v>
      </c>
      <c r="AZ75">
        <v>19.898577419354801</v>
      </c>
      <c r="BA75">
        <v>999.9</v>
      </c>
      <c r="BB75">
        <v>999.9</v>
      </c>
      <c r="BC75">
        <v>0</v>
      </c>
      <c r="BD75">
        <v>0</v>
      </c>
      <c r="BE75">
        <v>10002.4616129032</v>
      </c>
      <c r="BF75">
        <v>0</v>
      </c>
      <c r="BG75">
        <v>1.5505174193548401E-3</v>
      </c>
      <c r="BH75">
        <v>1587128879.0999999</v>
      </c>
      <c r="BI75" t="s">
        <v>336</v>
      </c>
      <c r="BJ75">
        <v>18</v>
      </c>
      <c r="BK75">
        <v>3.0579999999999998</v>
      </c>
      <c r="BL75">
        <v>0.14099999999999999</v>
      </c>
      <c r="BM75">
        <v>410</v>
      </c>
      <c r="BN75">
        <v>11</v>
      </c>
      <c r="BO75">
        <v>0.25</v>
      </c>
      <c r="BP75">
        <v>0.09</v>
      </c>
      <c r="BQ75">
        <v>0.59728782926829305</v>
      </c>
      <c r="BR75">
        <v>0.19800018815333201</v>
      </c>
      <c r="BS75">
        <v>3.31990450552513E-2</v>
      </c>
      <c r="BT75">
        <v>0</v>
      </c>
      <c r="BU75">
        <v>0.203655609756098</v>
      </c>
      <c r="BV75">
        <v>-6.0641811846760697E-3</v>
      </c>
      <c r="BW75">
        <v>7.5856638144757198E-3</v>
      </c>
      <c r="BX75">
        <v>1</v>
      </c>
      <c r="BY75">
        <v>1</v>
      </c>
      <c r="BZ75">
        <v>2</v>
      </c>
      <c r="CA75" t="s">
        <v>196</v>
      </c>
      <c r="CB75">
        <v>100</v>
      </c>
      <c r="CC75">
        <v>100</v>
      </c>
      <c r="CD75">
        <v>3.0579999999999998</v>
      </c>
      <c r="CE75">
        <v>0.14099999999999999</v>
      </c>
      <c r="CF75">
        <v>2</v>
      </c>
      <c r="CG75">
        <v>624.32799999999997</v>
      </c>
      <c r="CH75">
        <v>407.19200000000001</v>
      </c>
      <c r="CI75">
        <v>20.000900000000001</v>
      </c>
      <c r="CJ75">
        <v>22.5349</v>
      </c>
      <c r="CK75">
        <v>30.000699999999998</v>
      </c>
      <c r="CL75">
        <v>22.268799999999999</v>
      </c>
      <c r="CM75">
        <v>22.277899999999999</v>
      </c>
      <c r="CN75">
        <v>20.1601</v>
      </c>
      <c r="CO75">
        <v>25.892399999999999</v>
      </c>
      <c r="CP75">
        <v>19.564499999999999</v>
      </c>
      <c r="CQ75">
        <v>20</v>
      </c>
      <c r="CR75">
        <v>410</v>
      </c>
      <c r="CS75">
        <v>11.0875</v>
      </c>
      <c r="CT75">
        <v>101.61199999999999</v>
      </c>
      <c r="CU75">
        <v>102.121</v>
      </c>
    </row>
    <row r="76" spans="1:99" x14ac:dyDescent="0.25">
      <c r="A76">
        <v>60</v>
      </c>
      <c r="B76">
        <v>1587128951.0999999</v>
      </c>
      <c r="C76">
        <v>4085.5999999046298</v>
      </c>
      <c r="D76" t="s">
        <v>343</v>
      </c>
      <c r="E76" t="s">
        <v>344</v>
      </c>
      <c r="F76">
        <v>1587128942.4709699</v>
      </c>
      <c r="G76">
        <f t="shared" si="0"/>
        <v>2.5875658807662821E-4</v>
      </c>
      <c r="H76">
        <f t="shared" si="1"/>
        <v>-0.89429808318006943</v>
      </c>
      <c r="I76">
        <f t="shared" si="2"/>
        <v>410.61012903225799</v>
      </c>
      <c r="J76">
        <f t="shared" si="3"/>
        <v>466.08737705999812</v>
      </c>
      <c r="K76">
        <f t="shared" si="4"/>
        <v>47.733435950945037</v>
      </c>
      <c r="L76">
        <f t="shared" si="5"/>
        <v>42.051841048781569</v>
      </c>
      <c r="M76">
        <f t="shared" si="6"/>
        <v>2.2642101674148301E-2</v>
      </c>
      <c r="N76">
        <f t="shared" si="7"/>
        <v>2</v>
      </c>
      <c r="O76">
        <f t="shared" si="8"/>
        <v>2.2500655266435774E-2</v>
      </c>
      <c r="P76">
        <f t="shared" si="9"/>
        <v>1.4075544177385133E-2</v>
      </c>
      <c r="Q76">
        <f t="shared" si="10"/>
        <v>0</v>
      </c>
      <c r="R76">
        <f t="shared" si="11"/>
        <v>19.804849410405932</v>
      </c>
      <c r="S76">
        <f t="shared" si="12"/>
        <v>19.804849410405932</v>
      </c>
      <c r="T76">
        <f t="shared" si="13"/>
        <v>2.3184044492632281</v>
      </c>
      <c r="U76">
        <f t="shared" si="14"/>
        <v>49.765410079401491</v>
      </c>
      <c r="V76">
        <f t="shared" si="15"/>
        <v>1.1606631014726121</v>
      </c>
      <c r="W76">
        <f t="shared" si="16"/>
        <v>2.3322687377050766</v>
      </c>
      <c r="X76">
        <f t="shared" si="17"/>
        <v>1.157741347790616</v>
      </c>
      <c r="Y76">
        <f t="shared" si="18"/>
        <v>-11.411165534179304</v>
      </c>
      <c r="Z76">
        <f t="shared" si="19"/>
        <v>10.369775907878866</v>
      </c>
      <c r="AA76">
        <f t="shared" si="20"/>
        <v>1.040876832834982</v>
      </c>
      <c r="AB76">
        <f t="shared" si="21"/>
        <v>-5.1279346545562987E-4</v>
      </c>
      <c r="AC76">
        <v>0</v>
      </c>
      <c r="AD76">
        <v>0</v>
      </c>
      <c r="AE76">
        <v>2</v>
      </c>
      <c r="AF76">
        <v>0</v>
      </c>
      <c r="AG76">
        <v>0</v>
      </c>
      <c r="AH76">
        <f t="shared" si="22"/>
        <v>1</v>
      </c>
      <c r="AI76">
        <f t="shared" si="23"/>
        <v>0</v>
      </c>
      <c r="AJ76">
        <f t="shared" si="24"/>
        <v>55434.315189644884</v>
      </c>
      <c r="AK76">
        <f t="shared" si="25"/>
        <v>0</v>
      </c>
      <c r="AL76">
        <f t="shared" si="26"/>
        <v>0</v>
      </c>
      <c r="AM76">
        <f t="shared" si="27"/>
        <v>0.49</v>
      </c>
      <c r="AN76">
        <f t="shared" si="28"/>
        <v>0.39</v>
      </c>
      <c r="AO76">
        <v>4.67</v>
      </c>
      <c r="AP76">
        <v>0.5</v>
      </c>
      <c r="AQ76" t="s">
        <v>194</v>
      </c>
      <c r="AR76">
        <v>1587128942.4709699</v>
      </c>
      <c r="AS76">
        <v>410.61012903225799</v>
      </c>
      <c r="AT76">
        <v>409.99677419354799</v>
      </c>
      <c r="AU76">
        <v>11.333154838709699</v>
      </c>
      <c r="AV76">
        <v>11.1340419354839</v>
      </c>
      <c r="AW76">
        <v>600.010516129032</v>
      </c>
      <c r="AX76">
        <v>102.313064516129</v>
      </c>
      <c r="AY76">
        <v>9.9998570967741895E-2</v>
      </c>
      <c r="AZ76">
        <v>19.901022580645201</v>
      </c>
      <c r="BA76">
        <v>999.9</v>
      </c>
      <c r="BB76">
        <v>999.9</v>
      </c>
      <c r="BC76">
        <v>0</v>
      </c>
      <c r="BD76">
        <v>0</v>
      </c>
      <c r="BE76">
        <v>10004.2987096774</v>
      </c>
      <c r="BF76">
        <v>0</v>
      </c>
      <c r="BG76">
        <v>1.5443525806451599E-3</v>
      </c>
      <c r="BH76">
        <v>1587128879.0999999</v>
      </c>
      <c r="BI76" t="s">
        <v>336</v>
      </c>
      <c r="BJ76">
        <v>18</v>
      </c>
      <c r="BK76">
        <v>3.0579999999999998</v>
      </c>
      <c r="BL76">
        <v>0.14099999999999999</v>
      </c>
      <c r="BM76">
        <v>410</v>
      </c>
      <c r="BN76">
        <v>11</v>
      </c>
      <c r="BO76">
        <v>0.25</v>
      </c>
      <c r="BP76">
        <v>0.09</v>
      </c>
      <c r="BQ76">
        <v>0.60154687804878004</v>
      </c>
      <c r="BR76">
        <v>0.19959777700348899</v>
      </c>
      <c r="BS76">
        <v>3.1714288041977498E-2</v>
      </c>
      <c r="BT76">
        <v>0</v>
      </c>
      <c r="BU76">
        <v>0.20201441463414599</v>
      </c>
      <c r="BV76">
        <v>-7.1838188153311097E-2</v>
      </c>
      <c r="BW76">
        <v>7.1022679303802501E-3</v>
      </c>
      <c r="BX76">
        <v>1</v>
      </c>
      <c r="BY76">
        <v>1</v>
      </c>
      <c r="BZ76">
        <v>2</v>
      </c>
      <c r="CA76" t="s">
        <v>196</v>
      </c>
      <c r="CB76">
        <v>100</v>
      </c>
      <c r="CC76">
        <v>100</v>
      </c>
      <c r="CD76">
        <v>3.0579999999999998</v>
      </c>
      <c r="CE76">
        <v>0.14099999999999999</v>
      </c>
      <c r="CF76">
        <v>2</v>
      </c>
      <c r="CG76">
        <v>624.18200000000002</v>
      </c>
      <c r="CH76">
        <v>407.32799999999997</v>
      </c>
      <c r="CI76">
        <v>20.000900000000001</v>
      </c>
      <c r="CJ76">
        <v>22.545400000000001</v>
      </c>
      <c r="CK76">
        <v>30.000699999999998</v>
      </c>
      <c r="CL76">
        <v>22.2791</v>
      </c>
      <c r="CM76">
        <v>22.287299999999998</v>
      </c>
      <c r="CN76">
        <v>20.161000000000001</v>
      </c>
      <c r="CO76">
        <v>25.892399999999999</v>
      </c>
      <c r="CP76">
        <v>19.564499999999999</v>
      </c>
      <c r="CQ76">
        <v>20</v>
      </c>
      <c r="CR76">
        <v>410</v>
      </c>
      <c r="CS76">
        <v>11.0871</v>
      </c>
      <c r="CT76">
        <v>101.61</v>
      </c>
      <c r="CU76">
        <v>102.119</v>
      </c>
    </row>
    <row r="77" spans="1:99" x14ac:dyDescent="0.25">
      <c r="A77">
        <v>61</v>
      </c>
      <c r="B77">
        <v>1587128956.0999999</v>
      </c>
      <c r="C77">
        <v>4090.5999999046298</v>
      </c>
      <c r="D77" t="s">
        <v>345</v>
      </c>
      <c r="E77" t="s">
        <v>346</v>
      </c>
      <c r="F77">
        <v>1587128947.4709699</v>
      </c>
      <c r="G77">
        <f t="shared" si="0"/>
        <v>2.5202895361557112E-4</v>
      </c>
      <c r="H77">
        <f t="shared" si="1"/>
        <v>-0.90254994840002711</v>
      </c>
      <c r="I77">
        <f t="shared" si="2"/>
        <v>410.61196774193598</v>
      </c>
      <c r="J77">
        <f t="shared" si="3"/>
        <v>468.40498641940354</v>
      </c>
      <c r="K77">
        <f t="shared" si="4"/>
        <v>47.971071857578131</v>
      </c>
      <c r="L77">
        <f t="shared" si="5"/>
        <v>42.052276942442909</v>
      </c>
      <c r="M77">
        <f t="shared" si="6"/>
        <v>2.2035301145964074E-2</v>
      </c>
      <c r="N77">
        <f t="shared" si="7"/>
        <v>2</v>
      </c>
      <c r="O77">
        <f t="shared" si="8"/>
        <v>2.1901310367172761E-2</v>
      </c>
      <c r="P77">
        <f t="shared" si="9"/>
        <v>1.3700289497508365E-2</v>
      </c>
      <c r="Q77">
        <f t="shared" si="10"/>
        <v>0</v>
      </c>
      <c r="R77">
        <f t="shared" si="11"/>
        <v>19.809798500618022</v>
      </c>
      <c r="S77">
        <f t="shared" si="12"/>
        <v>19.809798500618022</v>
      </c>
      <c r="T77">
        <f t="shared" si="13"/>
        <v>2.3191161415032626</v>
      </c>
      <c r="U77">
        <f t="shared" si="14"/>
        <v>49.755759112365816</v>
      </c>
      <c r="V77">
        <f t="shared" si="15"/>
        <v>1.1606141030330657</v>
      </c>
      <c r="W77">
        <f t="shared" si="16"/>
        <v>2.3326226425608243</v>
      </c>
      <c r="X77">
        <f t="shared" si="17"/>
        <v>1.1585020384701969</v>
      </c>
      <c r="Y77">
        <f t="shared" si="18"/>
        <v>-11.114476854446686</v>
      </c>
      <c r="Z77">
        <f t="shared" si="19"/>
        <v>10.100140095164926</v>
      </c>
      <c r="AA77">
        <f t="shared" si="20"/>
        <v>1.0138502756103585</v>
      </c>
      <c r="AB77">
        <f t="shared" si="21"/>
        <v>-4.8648367140025073E-4</v>
      </c>
      <c r="AC77">
        <v>0</v>
      </c>
      <c r="AD77">
        <v>0</v>
      </c>
      <c r="AE77">
        <v>2</v>
      </c>
      <c r="AF77">
        <v>0</v>
      </c>
      <c r="AG77">
        <v>0</v>
      </c>
      <c r="AH77">
        <f t="shared" si="22"/>
        <v>1</v>
      </c>
      <c r="AI77">
        <f t="shared" si="23"/>
        <v>0</v>
      </c>
      <c r="AJ77">
        <f t="shared" si="24"/>
        <v>55441.707307659264</v>
      </c>
      <c r="AK77">
        <f t="shared" si="25"/>
        <v>0</v>
      </c>
      <c r="AL77">
        <f t="shared" si="26"/>
        <v>0</v>
      </c>
      <c r="AM77">
        <f t="shared" si="27"/>
        <v>0.49</v>
      </c>
      <c r="AN77">
        <f t="shared" si="28"/>
        <v>0.39</v>
      </c>
      <c r="AO77">
        <v>4.67</v>
      </c>
      <c r="AP77">
        <v>0.5</v>
      </c>
      <c r="AQ77" t="s">
        <v>194</v>
      </c>
      <c r="AR77">
        <v>1587128947.4709699</v>
      </c>
      <c r="AS77">
        <v>410.61196774193598</v>
      </c>
      <c r="AT77">
        <v>409.99003225806501</v>
      </c>
      <c r="AU77">
        <v>11.3326096774194</v>
      </c>
      <c r="AV77">
        <v>11.1386709677419</v>
      </c>
      <c r="AW77">
        <v>600.00245161290297</v>
      </c>
      <c r="AX77">
        <v>102.313677419355</v>
      </c>
      <c r="AY77">
        <v>9.9988635483871005E-2</v>
      </c>
      <c r="AZ77">
        <v>19.903470967741899</v>
      </c>
      <c r="BA77">
        <v>999.9</v>
      </c>
      <c r="BB77">
        <v>999.9</v>
      </c>
      <c r="BC77">
        <v>0</v>
      </c>
      <c r="BD77">
        <v>0</v>
      </c>
      <c r="BE77">
        <v>10005.714516128999</v>
      </c>
      <c r="BF77">
        <v>0</v>
      </c>
      <c r="BG77">
        <v>1.5289399999999999E-3</v>
      </c>
      <c r="BH77">
        <v>1587128879.0999999</v>
      </c>
      <c r="BI77" t="s">
        <v>336</v>
      </c>
      <c r="BJ77">
        <v>18</v>
      </c>
      <c r="BK77">
        <v>3.0579999999999998</v>
      </c>
      <c r="BL77">
        <v>0.14099999999999999</v>
      </c>
      <c r="BM77">
        <v>410</v>
      </c>
      <c r="BN77">
        <v>11</v>
      </c>
      <c r="BO77">
        <v>0.25</v>
      </c>
      <c r="BP77">
        <v>0.09</v>
      </c>
      <c r="BQ77">
        <v>0.61651609756097603</v>
      </c>
      <c r="BR77">
        <v>4.9419595818819703E-2</v>
      </c>
      <c r="BS77">
        <v>2.10697077778535E-2</v>
      </c>
      <c r="BT77">
        <v>1</v>
      </c>
      <c r="BU77">
        <v>0.19645695121951201</v>
      </c>
      <c r="BV77">
        <v>-6.4530543554002506E-2</v>
      </c>
      <c r="BW77">
        <v>6.4101312834287001E-3</v>
      </c>
      <c r="BX77">
        <v>1</v>
      </c>
      <c r="BY77">
        <v>2</v>
      </c>
      <c r="BZ77">
        <v>2</v>
      </c>
      <c r="CA77" t="s">
        <v>202</v>
      </c>
      <c r="CB77">
        <v>100</v>
      </c>
      <c r="CC77">
        <v>100</v>
      </c>
      <c r="CD77">
        <v>3.0579999999999998</v>
      </c>
      <c r="CE77">
        <v>0.14099999999999999</v>
      </c>
      <c r="CF77">
        <v>2</v>
      </c>
      <c r="CG77">
        <v>624.20000000000005</v>
      </c>
      <c r="CH77">
        <v>407.23399999999998</v>
      </c>
      <c r="CI77">
        <v>20.001000000000001</v>
      </c>
      <c r="CJ77">
        <v>22.555399999999999</v>
      </c>
      <c r="CK77">
        <v>30.000699999999998</v>
      </c>
      <c r="CL77">
        <v>22.289400000000001</v>
      </c>
      <c r="CM77">
        <v>22.298500000000001</v>
      </c>
      <c r="CN77">
        <v>20.16</v>
      </c>
      <c r="CO77">
        <v>25.892399999999999</v>
      </c>
      <c r="CP77">
        <v>19.564499999999999</v>
      </c>
      <c r="CQ77">
        <v>20</v>
      </c>
      <c r="CR77">
        <v>410</v>
      </c>
      <c r="CS77">
        <v>11.087199999999999</v>
      </c>
      <c r="CT77">
        <v>101.608</v>
      </c>
      <c r="CU77">
        <v>102.117</v>
      </c>
    </row>
    <row r="78" spans="1:99" x14ac:dyDescent="0.25">
      <c r="A78">
        <v>62</v>
      </c>
      <c r="B78">
        <v>1587129253.5999999</v>
      </c>
      <c r="C78">
        <v>4388.0999999046298</v>
      </c>
      <c r="D78" t="s">
        <v>348</v>
      </c>
      <c r="E78" t="s">
        <v>349</v>
      </c>
      <c r="F78">
        <v>1587129245.5999999</v>
      </c>
      <c r="G78">
        <f t="shared" si="0"/>
        <v>1.3374379296276261E-4</v>
      </c>
      <c r="H78">
        <f t="shared" si="1"/>
        <v>-0.50948242863449311</v>
      </c>
      <c r="I78">
        <f t="shared" si="2"/>
        <v>410.60745161290299</v>
      </c>
      <c r="J78">
        <f t="shared" si="3"/>
        <v>473.49805756526985</v>
      </c>
      <c r="K78">
        <f t="shared" si="4"/>
        <v>48.490698470879281</v>
      </c>
      <c r="L78">
        <f t="shared" si="5"/>
        <v>42.05010307420919</v>
      </c>
      <c r="M78">
        <f t="shared" si="6"/>
        <v>1.1488927504069395E-2</v>
      </c>
      <c r="N78">
        <f t="shared" si="7"/>
        <v>2</v>
      </c>
      <c r="O78">
        <f t="shared" si="8"/>
        <v>1.1452388018313154E-2</v>
      </c>
      <c r="P78">
        <f t="shared" si="9"/>
        <v>7.1610156990252784E-3</v>
      </c>
      <c r="Q78">
        <f t="shared" si="10"/>
        <v>0</v>
      </c>
      <c r="R78">
        <f t="shared" si="11"/>
        <v>20.026860321344714</v>
      </c>
      <c r="S78">
        <f t="shared" si="12"/>
        <v>20.026860321344714</v>
      </c>
      <c r="T78">
        <f t="shared" si="13"/>
        <v>2.3505191524335629</v>
      </c>
      <c r="U78">
        <f t="shared" si="14"/>
        <v>49.841453050693602</v>
      </c>
      <c r="V78">
        <f t="shared" si="15"/>
        <v>1.1751427150597888</v>
      </c>
      <c r="W78">
        <f t="shared" si="16"/>
        <v>2.3577617487687497</v>
      </c>
      <c r="X78">
        <f t="shared" si="17"/>
        <v>1.1753764373737741</v>
      </c>
      <c r="Y78">
        <f t="shared" si="18"/>
        <v>-5.8981012696578317</v>
      </c>
      <c r="Z78">
        <f t="shared" si="19"/>
        <v>5.358957279071773</v>
      </c>
      <c r="AA78">
        <f t="shared" si="20"/>
        <v>0.53900686114826657</v>
      </c>
      <c r="AB78">
        <f t="shared" si="21"/>
        <v>-1.3712943779164988E-4</v>
      </c>
      <c r="AC78">
        <v>0</v>
      </c>
      <c r="AD78">
        <v>0</v>
      </c>
      <c r="AE78">
        <v>2</v>
      </c>
      <c r="AF78">
        <v>0</v>
      </c>
      <c r="AG78">
        <v>0</v>
      </c>
      <c r="AH78">
        <f t="shared" si="22"/>
        <v>1</v>
      </c>
      <c r="AI78">
        <f t="shared" si="23"/>
        <v>0</v>
      </c>
      <c r="AJ78">
        <f t="shared" si="24"/>
        <v>55336.870109489719</v>
      </c>
      <c r="AK78">
        <f t="shared" si="25"/>
        <v>0</v>
      </c>
      <c r="AL78">
        <f t="shared" si="26"/>
        <v>0</v>
      </c>
      <c r="AM78">
        <f t="shared" si="27"/>
        <v>0.49</v>
      </c>
      <c r="AN78">
        <f t="shared" si="28"/>
        <v>0.39</v>
      </c>
      <c r="AO78">
        <v>7.88</v>
      </c>
      <c r="AP78">
        <v>0.5</v>
      </c>
      <c r="AQ78" t="s">
        <v>194</v>
      </c>
      <c r="AR78">
        <v>1587129245.5999999</v>
      </c>
      <c r="AS78">
        <v>410.60745161290299</v>
      </c>
      <c r="AT78">
        <v>410.01045161290301</v>
      </c>
      <c r="AU78">
        <v>11.474938709677399</v>
      </c>
      <c r="AV78">
        <v>11.3013032258065</v>
      </c>
      <c r="AW78">
        <v>599.99696774193501</v>
      </c>
      <c r="AX78">
        <v>102.309548387097</v>
      </c>
      <c r="AY78">
        <v>9.9949806451612902E-2</v>
      </c>
      <c r="AZ78">
        <v>20.076561290322601</v>
      </c>
      <c r="BA78">
        <v>999.9</v>
      </c>
      <c r="BB78">
        <v>999.9</v>
      </c>
      <c r="BC78">
        <v>0</v>
      </c>
      <c r="BD78">
        <v>0</v>
      </c>
      <c r="BE78">
        <v>9992.5622580645195</v>
      </c>
      <c r="BF78">
        <v>0</v>
      </c>
      <c r="BG78">
        <v>1.5289399999999999E-3</v>
      </c>
      <c r="BH78">
        <v>1587129222.5999999</v>
      </c>
      <c r="BI78" t="s">
        <v>350</v>
      </c>
      <c r="BJ78">
        <v>19</v>
      </c>
      <c r="BK78">
        <v>2.956</v>
      </c>
      <c r="BL78">
        <v>0.14399999999999999</v>
      </c>
      <c r="BM78">
        <v>410</v>
      </c>
      <c r="BN78">
        <v>11</v>
      </c>
      <c r="BO78">
        <v>0.32</v>
      </c>
      <c r="BP78">
        <v>0.12</v>
      </c>
      <c r="BQ78">
        <v>0.61331251219512195</v>
      </c>
      <c r="BR78">
        <v>-0.244995867595834</v>
      </c>
      <c r="BS78">
        <v>4.1333827534358498E-2</v>
      </c>
      <c r="BT78">
        <v>0</v>
      </c>
      <c r="BU78">
        <v>0.16539648780487801</v>
      </c>
      <c r="BV78">
        <v>7.8166641114983101E-2</v>
      </c>
      <c r="BW78">
        <v>1.6708287054591601E-2</v>
      </c>
      <c r="BX78">
        <v>1</v>
      </c>
      <c r="BY78">
        <v>1</v>
      </c>
      <c r="BZ78">
        <v>2</v>
      </c>
      <c r="CA78" t="s">
        <v>196</v>
      </c>
      <c r="CB78">
        <v>100</v>
      </c>
      <c r="CC78">
        <v>100</v>
      </c>
      <c r="CD78">
        <v>2.956</v>
      </c>
      <c r="CE78">
        <v>0.14399999999999999</v>
      </c>
      <c r="CF78">
        <v>2</v>
      </c>
      <c r="CG78">
        <v>625.18700000000001</v>
      </c>
      <c r="CH78">
        <v>405.42200000000003</v>
      </c>
      <c r="CI78">
        <v>20.000499999999999</v>
      </c>
      <c r="CJ78">
        <v>23.0867</v>
      </c>
      <c r="CK78">
        <v>30.000499999999999</v>
      </c>
      <c r="CL78">
        <v>22.824400000000001</v>
      </c>
      <c r="CM78">
        <v>22.829699999999999</v>
      </c>
      <c r="CN78">
        <v>20.160299999999999</v>
      </c>
      <c r="CO78">
        <v>26.663799999999998</v>
      </c>
      <c r="CP78">
        <v>19.193200000000001</v>
      </c>
      <c r="CQ78">
        <v>20</v>
      </c>
      <c r="CR78">
        <v>410</v>
      </c>
      <c r="CS78">
        <v>11.2911</v>
      </c>
      <c r="CT78">
        <v>101.529</v>
      </c>
      <c r="CU78">
        <v>102.059</v>
      </c>
    </row>
    <row r="79" spans="1:99" x14ac:dyDescent="0.25">
      <c r="A79">
        <v>63</v>
      </c>
      <c r="B79">
        <v>1587129258.5999999</v>
      </c>
      <c r="C79">
        <v>4393.0999999046298</v>
      </c>
      <c r="D79" t="s">
        <v>351</v>
      </c>
      <c r="E79" t="s">
        <v>352</v>
      </c>
      <c r="F79">
        <v>1587129250.2451601</v>
      </c>
      <c r="G79">
        <f t="shared" si="0"/>
        <v>1.282326524803041E-4</v>
      </c>
      <c r="H79">
        <f t="shared" si="1"/>
        <v>-0.5089165061478913</v>
      </c>
      <c r="I79">
        <f t="shared" si="2"/>
        <v>410.60529032258103</v>
      </c>
      <c r="J79">
        <f t="shared" si="3"/>
        <v>476.50825632036458</v>
      </c>
      <c r="K79">
        <f t="shared" si="4"/>
        <v>48.798806229421601</v>
      </c>
      <c r="L79">
        <f t="shared" si="5"/>
        <v>42.04973939791671</v>
      </c>
      <c r="M79">
        <f t="shared" si="6"/>
        <v>1.1003348976185172E-2</v>
      </c>
      <c r="N79">
        <f t="shared" si="7"/>
        <v>2</v>
      </c>
      <c r="O79">
        <f t="shared" si="8"/>
        <v>1.0969828030792888E-2</v>
      </c>
      <c r="P79">
        <f t="shared" si="9"/>
        <v>6.859145680855645E-3</v>
      </c>
      <c r="Q79">
        <f t="shared" si="10"/>
        <v>0</v>
      </c>
      <c r="R79">
        <f t="shared" si="11"/>
        <v>20.030385819541934</v>
      </c>
      <c r="S79">
        <f t="shared" si="12"/>
        <v>20.030385819541934</v>
      </c>
      <c r="T79">
        <f t="shared" si="13"/>
        <v>2.3510322570401128</v>
      </c>
      <c r="U79">
        <f t="shared" si="14"/>
        <v>49.810430541295041</v>
      </c>
      <c r="V79">
        <f t="shared" si="15"/>
        <v>1.1745186662848026</v>
      </c>
      <c r="W79">
        <f t="shared" si="16"/>
        <v>2.357977342338117</v>
      </c>
      <c r="X79">
        <f t="shared" si="17"/>
        <v>1.1765135907553101</v>
      </c>
      <c r="Y79">
        <f t="shared" si="18"/>
        <v>-5.6550599743814107</v>
      </c>
      <c r="Z79">
        <f t="shared" si="19"/>
        <v>5.1381252259665855</v>
      </c>
      <c r="AA79">
        <f t="shared" si="20"/>
        <v>0.51680868592551066</v>
      </c>
      <c r="AB79">
        <f t="shared" si="21"/>
        <v>-1.2606248931490427E-4</v>
      </c>
      <c r="AC79">
        <v>0</v>
      </c>
      <c r="AD79">
        <v>0</v>
      </c>
      <c r="AE79">
        <v>2</v>
      </c>
      <c r="AF79">
        <v>0</v>
      </c>
      <c r="AG79">
        <v>0</v>
      </c>
      <c r="AH79">
        <f t="shared" si="22"/>
        <v>1</v>
      </c>
      <c r="AI79">
        <f t="shared" si="23"/>
        <v>0</v>
      </c>
      <c r="AJ79">
        <f t="shared" si="24"/>
        <v>55364.666221097839</v>
      </c>
      <c r="AK79">
        <f t="shared" si="25"/>
        <v>0</v>
      </c>
      <c r="AL79">
        <f t="shared" si="26"/>
        <v>0</v>
      </c>
      <c r="AM79">
        <f t="shared" si="27"/>
        <v>0.49</v>
      </c>
      <c r="AN79">
        <f t="shared" si="28"/>
        <v>0.39</v>
      </c>
      <c r="AO79">
        <v>7.88</v>
      </c>
      <c r="AP79">
        <v>0.5</v>
      </c>
      <c r="AQ79" t="s">
        <v>194</v>
      </c>
      <c r="AR79">
        <v>1587129250.2451601</v>
      </c>
      <c r="AS79">
        <v>410.60529032258103</v>
      </c>
      <c r="AT79">
        <v>410.00606451612902</v>
      </c>
      <c r="AU79">
        <v>11.4688838709677</v>
      </c>
      <c r="AV79">
        <v>11.302403225806501</v>
      </c>
      <c r="AW79">
        <v>600.00025806451595</v>
      </c>
      <c r="AX79">
        <v>102.30922580645201</v>
      </c>
      <c r="AY79">
        <v>9.9925729032258007E-2</v>
      </c>
      <c r="AZ79">
        <v>20.078038709677401</v>
      </c>
      <c r="BA79">
        <v>999.9</v>
      </c>
      <c r="BB79">
        <v>999.9</v>
      </c>
      <c r="BC79">
        <v>0</v>
      </c>
      <c r="BD79">
        <v>0</v>
      </c>
      <c r="BE79">
        <v>9997.8803225806405</v>
      </c>
      <c r="BF79">
        <v>0</v>
      </c>
      <c r="BG79">
        <v>1.5502096774193501E-3</v>
      </c>
      <c r="BH79">
        <v>1587129222.5999999</v>
      </c>
      <c r="BI79" t="s">
        <v>350</v>
      </c>
      <c r="BJ79">
        <v>19</v>
      </c>
      <c r="BK79">
        <v>2.956</v>
      </c>
      <c r="BL79">
        <v>0.14399999999999999</v>
      </c>
      <c r="BM79">
        <v>410</v>
      </c>
      <c r="BN79">
        <v>11</v>
      </c>
      <c r="BO79">
        <v>0.32</v>
      </c>
      <c r="BP79">
        <v>0.12</v>
      </c>
      <c r="BQ79">
        <v>0.59355575609756095</v>
      </c>
      <c r="BR79">
        <v>-4.6984264808384503E-2</v>
      </c>
      <c r="BS79">
        <v>3.0880870363050601E-2</v>
      </c>
      <c r="BT79">
        <v>1</v>
      </c>
      <c r="BU79">
        <v>0.16940134146341501</v>
      </c>
      <c r="BV79">
        <v>-9.4479888501766904E-2</v>
      </c>
      <c r="BW79">
        <v>1.00025274089267E-2</v>
      </c>
      <c r="BX79">
        <v>1</v>
      </c>
      <c r="BY79">
        <v>2</v>
      </c>
      <c r="BZ79">
        <v>2</v>
      </c>
      <c r="CA79" t="s">
        <v>202</v>
      </c>
      <c r="CB79">
        <v>100</v>
      </c>
      <c r="CC79">
        <v>100</v>
      </c>
      <c r="CD79">
        <v>2.956</v>
      </c>
      <c r="CE79">
        <v>0.14399999999999999</v>
      </c>
      <c r="CF79">
        <v>2</v>
      </c>
      <c r="CG79">
        <v>625.09799999999996</v>
      </c>
      <c r="CH79">
        <v>405.315</v>
      </c>
      <c r="CI79">
        <v>20.000599999999999</v>
      </c>
      <c r="CJ79">
        <v>23.0944</v>
      </c>
      <c r="CK79">
        <v>30.000599999999999</v>
      </c>
      <c r="CL79">
        <v>22.832000000000001</v>
      </c>
      <c r="CM79">
        <v>22.837700000000002</v>
      </c>
      <c r="CN79">
        <v>20.160699999999999</v>
      </c>
      <c r="CO79">
        <v>26.663799999999998</v>
      </c>
      <c r="CP79">
        <v>19.193200000000001</v>
      </c>
      <c r="CQ79">
        <v>20</v>
      </c>
      <c r="CR79">
        <v>410</v>
      </c>
      <c r="CS79">
        <v>11.3005</v>
      </c>
      <c r="CT79">
        <v>101.529</v>
      </c>
      <c r="CU79">
        <v>102.056</v>
      </c>
    </row>
    <row r="80" spans="1:99" x14ac:dyDescent="0.25">
      <c r="A80">
        <v>64</v>
      </c>
      <c r="B80">
        <v>1587129263.5999999</v>
      </c>
      <c r="C80">
        <v>4398.0999999046298</v>
      </c>
      <c r="D80" t="s">
        <v>353</v>
      </c>
      <c r="E80" t="s">
        <v>354</v>
      </c>
      <c r="F80">
        <v>1587129255.03548</v>
      </c>
      <c r="G80">
        <f t="shared" si="0"/>
        <v>1.2195629501965818E-4</v>
      </c>
      <c r="H80">
        <f t="shared" si="1"/>
        <v>-0.4976692997346911</v>
      </c>
      <c r="I80">
        <f t="shared" si="2"/>
        <v>410.59161290322601</v>
      </c>
      <c r="J80">
        <f t="shared" si="3"/>
        <v>478.62664764619882</v>
      </c>
      <c r="K80">
        <f t="shared" si="4"/>
        <v>49.015746883664079</v>
      </c>
      <c r="L80">
        <f t="shared" si="5"/>
        <v>42.048336985818352</v>
      </c>
      <c r="M80">
        <f t="shared" si="6"/>
        <v>1.0454587032197083E-2</v>
      </c>
      <c r="N80">
        <f t="shared" si="7"/>
        <v>2</v>
      </c>
      <c r="O80">
        <f t="shared" si="8"/>
        <v>1.0424321278419916E-2</v>
      </c>
      <c r="P80">
        <f t="shared" si="9"/>
        <v>6.5179127070303655E-3</v>
      </c>
      <c r="Q80">
        <f t="shared" si="10"/>
        <v>0</v>
      </c>
      <c r="R80">
        <f t="shared" si="11"/>
        <v>20.033918244959473</v>
      </c>
      <c r="S80">
        <f t="shared" si="12"/>
        <v>20.033918244959473</v>
      </c>
      <c r="T80">
        <f t="shared" si="13"/>
        <v>2.351546468272562</v>
      </c>
      <c r="U80">
        <f t="shared" si="14"/>
        <v>49.787453132290302</v>
      </c>
      <c r="V80">
        <f t="shared" si="15"/>
        <v>1.1740640537900806</v>
      </c>
      <c r="W80">
        <f t="shared" si="16"/>
        <v>2.3581524659847002</v>
      </c>
      <c r="X80">
        <f t="shared" si="17"/>
        <v>1.1774824144824814</v>
      </c>
      <c r="Y80">
        <f t="shared" si="18"/>
        <v>-5.3782726103669258</v>
      </c>
      <c r="Z80">
        <f t="shared" si="19"/>
        <v>4.886633787745911</v>
      </c>
      <c r="AA80">
        <f t="shared" si="20"/>
        <v>0.49152479712834907</v>
      </c>
      <c r="AB80">
        <f t="shared" si="21"/>
        <v>-1.1402549266570361E-4</v>
      </c>
      <c r="AC80">
        <v>0</v>
      </c>
      <c r="AD80">
        <v>0</v>
      </c>
      <c r="AE80">
        <v>2</v>
      </c>
      <c r="AF80">
        <v>0</v>
      </c>
      <c r="AG80">
        <v>0</v>
      </c>
      <c r="AH80">
        <f t="shared" si="22"/>
        <v>1</v>
      </c>
      <c r="AI80">
        <f t="shared" si="23"/>
        <v>0</v>
      </c>
      <c r="AJ80">
        <f t="shared" si="24"/>
        <v>55351.797256859136</v>
      </c>
      <c r="AK80">
        <f t="shared" si="25"/>
        <v>0</v>
      </c>
      <c r="AL80">
        <f t="shared" si="26"/>
        <v>0</v>
      </c>
      <c r="AM80">
        <f t="shared" si="27"/>
        <v>0.49</v>
      </c>
      <c r="AN80">
        <f t="shared" si="28"/>
        <v>0.39</v>
      </c>
      <c r="AO80">
        <v>7.88</v>
      </c>
      <c r="AP80">
        <v>0.5</v>
      </c>
      <c r="AQ80" t="s">
        <v>194</v>
      </c>
      <c r="AR80">
        <v>1587129255.03548</v>
      </c>
      <c r="AS80">
        <v>410.59161290322601</v>
      </c>
      <c r="AT80">
        <v>410.003774193548</v>
      </c>
      <c r="AU80">
        <v>11.4644451612903</v>
      </c>
      <c r="AV80">
        <v>11.306112903225801</v>
      </c>
      <c r="AW80">
        <v>600.00287096774196</v>
      </c>
      <c r="AX80">
        <v>102.309193548387</v>
      </c>
      <c r="AY80">
        <v>9.9953799999999995E-2</v>
      </c>
      <c r="AZ80">
        <v>20.079238709677401</v>
      </c>
      <c r="BA80">
        <v>999.9</v>
      </c>
      <c r="BB80">
        <v>999.9</v>
      </c>
      <c r="BC80">
        <v>0</v>
      </c>
      <c r="BD80">
        <v>0</v>
      </c>
      <c r="BE80">
        <v>9995.5035483870997</v>
      </c>
      <c r="BF80">
        <v>0</v>
      </c>
      <c r="BG80">
        <v>1.55113419354839E-3</v>
      </c>
      <c r="BH80">
        <v>1587129222.5999999</v>
      </c>
      <c r="BI80" t="s">
        <v>350</v>
      </c>
      <c r="BJ80">
        <v>19</v>
      </c>
      <c r="BK80">
        <v>2.956</v>
      </c>
      <c r="BL80">
        <v>0.14399999999999999</v>
      </c>
      <c r="BM80">
        <v>410</v>
      </c>
      <c r="BN80">
        <v>11</v>
      </c>
      <c r="BO80">
        <v>0.32</v>
      </c>
      <c r="BP80">
        <v>0.12</v>
      </c>
      <c r="BQ80">
        <v>0.59758856097560997</v>
      </c>
      <c r="BR80">
        <v>-0.12267658536588801</v>
      </c>
      <c r="BS80">
        <v>3.2925465374823798E-2</v>
      </c>
      <c r="BT80">
        <v>0</v>
      </c>
      <c r="BU80">
        <v>0.161822048780488</v>
      </c>
      <c r="BV80">
        <v>-0.100758439024399</v>
      </c>
      <c r="BW80">
        <v>1.0022225362519699E-2</v>
      </c>
      <c r="BX80">
        <v>0</v>
      </c>
      <c r="BY80">
        <v>0</v>
      </c>
      <c r="BZ80">
        <v>2</v>
      </c>
      <c r="CA80" t="s">
        <v>205</v>
      </c>
      <c r="CB80">
        <v>100</v>
      </c>
      <c r="CC80">
        <v>100</v>
      </c>
      <c r="CD80">
        <v>2.956</v>
      </c>
      <c r="CE80">
        <v>0.14399999999999999</v>
      </c>
      <c r="CF80">
        <v>2</v>
      </c>
      <c r="CG80">
        <v>625.33699999999999</v>
      </c>
      <c r="CH80">
        <v>405.42500000000001</v>
      </c>
      <c r="CI80">
        <v>20.000399999999999</v>
      </c>
      <c r="CJ80">
        <v>23.1022</v>
      </c>
      <c r="CK80">
        <v>30.000599999999999</v>
      </c>
      <c r="CL80">
        <v>22.839700000000001</v>
      </c>
      <c r="CM80">
        <v>22.845800000000001</v>
      </c>
      <c r="CN80">
        <v>20.160799999999998</v>
      </c>
      <c r="CO80">
        <v>26.663799999999998</v>
      </c>
      <c r="CP80">
        <v>19.193200000000001</v>
      </c>
      <c r="CQ80">
        <v>20</v>
      </c>
      <c r="CR80">
        <v>410</v>
      </c>
      <c r="CS80">
        <v>11.2979</v>
      </c>
      <c r="CT80">
        <v>101.527</v>
      </c>
      <c r="CU80">
        <v>102.053</v>
      </c>
    </row>
    <row r="81" spans="1:99" x14ac:dyDescent="0.25">
      <c r="A81">
        <v>65</v>
      </c>
      <c r="B81">
        <v>1587129268.5999999</v>
      </c>
      <c r="C81">
        <v>4403.0999999046298</v>
      </c>
      <c r="D81" t="s">
        <v>355</v>
      </c>
      <c r="E81" t="s">
        <v>356</v>
      </c>
      <c r="F81">
        <v>1587129259.9709699</v>
      </c>
      <c r="G81">
        <f t="shared" ref="G81:G144" si="29">AW81*AH81*(AU81-AV81)/(100*AO81*(1000-AH81*AU81))</f>
        <v>1.1675258063384256E-4</v>
      </c>
      <c r="H81">
        <f t="shared" ref="H81:H144" si="30">AW81*AH81*(AT81-AS81*(1000-AH81*AV81)/(1000-AH81*AU81))/(100*AO81)</f>
        <v>-0.49553107798537133</v>
      </c>
      <c r="I81">
        <f t="shared" ref="I81:I144" si="31">AS81 - IF(AH81&gt;1, H81*AO81*100/(AJ81*BE81), 0)</f>
        <v>410.59319354838698</v>
      </c>
      <c r="J81">
        <f t="shared" ref="J81:J144" si="32">((P81-G81/2)*I81-H81)/(P81+G81/2)</f>
        <v>481.70171666468372</v>
      </c>
      <c r="K81">
        <f t="shared" ref="K81:K144" si="33">J81*(AX81+AY81)/1000</f>
        <v>49.330567716071933</v>
      </c>
      <c r="L81">
        <f t="shared" ref="L81:L144" si="34">(AS81 - IF(AH81&gt;1, H81*AO81*100/(AJ81*BE81), 0))*(AX81+AY81)/1000</f>
        <v>42.04841842445925</v>
      </c>
      <c r="M81">
        <f t="shared" ref="M81:M144" si="35">2/((1/O81-1/N81)+SIGN(O81)*SQRT((1/O81-1/N81)*(1/O81-1/N81) + 4*AP81/((AP81+1)*(AP81+1))*(2*1/O81*1/N81-1/N81*1/N81)))</f>
        <v>1.0001543989105119E-2</v>
      </c>
      <c r="N81">
        <f t="shared" ref="N81:N144" si="36">AE81+AD81*AO81+AC81*AO81*AO81</f>
        <v>2</v>
      </c>
      <c r="O81">
        <f t="shared" ref="O81:O144" si="37">G81*(1000-(1000*0.61365*EXP(17.502*S81/(240.97+S81))/(AX81+AY81)+AU81)/2)/(1000*0.61365*EXP(17.502*S81/(240.97+S81))/(AX81+AY81)-AU81)</f>
        <v>9.9738407432258171E-3</v>
      </c>
      <c r="P81">
        <f t="shared" ref="P81:P144" si="38">1/((AP81+1)/(M81/1.6)+1/(N81/1.37)) + AP81/((AP81+1)/(M81/1.6) + AP81/(N81/1.37))</f>
        <v>6.236133051634612E-3</v>
      </c>
      <c r="Q81">
        <f t="shared" ref="Q81:Q144" si="39">(AL81*AN81)</f>
        <v>0</v>
      </c>
      <c r="R81">
        <f t="shared" ref="R81:R144" si="40">(AZ81+(Q81+2*0.95*0.0000000567*(((AZ81+$B$7)+273)^4-(AZ81+273)^4)-44100*G81)/(1.84*29.3*N81+8*0.95*0.0000000567*(AZ81+273)^3))</f>
        <v>20.036755271937487</v>
      </c>
      <c r="S81">
        <f t="shared" ref="S81:S144" si="41">($C$7*BA81+$D$7*BB81+$E$7*R81)</f>
        <v>20.036755271937487</v>
      </c>
      <c r="T81">
        <f t="shared" ref="T81:T144" si="42">0.61365*EXP(17.502*S81/(240.97+S81))</f>
        <v>2.3519595224822694</v>
      </c>
      <c r="U81">
        <f t="shared" ref="U81:U144" si="43">(V81/W81*100)</f>
        <v>49.773844705568564</v>
      </c>
      <c r="V81">
        <f t="shared" ref="V81:V144" si="44">AU81*(AX81+AY81)/1000</f>
        <v>1.1738087587267321</v>
      </c>
      <c r="W81">
        <f t="shared" ref="W81:W144" si="45">0.61365*EXP(17.502*AZ81/(240.97+AZ81))</f>
        <v>2.3582842869990501</v>
      </c>
      <c r="X81">
        <f t="shared" ref="X81:X144" si="46">(T81-AU81*(AX81+AY81)/1000)</f>
        <v>1.1781507637555373</v>
      </c>
      <c r="Y81">
        <f t="shared" ref="Y81:Y144" si="47">(-G81*44100)</f>
        <v>-5.1487888059524565</v>
      </c>
      <c r="Z81">
        <f t="shared" ref="Z81:Z144" si="48">2*29.3*N81*0.92*(AZ81-S81)</f>
        <v>4.678123610228563</v>
      </c>
      <c r="AA81">
        <f t="shared" ref="AA81:AA144" si="49">2*0.95*0.0000000567*(((AZ81+$B$7)+273)^4-(S81+273)^4)</f>
        <v>0.47056069234228515</v>
      </c>
      <c r="AB81">
        <f t="shared" ref="AB81:AB144" si="50">Q81+AA81+Y81+Z81</f>
        <v>-1.0450338160783446E-4</v>
      </c>
      <c r="AC81">
        <v>0</v>
      </c>
      <c r="AD81">
        <v>0</v>
      </c>
      <c r="AE81">
        <v>2</v>
      </c>
      <c r="AF81">
        <v>0</v>
      </c>
      <c r="AG81">
        <v>0</v>
      </c>
      <c r="AH81">
        <f t="shared" ref="AH81:AH144" si="51">IF(AF81*$H$13&gt;=AJ81,1,(AJ81/(AJ81-AF81*$H$13)))</f>
        <v>1</v>
      </c>
      <c r="AI81">
        <f t="shared" ref="AI81:AI144" si="52">(AH81-1)*100</f>
        <v>0</v>
      </c>
      <c r="AJ81">
        <f t="shared" ref="AJ81:AJ144" si="53">MAX(0,($B$13+$C$13*BE81)/(1+$D$13*BE81)*AX81/(AZ81+273)*$E$13)</f>
        <v>55400.248199250374</v>
      </c>
      <c r="AK81">
        <f t="shared" ref="AK81:AK144" si="54">$B$11*BF81+$C$11*BG81</f>
        <v>0</v>
      </c>
      <c r="AL81">
        <f t="shared" ref="AL81:AL144" si="55">AK81*AM81</f>
        <v>0</v>
      </c>
      <c r="AM81">
        <f t="shared" ref="AM81:AM144" si="56">($B$11*$D$9+$C$11*$D$9)/($B$11+$C$11)</f>
        <v>0.49</v>
      </c>
      <c r="AN81">
        <f t="shared" ref="AN81:AN144" si="57">($B$11*$K$9+$C$11*$K$9)/($B$11+$C$11)</f>
        <v>0.39</v>
      </c>
      <c r="AO81">
        <v>7.88</v>
      </c>
      <c r="AP81">
        <v>0.5</v>
      </c>
      <c r="AQ81" t="s">
        <v>194</v>
      </c>
      <c r="AR81">
        <v>1587129259.9709699</v>
      </c>
      <c r="AS81">
        <v>410.59319354838698</v>
      </c>
      <c r="AT81">
        <v>410.00535483870999</v>
      </c>
      <c r="AU81">
        <v>11.4619741935484</v>
      </c>
      <c r="AV81">
        <v>11.310396774193499</v>
      </c>
      <c r="AW81">
        <v>600.00045161290302</v>
      </c>
      <c r="AX81">
        <v>102.30903225806399</v>
      </c>
      <c r="AY81">
        <v>9.9919193548387103E-2</v>
      </c>
      <c r="AZ81">
        <v>20.080141935483901</v>
      </c>
      <c r="BA81">
        <v>999.9</v>
      </c>
      <c r="BB81">
        <v>999.9</v>
      </c>
      <c r="BC81">
        <v>0</v>
      </c>
      <c r="BD81">
        <v>0</v>
      </c>
      <c r="BE81">
        <v>10004.674516129</v>
      </c>
      <c r="BF81">
        <v>0</v>
      </c>
      <c r="BG81">
        <v>1.55113419354839E-3</v>
      </c>
      <c r="BH81">
        <v>1587129222.5999999</v>
      </c>
      <c r="BI81" t="s">
        <v>350</v>
      </c>
      <c r="BJ81">
        <v>19</v>
      </c>
      <c r="BK81">
        <v>2.956</v>
      </c>
      <c r="BL81">
        <v>0.14399999999999999</v>
      </c>
      <c r="BM81">
        <v>410</v>
      </c>
      <c r="BN81">
        <v>11</v>
      </c>
      <c r="BO81">
        <v>0.32</v>
      </c>
      <c r="BP81">
        <v>0.12</v>
      </c>
      <c r="BQ81">
        <v>0.58481434146341504</v>
      </c>
      <c r="BR81">
        <v>4.8766202090588302E-2</v>
      </c>
      <c r="BS81">
        <v>2.67168637514337E-2</v>
      </c>
      <c r="BT81">
        <v>1</v>
      </c>
      <c r="BU81">
        <v>0.15439853658536601</v>
      </c>
      <c r="BV81">
        <v>-8.0611588850173096E-2</v>
      </c>
      <c r="BW81">
        <v>8.0467898586423503E-3</v>
      </c>
      <c r="BX81">
        <v>1</v>
      </c>
      <c r="BY81">
        <v>2</v>
      </c>
      <c r="BZ81">
        <v>2</v>
      </c>
      <c r="CA81" t="s">
        <v>202</v>
      </c>
      <c r="CB81">
        <v>100</v>
      </c>
      <c r="CC81">
        <v>100</v>
      </c>
      <c r="CD81">
        <v>2.956</v>
      </c>
      <c r="CE81">
        <v>0.14399999999999999</v>
      </c>
      <c r="CF81">
        <v>2</v>
      </c>
      <c r="CG81">
        <v>625.17499999999995</v>
      </c>
      <c r="CH81">
        <v>405.32900000000001</v>
      </c>
      <c r="CI81">
        <v>20.000499999999999</v>
      </c>
      <c r="CJ81">
        <v>23.109500000000001</v>
      </c>
      <c r="CK81">
        <v>30.000599999999999</v>
      </c>
      <c r="CL81">
        <v>22.847300000000001</v>
      </c>
      <c r="CM81">
        <v>22.8535</v>
      </c>
      <c r="CN81">
        <v>20.16</v>
      </c>
      <c r="CO81">
        <v>26.663799999999998</v>
      </c>
      <c r="CP81">
        <v>19.193200000000001</v>
      </c>
      <c r="CQ81">
        <v>20</v>
      </c>
      <c r="CR81">
        <v>410</v>
      </c>
      <c r="CS81">
        <v>11.3033</v>
      </c>
      <c r="CT81">
        <v>101.52500000000001</v>
      </c>
      <c r="CU81">
        <v>102.053</v>
      </c>
    </row>
    <row r="82" spans="1:99" x14ac:dyDescent="0.25">
      <c r="A82">
        <v>66</v>
      </c>
      <c r="B82">
        <v>1587129273.5999999</v>
      </c>
      <c r="C82">
        <v>4408.0999999046298</v>
      </c>
      <c r="D82" t="s">
        <v>357</v>
      </c>
      <c r="E82" t="s">
        <v>358</v>
      </c>
      <c r="F82">
        <v>1587129264.9709699</v>
      </c>
      <c r="G82">
        <f t="shared" si="29"/>
        <v>1.124100999681989E-4</v>
      </c>
      <c r="H82">
        <f t="shared" si="30"/>
        <v>-0.50018689920493031</v>
      </c>
      <c r="I82">
        <f t="shared" si="31"/>
        <v>410.59325806451602</v>
      </c>
      <c r="J82">
        <f t="shared" si="32"/>
        <v>485.54346650576542</v>
      </c>
      <c r="K82">
        <f t="shared" si="33"/>
        <v>49.72404247433802</v>
      </c>
      <c r="L82">
        <f t="shared" si="34"/>
        <v>42.048463241826774</v>
      </c>
      <c r="M82">
        <f t="shared" si="35"/>
        <v>9.6245018168412376E-3</v>
      </c>
      <c r="N82">
        <f t="shared" si="36"/>
        <v>2</v>
      </c>
      <c r="O82">
        <f t="shared" si="37"/>
        <v>9.5988450432806013E-3</v>
      </c>
      <c r="P82">
        <f t="shared" si="38"/>
        <v>6.0015775694668948E-3</v>
      </c>
      <c r="Q82">
        <f t="shared" si="39"/>
        <v>0</v>
      </c>
      <c r="R82">
        <f t="shared" si="40"/>
        <v>20.03926579924088</v>
      </c>
      <c r="S82">
        <f t="shared" si="41"/>
        <v>20.03926579924088</v>
      </c>
      <c r="T82">
        <f t="shared" si="42"/>
        <v>2.35232509330497</v>
      </c>
      <c r="U82">
        <f t="shared" si="43"/>
        <v>49.765622723162416</v>
      </c>
      <c r="V82">
        <f t="shared" si="44"/>
        <v>1.1736799971525367</v>
      </c>
      <c r="W82">
        <f t="shared" si="45"/>
        <v>2.3584151728222436</v>
      </c>
      <c r="X82">
        <f t="shared" si="46"/>
        <v>1.1786450961524333</v>
      </c>
      <c r="Y82">
        <f t="shared" si="47"/>
        <v>-4.9572854085975715</v>
      </c>
      <c r="Z82">
        <f t="shared" si="48"/>
        <v>4.5041222949074147</v>
      </c>
      <c r="AA82">
        <f t="shared" si="49"/>
        <v>0.45306623872563889</v>
      </c>
      <c r="AB82">
        <f t="shared" si="50"/>
        <v>-9.6874964517823514E-5</v>
      </c>
      <c r="AC82">
        <v>0</v>
      </c>
      <c r="AD82">
        <v>0</v>
      </c>
      <c r="AE82">
        <v>2</v>
      </c>
      <c r="AF82">
        <v>0</v>
      </c>
      <c r="AG82">
        <v>0</v>
      </c>
      <c r="AH82">
        <f t="shared" si="51"/>
        <v>1</v>
      </c>
      <c r="AI82">
        <f t="shared" si="52"/>
        <v>0</v>
      </c>
      <c r="AJ82">
        <f t="shared" si="53"/>
        <v>55373.640916861084</v>
      </c>
      <c r="AK82">
        <f t="shared" si="54"/>
        <v>0</v>
      </c>
      <c r="AL82">
        <f t="shared" si="55"/>
        <v>0</v>
      </c>
      <c r="AM82">
        <f t="shared" si="56"/>
        <v>0.49</v>
      </c>
      <c r="AN82">
        <f t="shared" si="57"/>
        <v>0.39</v>
      </c>
      <c r="AO82">
        <v>7.88</v>
      </c>
      <c r="AP82">
        <v>0.5</v>
      </c>
      <c r="AQ82" t="s">
        <v>194</v>
      </c>
      <c r="AR82">
        <v>1587129264.9709699</v>
      </c>
      <c r="AS82">
        <v>410.59325806451602</v>
      </c>
      <c r="AT82">
        <v>409.99696774193598</v>
      </c>
      <c r="AU82">
        <v>11.4607064516129</v>
      </c>
      <c r="AV82">
        <v>11.3147677419355</v>
      </c>
      <c r="AW82">
        <v>600.00516129032303</v>
      </c>
      <c r="AX82">
        <v>102.30903225806399</v>
      </c>
      <c r="AY82">
        <v>0.10001225483871</v>
      </c>
      <c r="AZ82">
        <v>20.081038709677401</v>
      </c>
      <c r="BA82">
        <v>999.9</v>
      </c>
      <c r="BB82">
        <v>999.9</v>
      </c>
      <c r="BC82">
        <v>0</v>
      </c>
      <c r="BD82">
        <v>0</v>
      </c>
      <c r="BE82">
        <v>9999.6964516128992</v>
      </c>
      <c r="BF82">
        <v>0</v>
      </c>
      <c r="BG82">
        <v>1.54219483870968E-3</v>
      </c>
      <c r="BH82">
        <v>1587129222.5999999</v>
      </c>
      <c r="BI82" t="s">
        <v>350</v>
      </c>
      <c r="BJ82">
        <v>19</v>
      </c>
      <c r="BK82">
        <v>2.956</v>
      </c>
      <c r="BL82">
        <v>0.14399999999999999</v>
      </c>
      <c r="BM82">
        <v>410</v>
      </c>
      <c r="BN82">
        <v>11</v>
      </c>
      <c r="BO82">
        <v>0.32</v>
      </c>
      <c r="BP82">
        <v>0.12</v>
      </c>
      <c r="BQ82">
        <v>0.58938673170731704</v>
      </c>
      <c r="BR82">
        <v>6.2262710801386997E-2</v>
      </c>
      <c r="BS82">
        <v>2.65536169829882E-2</v>
      </c>
      <c r="BT82">
        <v>1</v>
      </c>
      <c r="BU82">
        <v>0.14812568292682901</v>
      </c>
      <c r="BV82">
        <v>-6.4000620209058098E-2</v>
      </c>
      <c r="BW82">
        <v>6.3581429235312096E-3</v>
      </c>
      <c r="BX82">
        <v>1</v>
      </c>
      <c r="BY82">
        <v>2</v>
      </c>
      <c r="BZ82">
        <v>2</v>
      </c>
      <c r="CA82" t="s">
        <v>202</v>
      </c>
      <c r="CB82">
        <v>100</v>
      </c>
      <c r="CC82">
        <v>100</v>
      </c>
      <c r="CD82">
        <v>2.956</v>
      </c>
      <c r="CE82">
        <v>0.14399999999999999</v>
      </c>
      <c r="CF82">
        <v>2</v>
      </c>
      <c r="CG82">
        <v>625.47</v>
      </c>
      <c r="CH82">
        <v>405.34899999999999</v>
      </c>
      <c r="CI82">
        <v>20.000499999999999</v>
      </c>
      <c r="CJ82">
        <v>23.1173</v>
      </c>
      <c r="CK82">
        <v>30.000499999999999</v>
      </c>
      <c r="CL82">
        <v>22.8552</v>
      </c>
      <c r="CM82">
        <v>22.8611</v>
      </c>
      <c r="CN82">
        <v>20.161999999999999</v>
      </c>
      <c r="CO82">
        <v>26.663799999999998</v>
      </c>
      <c r="CP82">
        <v>19.193200000000001</v>
      </c>
      <c r="CQ82">
        <v>20</v>
      </c>
      <c r="CR82">
        <v>410</v>
      </c>
      <c r="CS82">
        <v>11.305099999999999</v>
      </c>
      <c r="CT82">
        <v>101.524</v>
      </c>
      <c r="CU82">
        <v>102.054</v>
      </c>
    </row>
    <row r="83" spans="1:99" x14ac:dyDescent="0.25">
      <c r="A83">
        <v>67</v>
      </c>
      <c r="B83">
        <v>1587129278.5999999</v>
      </c>
      <c r="C83">
        <v>4413.0999999046298</v>
      </c>
      <c r="D83" t="s">
        <v>359</v>
      </c>
      <c r="E83" t="s">
        <v>360</v>
      </c>
      <c r="F83">
        <v>1587129269.9709699</v>
      </c>
      <c r="G83">
        <f t="shared" si="29"/>
        <v>1.0887533941578871E-4</v>
      </c>
      <c r="H83">
        <f t="shared" si="30"/>
        <v>-0.50289027353744942</v>
      </c>
      <c r="I83">
        <f t="shared" si="31"/>
        <v>410.590483870968</v>
      </c>
      <c r="J83">
        <f t="shared" si="32"/>
        <v>488.71055175113281</v>
      </c>
      <c r="K83">
        <f t="shared" si="33"/>
        <v>50.048625014518635</v>
      </c>
      <c r="L83">
        <f t="shared" si="34"/>
        <v>42.04838444382986</v>
      </c>
      <c r="M83">
        <f t="shared" si="35"/>
        <v>9.3177646475559751E-3</v>
      </c>
      <c r="N83">
        <f t="shared" si="36"/>
        <v>2</v>
      </c>
      <c r="O83">
        <f t="shared" si="37"/>
        <v>9.2937149933243583E-3</v>
      </c>
      <c r="P83">
        <f t="shared" si="38"/>
        <v>5.8107274239522673E-3</v>
      </c>
      <c r="Q83">
        <f t="shared" si="39"/>
        <v>0</v>
      </c>
      <c r="R83">
        <f t="shared" si="40"/>
        <v>20.042237484972826</v>
      </c>
      <c r="S83">
        <f t="shared" si="41"/>
        <v>20.042237484972826</v>
      </c>
      <c r="T83">
        <f t="shared" si="42"/>
        <v>2.3527578801298619</v>
      </c>
      <c r="U83">
        <f t="shared" si="43"/>
        <v>49.761025505965364</v>
      </c>
      <c r="V83">
        <f t="shared" si="44"/>
        <v>1.173692004478583</v>
      </c>
      <c r="W83">
        <f t="shared" si="45"/>
        <v>2.3586571871150053</v>
      </c>
      <c r="X83">
        <f t="shared" si="46"/>
        <v>1.1790658756512788</v>
      </c>
      <c r="Y83">
        <f t="shared" si="47"/>
        <v>-4.8014024682362821</v>
      </c>
      <c r="Z83">
        <f t="shared" si="48"/>
        <v>4.3624824009407144</v>
      </c>
      <c r="AA83">
        <f t="shared" si="49"/>
        <v>0.43882918803276799</v>
      </c>
      <c r="AB83">
        <f t="shared" si="50"/>
        <v>-9.0879262799603566E-5</v>
      </c>
      <c r="AC83">
        <v>0</v>
      </c>
      <c r="AD83">
        <v>0</v>
      </c>
      <c r="AE83">
        <v>2</v>
      </c>
      <c r="AF83">
        <v>0</v>
      </c>
      <c r="AG83">
        <v>0</v>
      </c>
      <c r="AH83">
        <f t="shared" si="51"/>
        <v>1</v>
      </c>
      <c r="AI83">
        <f t="shared" si="52"/>
        <v>0</v>
      </c>
      <c r="AJ83">
        <f t="shared" si="53"/>
        <v>55351.329284628308</v>
      </c>
      <c r="AK83">
        <f t="shared" si="54"/>
        <v>0</v>
      </c>
      <c r="AL83">
        <f t="shared" si="55"/>
        <v>0</v>
      </c>
      <c r="AM83">
        <f t="shared" si="56"/>
        <v>0.49</v>
      </c>
      <c r="AN83">
        <f t="shared" si="57"/>
        <v>0.39</v>
      </c>
      <c r="AO83">
        <v>7.88</v>
      </c>
      <c r="AP83">
        <v>0.5</v>
      </c>
      <c r="AQ83" t="s">
        <v>194</v>
      </c>
      <c r="AR83">
        <v>1587129269.9709699</v>
      </c>
      <c r="AS83">
        <v>410.590483870968</v>
      </c>
      <c r="AT83">
        <v>409.98874193548397</v>
      </c>
      <c r="AU83">
        <v>11.4607677419355</v>
      </c>
      <c r="AV83">
        <v>11.319419354838701</v>
      </c>
      <c r="AW83">
        <v>600.01041935483897</v>
      </c>
      <c r="AX83">
        <v>102.309548387097</v>
      </c>
      <c r="AY83">
        <v>9.9996148387096806E-2</v>
      </c>
      <c r="AZ83">
        <v>20.0826967741936</v>
      </c>
      <c r="BA83">
        <v>999.9</v>
      </c>
      <c r="BB83">
        <v>999.9</v>
      </c>
      <c r="BC83">
        <v>0</v>
      </c>
      <c r="BD83">
        <v>0</v>
      </c>
      <c r="BE83">
        <v>9995.50225806452</v>
      </c>
      <c r="BF83">
        <v>0</v>
      </c>
      <c r="BG83">
        <v>1.5289399999999999E-3</v>
      </c>
      <c r="BH83">
        <v>1587129222.5999999</v>
      </c>
      <c r="BI83" t="s">
        <v>350</v>
      </c>
      <c r="BJ83">
        <v>19</v>
      </c>
      <c r="BK83">
        <v>2.956</v>
      </c>
      <c r="BL83">
        <v>0.14399999999999999</v>
      </c>
      <c r="BM83">
        <v>410</v>
      </c>
      <c r="BN83">
        <v>11</v>
      </c>
      <c r="BO83">
        <v>0.32</v>
      </c>
      <c r="BP83">
        <v>0.12</v>
      </c>
      <c r="BQ83">
        <v>0.60409243902439003</v>
      </c>
      <c r="BR83">
        <v>0.124202466898943</v>
      </c>
      <c r="BS83">
        <v>2.8871369486935701E-2</v>
      </c>
      <c r="BT83">
        <v>0</v>
      </c>
      <c r="BU83">
        <v>0.143072024390244</v>
      </c>
      <c r="BV83">
        <v>-5.44545783972109E-2</v>
      </c>
      <c r="BW83">
        <v>5.3985168400752298E-3</v>
      </c>
      <c r="BX83">
        <v>1</v>
      </c>
      <c r="BY83">
        <v>1</v>
      </c>
      <c r="BZ83">
        <v>2</v>
      </c>
      <c r="CA83" t="s">
        <v>196</v>
      </c>
      <c r="CB83">
        <v>100</v>
      </c>
      <c r="CC83">
        <v>100</v>
      </c>
      <c r="CD83">
        <v>2.956</v>
      </c>
      <c r="CE83">
        <v>0.14399999999999999</v>
      </c>
      <c r="CF83">
        <v>2</v>
      </c>
      <c r="CG83">
        <v>625.49</v>
      </c>
      <c r="CH83">
        <v>405.358</v>
      </c>
      <c r="CI83">
        <v>20.000599999999999</v>
      </c>
      <c r="CJ83">
        <v>23.125</v>
      </c>
      <c r="CK83">
        <v>30.000599999999999</v>
      </c>
      <c r="CL83">
        <v>22.8628</v>
      </c>
      <c r="CM83">
        <v>22.869199999999999</v>
      </c>
      <c r="CN83">
        <v>20.1633</v>
      </c>
      <c r="CO83">
        <v>26.663799999999998</v>
      </c>
      <c r="CP83">
        <v>19.193200000000001</v>
      </c>
      <c r="CQ83">
        <v>20</v>
      </c>
      <c r="CR83">
        <v>410</v>
      </c>
      <c r="CS83">
        <v>11.305199999999999</v>
      </c>
      <c r="CT83">
        <v>101.524</v>
      </c>
      <c r="CU83">
        <v>102.051</v>
      </c>
    </row>
    <row r="84" spans="1:99" x14ac:dyDescent="0.25">
      <c r="A84">
        <v>68</v>
      </c>
      <c r="B84">
        <v>1587129542.0999999</v>
      </c>
      <c r="C84">
        <v>4676.5999999046298</v>
      </c>
      <c r="D84" t="s">
        <v>363</v>
      </c>
      <c r="E84" t="s">
        <v>364</v>
      </c>
      <c r="F84">
        <v>1587129534.0999999</v>
      </c>
      <c r="G84">
        <f t="shared" si="29"/>
        <v>3.9968278692752737E-4</v>
      </c>
      <c r="H84">
        <f t="shared" si="30"/>
        <v>-1.1041618848306083</v>
      </c>
      <c r="I84">
        <f t="shared" si="31"/>
        <v>411.12487096774203</v>
      </c>
      <c r="J84">
        <f t="shared" si="32"/>
        <v>454.48662351646675</v>
      </c>
      <c r="K84">
        <f t="shared" si="33"/>
        <v>46.546222112314958</v>
      </c>
      <c r="L84">
        <f t="shared" si="34"/>
        <v>42.105330651756816</v>
      </c>
      <c r="M84">
        <f t="shared" si="35"/>
        <v>3.4642302961374598E-2</v>
      </c>
      <c r="N84">
        <f t="shared" si="36"/>
        <v>2</v>
      </c>
      <c r="O84">
        <f t="shared" si="37"/>
        <v>3.4312371985899925E-2</v>
      </c>
      <c r="P84">
        <f t="shared" si="38"/>
        <v>2.147461352094308E-2</v>
      </c>
      <c r="Q84">
        <f t="shared" si="39"/>
        <v>0</v>
      </c>
      <c r="R84">
        <f t="shared" si="40"/>
        <v>20.022369552988607</v>
      </c>
      <c r="S84">
        <f t="shared" si="41"/>
        <v>20.022369552988607</v>
      </c>
      <c r="T84">
        <f t="shared" si="42"/>
        <v>2.3498657035241863</v>
      </c>
      <c r="U84">
        <f t="shared" si="43"/>
        <v>49.648467581802365</v>
      </c>
      <c r="V84">
        <f t="shared" si="44"/>
        <v>1.1774434678455765</v>
      </c>
      <c r="W84">
        <f t="shared" si="45"/>
        <v>2.3715605439494865</v>
      </c>
      <c r="X84">
        <f t="shared" si="46"/>
        <v>1.1724222356786098</v>
      </c>
      <c r="Y84">
        <f t="shared" si="47"/>
        <v>-17.626010903503957</v>
      </c>
      <c r="Z84">
        <f t="shared" si="48"/>
        <v>16.013407821777662</v>
      </c>
      <c r="AA84">
        <f t="shared" si="49"/>
        <v>1.6113781283547903</v>
      </c>
      <c r="AB84">
        <f t="shared" si="50"/>
        <v>-1.2249533715049665E-3</v>
      </c>
      <c r="AC84">
        <v>0</v>
      </c>
      <c r="AD84">
        <v>0</v>
      </c>
      <c r="AE84">
        <v>2</v>
      </c>
      <c r="AF84">
        <v>0</v>
      </c>
      <c r="AG84">
        <v>0</v>
      </c>
      <c r="AH84">
        <f t="shared" si="51"/>
        <v>1</v>
      </c>
      <c r="AI84">
        <f t="shared" si="52"/>
        <v>0</v>
      </c>
      <c r="AJ84">
        <f t="shared" si="53"/>
        <v>55393.139550375032</v>
      </c>
      <c r="AK84">
        <f t="shared" si="54"/>
        <v>0</v>
      </c>
      <c r="AL84">
        <f t="shared" si="55"/>
        <v>0</v>
      </c>
      <c r="AM84">
        <f t="shared" si="56"/>
        <v>0.49</v>
      </c>
      <c r="AN84">
        <f t="shared" si="57"/>
        <v>0.39</v>
      </c>
      <c r="AO84">
        <v>7.12</v>
      </c>
      <c r="AP84">
        <v>0.5</v>
      </c>
      <c r="AQ84" t="s">
        <v>194</v>
      </c>
      <c r="AR84">
        <v>1587129534.0999999</v>
      </c>
      <c r="AS84">
        <v>411.12487096774203</v>
      </c>
      <c r="AT84">
        <v>410.00958064516101</v>
      </c>
      <c r="AU84">
        <v>11.4967935483871</v>
      </c>
      <c r="AV84">
        <v>11.0279516129032</v>
      </c>
      <c r="AW84">
        <v>599.99422580645205</v>
      </c>
      <c r="AX84">
        <v>102.315064516129</v>
      </c>
      <c r="AY84">
        <v>9.98795193548387E-2</v>
      </c>
      <c r="AZ84">
        <v>20.1708838709677</v>
      </c>
      <c r="BA84">
        <v>999.9</v>
      </c>
      <c r="BB84">
        <v>999.9</v>
      </c>
      <c r="BC84">
        <v>0</v>
      </c>
      <c r="BD84">
        <v>0</v>
      </c>
      <c r="BE84">
        <v>10005.9503225806</v>
      </c>
      <c r="BF84">
        <v>0</v>
      </c>
      <c r="BG84">
        <v>1.5646967741935499E-3</v>
      </c>
      <c r="BH84">
        <v>1587129507.5999999</v>
      </c>
      <c r="BI84" t="s">
        <v>365</v>
      </c>
      <c r="BJ84">
        <v>20</v>
      </c>
      <c r="BK84">
        <v>2.976</v>
      </c>
      <c r="BL84">
        <v>0.13400000000000001</v>
      </c>
      <c r="BM84">
        <v>410</v>
      </c>
      <c r="BN84">
        <v>11</v>
      </c>
      <c r="BO84">
        <v>0.38</v>
      </c>
      <c r="BP84">
        <v>0.18</v>
      </c>
      <c r="BQ84">
        <v>1.12436463414634</v>
      </c>
      <c r="BR84">
        <v>-0.16524627177694801</v>
      </c>
      <c r="BS84">
        <v>3.62445123918737E-2</v>
      </c>
      <c r="BT84">
        <v>0</v>
      </c>
      <c r="BU84">
        <v>0.46830604878048798</v>
      </c>
      <c r="BV84">
        <v>1.0468494773518E-2</v>
      </c>
      <c r="BW84">
        <v>1.3977466526296999E-3</v>
      </c>
      <c r="BX84">
        <v>1</v>
      </c>
      <c r="BY84">
        <v>1</v>
      </c>
      <c r="BZ84">
        <v>2</v>
      </c>
      <c r="CA84" t="s">
        <v>196</v>
      </c>
      <c r="CB84">
        <v>100</v>
      </c>
      <c r="CC84">
        <v>100</v>
      </c>
      <c r="CD84">
        <v>2.976</v>
      </c>
      <c r="CE84">
        <v>0.13400000000000001</v>
      </c>
      <c r="CF84">
        <v>2</v>
      </c>
      <c r="CG84">
        <v>626.19899999999996</v>
      </c>
      <c r="CH84">
        <v>402.84300000000002</v>
      </c>
      <c r="CI84">
        <v>20.000299999999999</v>
      </c>
      <c r="CJ84">
        <v>23.4709</v>
      </c>
      <c r="CK84">
        <v>30.000599999999999</v>
      </c>
      <c r="CL84">
        <v>23.226199999999999</v>
      </c>
      <c r="CM84">
        <v>23.230799999999999</v>
      </c>
      <c r="CN84">
        <v>20.1557</v>
      </c>
      <c r="CO84">
        <v>29.7668</v>
      </c>
      <c r="CP84">
        <v>17.850300000000001</v>
      </c>
      <c r="CQ84">
        <v>20</v>
      </c>
      <c r="CR84">
        <v>410</v>
      </c>
      <c r="CS84">
        <v>11.004200000000001</v>
      </c>
      <c r="CT84">
        <v>101.46899999999999</v>
      </c>
      <c r="CU84">
        <v>102.011</v>
      </c>
    </row>
    <row r="85" spans="1:99" x14ac:dyDescent="0.25">
      <c r="A85">
        <v>69</v>
      </c>
      <c r="B85">
        <v>1587129547.0999999</v>
      </c>
      <c r="C85">
        <v>4681.5999999046298</v>
      </c>
      <c r="D85" t="s">
        <v>366</v>
      </c>
      <c r="E85" t="s">
        <v>367</v>
      </c>
      <c r="F85">
        <v>1587129538.7451601</v>
      </c>
      <c r="G85">
        <f t="shared" si="29"/>
        <v>3.9949674816458459E-4</v>
      </c>
      <c r="H85">
        <f t="shared" si="30"/>
        <v>-1.1117183192903051</v>
      </c>
      <c r="I85">
        <f t="shared" si="31"/>
        <v>411.13403225806502</v>
      </c>
      <c r="J85">
        <f t="shared" si="32"/>
        <v>454.85328431241703</v>
      </c>
      <c r="K85">
        <f t="shared" si="33"/>
        <v>46.584180768508695</v>
      </c>
      <c r="L85">
        <f t="shared" si="34"/>
        <v>42.106636885666099</v>
      </c>
      <c r="M85">
        <f t="shared" si="35"/>
        <v>3.4638014287372731E-2</v>
      </c>
      <c r="N85">
        <f t="shared" si="36"/>
        <v>2</v>
      </c>
      <c r="O85">
        <f t="shared" si="37"/>
        <v>3.4308164577334203E-2</v>
      </c>
      <c r="P85">
        <f t="shared" si="38"/>
        <v>2.1471976685749766E-2</v>
      </c>
      <c r="Q85">
        <f t="shared" si="39"/>
        <v>0</v>
      </c>
      <c r="R85">
        <f t="shared" si="40"/>
        <v>20.022638709154879</v>
      </c>
      <c r="S85">
        <f t="shared" si="41"/>
        <v>20.022638709154879</v>
      </c>
      <c r="T85">
        <f t="shared" si="42"/>
        <v>2.3499048637857389</v>
      </c>
      <c r="U85">
        <f t="shared" si="43"/>
        <v>49.666132313898459</v>
      </c>
      <c r="V85">
        <f t="shared" si="44"/>
        <v>1.1778769665977813</v>
      </c>
      <c r="W85">
        <f t="shared" si="45"/>
        <v>2.3715898776925033</v>
      </c>
      <c r="X85">
        <f t="shared" si="46"/>
        <v>1.1720278971879576</v>
      </c>
      <c r="Y85">
        <f t="shared" si="47"/>
        <v>-17.61780659405818</v>
      </c>
      <c r="Z85">
        <f t="shared" si="48"/>
        <v>16.00595112730548</v>
      </c>
      <c r="AA85">
        <f t="shared" si="49"/>
        <v>1.6106316520604302</v>
      </c>
      <c r="AB85">
        <f t="shared" si="50"/>
        <v>-1.2238146922705084E-3</v>
      </c>
      <c r="AC85">
        <v>0</v>
      </c>
      <c r="AD85">
        <v>0</v>
      </c>
      <c r="AE85">
        <v>2</v>
      </c>
      <c r="AF85">
        <v>0</v>
      </c>
      <c r="AG85">
        <v>0</v>
      </c>
      <c r="AH85">
        <f t="shared" si="51"/>
        <v>1</v>
      </c>
      <c r="AI85">
        <f t="shared" si="52"/>
        <v>0</v>
      </c>
      <c r="AJ85">
        <f t="shared" si="53"/>
        <v>55376.648471571694</v>
      </c>
      <c r="AK85">
        <f t="shared" si="54"/>
        <v>0</v>
      </c>
      <c r="AL85">
        <f t="shared" si="55"/>
        <v>0</v>
      </c>
      <c r="AM85">
        <f t="shared" si="56"/>
        <v>0.49</v>
      </c>
      <c r="AN85">
        <f t="shared" si="57"/>
        <v>0.39</v>
      </c>
      <c r="AO85">
        <v>7.12</v>
      </c>
      <c r="AP85">
        <v>0.5</v>
      </c>
      <c r="AQ85" t="s">
        <v>194</v>
      </c>
      <c r="AR85">
        <v>1587129538.7451601</v>
      </c>
      <c r="AS85">
        <v>411.13403225806502</v>
      </c>
      <c r="AT85">
        <v>410.00970967741898</v>
      </c>
      <c r="AU85">
        <v>11.500925806451599</v>
      </c>
      <c r="AV85">
        <v>11.032312903225799</v>
      </c>
      <c r="AW85">
        <v>600.00554838709695</v>
      </c>
      <c r="AX85">
        <v>102.315903225806</v>
      </c>
      <c r="AY85">
        <v>9.9935848387096807E-2</v>
      </c>
      <c r="AZ85">
        <v>20.171083870967699</v>
      </c>
      <c r="BA85">
        <v>999.9</v>
      </c>
      <c r="BB85">
        <v>999.9</v>
      </c>
      <c r="BC85">
        <v>0</v>
      </c>
      <c r="BD85">
        <v>0</v>
      </c>
      <c r="BE85">
        <v>10002.7658064516</v>
      </c>
      <c r="BF85">
        <v>0</v>
      </c>
      <c r="BG85">
        <v>1.57425225806452E-3</v>
      </c>
      <c r="BH85">
        <v>1587129507.5999999</v>
      </c>
      <c r="BI85" t="s">
        <v>365</v>
      </c>
      <c r="BJ85">
        <v>20</v>
      </c>
      <c r="BK85">
        <v>2.976</v>
      </c>
      <c r="BL85">
        <v>0.13400000000000001</v>
      </c>
      <c r="BM85">
        <v>410</v>
      </c>
      <c r="BN85">
        <v>11</v>
      </c>
      <c r="BO85">
        <v>0.38</v>
      </c>
      <c r="BP85">
        <v>0.18</v>
      </c>
      <c r="BQ85">
        <v>1.1218678048780499</v>
      </c>
      <c r="BR85">
        <v>0.11858466898954299</v>
      </c>
      <c r="BS85">
        <v>2.2789285513280799E-2</v>
      </c>
      <c r="BT85">
        <v>0</v>
      </c>
      <c r="BU85">
        <v>0.468457195121951</v>
      </c>
      <c r="BV85">
        <v>-1.5128571428575301E-3</v>
      </c>
      <c r="BW85">
        <v>1.17587053832598E-3</v>
      </c>
      <c r="BX85">
        <v>1</v>
      </c>
      <c r="BY85">
        <v>1</v>
      </c>
      <c r="BZ85">
        <v>2</v>
      </c>
      <c r="CA85" t="s">
        <v>196</v>
      </c>
      <c r="CB85">
        <v>100</v>
      </c>
      <c r="CC85">
        <v>100</v>
      </c>
      <c r="CD85">
        <v>2.976</v>
      </c>
      <c r="CE85">
        <v>0.13400000000000001</v>
      </c>
      <c r="CF85">
        <v>2</v>
      </c>
      <c r="CG85">
        <v>626.43399999999997</v>
      </c>
      <c r="CH85">
        <v>402.74900000000002</v>
      </c>
      <c r="CI85">
        <v>20.0002</v>
      </c>
      <c r="CJ85">
        <v>23.476800000000001</v>
      </c>
      <c r="CK85">
        <v>30.000499999999999</v>
      </c>
      <c r="CL85">
        <v>23.231999999999999</v>
      </c>
      <c r="CM85">
        <v>23.237100000000002</v>
      </c>
      <c r="CN85">
        <v>20.155100000000001</v>
      </c>
      <c r="CO85">
        <v>29.7668</v>
      </c>
      <c r="CP85">
        <v>17.850300000000001</v>
      </c>
      <c r="CQ85">
        <v>20</v>
      </c>
      <c r="CR85">
        <v>410</v>
      </c>
      <c r="CS85">
        <v>11.0075</v>
      </c>
      <c r="CT85">
        <v>101.467</v>
      </c>
      <c r="CU85">
        <v>102.00700000000001</v>
      </c>
    </row>
    <row r="86" spans="1:99" x14ac:dyDescent="0.25">
      <c r="A86">
        <v>70</v>
      </c>
      <c r="B86">
        <v>1587129552.0999999</v>
      </c>
      <c r="C86">
        <v>4686.5999999046298</v>
      </c>
      <c r="D86" t="s">
        <v>368</v>
      </c>
      <c r="E86" t="s">
        <v>369</v>
      </c>
      <c r="F86">
        <v>1587129543.53548</v>
      </c>
      <c r="G86">
        <f t="shared" si="29"/>
        <v>3.9872848921826789E-4</v>
      </c>
      <c r="H86">
        <f t="shared" si="30"/>
        <v>-1.1137200698808079</v>
      </c>
      <c r="I86">
        <f t="shared" si="31"/>
        <v>411.13293548387099</v>
      </c>
      <c r="J86">
        <f t="shared" si="32"/>
        <v>455.03311170882313</v>
      </c>
      <c r="K86">
        <f t="shared" si="33"/>
        <v>46.60282630717294</v>
      </c>
      <c r="L86">
        <f t="shared" si="34"/>
        <v>42.106730891648787</v>
      </c>
      <c r="M86">
        <f t="shared" si="35"/>
        <v>3.457925469180078E-2</v>
      </c>
      <c r="N86">
        <f t="shared" si="36"/>
        <v>2</v>
      </c>
      <c r="O86">
        <f t="shared" si="37"/>
        <v>3.4250517410764153E-2</v>
      </c>
      <c r="P86">
        <f t="shared" si="38"/>
        <v>2.1435848579607418E-2</v>
      </c>
      <c r="Q86">
        <f t="shared" si="39"/>
        <v>0</v>
      </c>
      <c r="R86">
        <f t="shared" si="40"/>
        <v>20.023169374418575</v>
      </c>
      <c r="S86">
        <f t="shared" si="41"/>
        <v>20.023169374418575</v>
      </c>
      <c r="T86">
        <f t="shared" si="42"/>
        <v>2.3499820733911396</v>
      </c>
      <c r="U86">
        <f t="shared" si="43"/>
        <v>49.680514185582261</v>
      </c>
      <c r="V86">
        <f t="shared" si="44"/>
        <v>1.17823590969295</v>
      </c>
      <c r="W86">
        <f t="shared" si="45"/>
        <v>2.3716258356176292</v>
      </c>
      <c r="X86">
        <f t="shared" si="46"/>
        <v>1.1717461636981896</v>
      </c>
      <c r="Y86">
        <f t="shared" si="47"/>
        <v>-17.583926374525614</v>
      </c>
      <c r="Z86">
        <f t="shared" si="48"/>
        <v>15.975166946888923</v>
      </c>
      <c r="AA86">
        <f t="shared" si="49"/>
        <v>1.6075403131019701</v>
      </c>
      <c r="AB86">
        <f t="shared" si="50"/>
        <v>-1.21911453472201E-3</v>
      </c>
      <c r="AC86">
        <v>0</v>
      </c>
      <c r="AD86">
        <v>0</v>
      </c>
      <c r="AE86">
        <v>2</v>
      </c>
      <c r="AF86">
        <v>0</v>
      </c>
      <c r="AG86">
        <v>0</v>
      </c>
      <c r="AH86">
        <f t="shared" si="51"/>
        <v>1</v>
      </c>
      <c r="AI86">
        <f t="shared" si="52"/>
        <v>0</v>
      </c>
      <c r="AJ86">
        <f t="shared" si="53"/>
        <v>55395.576197534385</v>
      </c>
      <c r="AK86">
        <f t="shared" si="54"/>
        <v>0</v>
      </c>
      <c r="AL86">
        <f t="shared" si="55"/>
        <v>0</v>
      </c>
      <c r="AM86">
        <f t="shared" si="56"/>
        <v>0.49</v>
      </c>
      <c r="AN86">
        <f t="shared" si="57"/>
        <v>0.39</v>
      </c>
      <c r="AO86">
        <v>7.12</v>
      </c>
      <c r="AP86">
        <v>0.5</v>
      </c>
      <c r="AQ86" t="s">
        <v>194</v>
      </c>
      <c r="AR86">
        <v>1587129543.53548</v>
      </c>
      <c r="AS86">
        <v>411.13293548387099</v>
      </c>
      <c r="AT86">
        <v>410.005870967742</v>
      </c>
      <c r="AU86">
        <v>11.504374193548401</v>
      </c>
      <c r="AV86">
        <v>11.036667741935499</v>
      </c>
      <c r="AW86">
        <v>600.01022580645099</v>
      </c>
      <c r="AX86">
        <v>102.31635483871</v>
      </c>
      <c r="AY86">
        <v>9.9986099999999994E-2</v>
      </c>
      <c r="AZ86">
        <v>20.1713290322581</v>
      </c>
      <c r="BA86">
        <v>999.9</v>
      </c>
      <c r="BB86">
        <v>999.9</v>
      </c>
      <c r="BC86">
        <v>0</v>
      </c>
      <c r="BD86">
        <v>0</v>
      </c>
      <c r="BE86">
        <v>10006.293548387101</v>
      </c>
      <c r="BF86">
        <v>0</v>
      </c>
      <c r="BG86">
        <v>1.57425225806452E-3</v>
      </c>
      <c r="BH86">
        <v>1587129507.5999999</v>
      </c>
      <c r="BI86" t="s">
        <v>365</v>
      </c>
      <c r="BJ86">
        <v>20</v>
      </c>
      <c r="BK86">
        <v>2.976</v>
      </c>
      <c r="BL86">
        <v>0.13400000000000001</v>
      </c>
      <c r="BM86">
        <v>410</v>
      </c>
      <c r="BN86">
        <v>11</v>
      </c>
      <c r="BO86">
        <v>0.38</v>
      </c>
      <c r="BP86">
        <v>0.18</v>
      </c>
      <c r="BQ86">
        <v>1.12374463414634</v>
      </c>
      <c r="BR86">
        <v>4.6437700348429797E-2</v>
      </c>
      <c r="BS86">
        <v>1.95211817537073E-2</v>
      </c>
      <c r="BT86">
        <v>1</v>
      </c>
      <c r="BU86">
        <v>0.46818278048780498</v>
      </c>
      <c r="BV86">
        <v>-1.1854912891985999E-2</v>
      </c>
      <c r="BW86">
        <v>1.41016199574851E-3</v>
      </c>
      <c r="BX86">
        <v>1</v>
      </c>
      <c r="BY86">
        <v>2</v>
      </c>
      <c r="BZ86">
        <v>2</v>
      </c>
      <c r="CA86" t="s">
        <v>202</v>
      </c>
      <c r="CB86">
        <v>100</v>
      </c>
      <c r="CC86">
        <v>100</v>
      </c>
      <c r="CD86">
        <v>2.976</v>
      </c>
      <c r="CE86">
        <v>0.13400000000000001</v>
      </c>
      <c r="CF86">
        <v>2</v>
      </c>
      <c r="CG86">
        <v>626.50900000000001</v>
      </c>
      <c r="CH86">
        <v>402.91300000000001</v>
      </c>
      <c r="CI86">
        <v>20.0002</v>
      </c>
      <c r="CJ86">
        <v>23.482700000000001</v>
      </c>
      <c r="CK86">
        <v>30.000399999999999</v>
      </c>
      <c r="CL86">
        <v>23.238299999999999</v>
      </c>
      <c r="CM86">
        <v>23.242899999999999</v>
      </c>
      <c r="CN86">
        <v>20.155799999999999</v>
      </c>
      <c r="CO86">
        <v>29.7668</v>
      </c>
      <c r="CP86">
        <v>17.477499999999999</v>
      </c>
      <c r="CQ86">
        <v>20</v>
      </c>
      <c r="CR86">
        <v>410</v>
      </c>
      <c r="CS86">
        <v>11.010400000000001</v>
      </c>
      <c r="CT86">
        <v>101.467</v>
      </c>
      <c r="CU86">
        <v>102.005</v>
      </c>
    </row>
    <row r="87" spans="1:99" x14ac:dyDescent="0.25">
      <c r="A87">
        <v>71</v>
      </c>
      <c r="B87">
        <v>1587129557.0999999</v>
      </c>
      <c r="C87">
        <v>4691.5999999046298</v>
      </c>
      <c r="D87" t="s">
        <v>370</v>
      </c>
      <c r="E87" t="s">
        <v>371</v>
      </c>
      <c r="F87">
        <v>1587129548.4709699</v>
      </c>
      <c r="G87">
        <f t="shared" si="29"/>
        <v>3.9803778358047282E-4</v>
      </c>
      <c r="H87">
        <f t="shared" si="30"/>
        <v>-1.1190093137882076</v>
      </c>
      <c r="I87">
        <f t="shared" si="31"/>
        <v>411.129161290323</v>
      </c>
      <c r="J87">
        <f t="shared" si="32"/>
        <v>455.35247706374611</v>
      </c>
      <c r="K87">
        <f t="shared" si="33"/>
        <v>46.635905606449008</v>
      </c>
      <c r="L87">
        <f t="shared" si="34"/>
        <v>42.106679383035214</v>
      </c>
      <c r="M87">
        <f t="shared" si="35"/>
        <v>3.4527723303203028E-2</v>
      </c>
      <c r="N87">
        <f t="shared" si="36"/>
        <v>2</v>
      </c>
      <c r="O87">
        <f t="shared" si="37"/>
        <v>3.4199960077046412E-2</v>
      </c>
      <c r="P87">
        <f t="shared" si="38"/>
        <v>2.1404163885315179E-2</v>
      </c>
      <c r="Q87">
        <f t="shared" si="39"/>
        <v>0</v>
      </c>
      <c r="R87">
        <f t="shared" si="40"/>
        <v>20.023829308678078</v>
      </c>
      <c r="S87">
        <f t="shared" si="41"/>
        <v>20.023829308678078</v>
      </c>
      <c r="T87">
        <f t="shared" si="42"/>
        <v>2.350078094202865</v>
      </c>
      <c r="U87">
        <f t="shared" si="43"/>
        <v>49.695718063462571</v>
      </c>
      <c r="V87">
        <f t="shared" si="44"/>
        <v>1.178625880010806</v>
      </c>
      <c r="W87">
        <f t="shared" si="45"/>
        <v>2.3716849779807463</v>
      </c>
      <c r="X87">
        <f t="shared" si="46"/>
        <v>1.1714522141920589</v>
      </c>
      <c r="Y87">
        <f t="shared" si="47"/>
        <v>-17.553466255898851</v>
      </c>
      <c r="Z87">
        <f t="shared" si="48"/>
        <v>15.947487614641773</v>
      </c>
      <c r="AA87">
        <f t="shared" si="49"/>
        <v>1.6047637436011799</v>
      </c>
      <c r="AB87">
        <f t="shared" si="50"/>
        <v>-1.2148976558989943E-3</v>
      </c>
      <c r="AC87">
        <v>0</v>
      </c>
      <c r="AD87">
        <v>0</v>
      </c>
      <c r="AE87">
        <v>2</v>
      </c>
      <c r="AF87">
        <v>0</v>
      </c>
      <c r="AG87">
        <v>0</v>
      </c>
      <c r="AH87">
        <f t="shared" si="51"/>
        <v>1</v>
      </c>
      <c r="AI87">
        <f t="shared" si="52"/>
        <v>0</v>
      </c>
      <c r="AJ87">
        <f t="shared" si="53"/>
        <v>55344.743547098551</v>
      </c>
      <c r="AK87">
        <f t="shared" si="54"/>
        <v>0</v>
      </c>
      <c r="AL87">
        <f t="shared" si="55"/>
        <v>0</v>
      </c>
      <c r="AM87">
        <f t="shared" si="56"/>
        <v>0.49</v>
      </c>
      <c r="AN87">
        <f t="shared" si="57"/>
        <v>0.39</v>
      </c>
      <c r="AO87">
        <v>7.12</v>
      </c>
      <c r="AP87">
        <v>0.5</v>
      </c>
      <c r="AQ87" t="s">
        <v>194</v>
      </c>
      <c r="AR87">
        <v>1587129548.4709699</v>
      </c>
      <c r="AS87">
        <v>411.129161290323</v>
      </c>
      <c r="AT87">
        <v>409.99548387096797</v>
      </c>
      <c r="AU87">
        <v>11.5080903225806</v>
      </c>
      <c r="AV87">
        <v>11.0411967741935</v>
      </c>
      <c r="AW87">
        <v>600.01145161290299</v>
      </c>
      <c r="AX87">
        <v>102.31712903225799</v>
      </c>
      <c r="AY87">
        <v>0.100026809677419</v>
      </c>
      <c r="AZ87">
        <v>20.171732258064502</v>
      </c>
      <c r="BA87">
        <v>999.9</v>
      </c>
      <c r="BB87">
        <v>999.9</v>
      </c>
      <c r="BC87">
        <v>0</v>
      </c>
      <c r="BD87">
        <v>0</v>
      </c>
      <c r="BE87">
        <v>9996.6554838709708</v>
      </c>
      <c r="BF87">
        <v>0</v>
      </c>
      <c r="BG87">
        <v>1.5616138709677401E-3</v>
      </c>
      <c r="BH87">
        <v>1587129507.5999999</v>
      </c>
      <c r="BI87" t="s">
        <v>365</v>
      </c>
      <c r="BJ87">
        <v>20</v>
      </c>
      <c r="BK87">
        <v>2.976</v>
      </c>
      <c r="BL87">
        <v>0.13400000000000001</v>
      </c>
      <c r="BM87">
        <v>410</v>
      </c>
      <c r="BN87">
        <v>11</v>
      </c>
      <c r="BO87">
        <v>0.38</v>
      </c>
      <c r="BP87">
        <v>0.18</v>
      </c>
      <c r="BQ87">
        <v>1.1299582926829299</v>
      </c>
      <c r="BR87">
        <v>4.81327526132359E-2</v>
      </c>
      <c r="BS87">
        <v>1.9543324467229499E-2</v>
      </c>
      <c r="BT87">
        <v>1</v>
      </c>
      <c r="BU87">
        <v>0.467341170731707</v>
      </c>
      <c r="BV87">
        <v>-1.0990432055749001E-2</v>
      </c>
      <c r="BW87">
        <v>1.3215564161603501E-3</v>
      </c>
      <c r="BX87">
        <v>1</v>
      </c>
      <c r="BY87">
        <v>2</v>
      </c>
      <c r="BZ87">
        <v>2</v>
      </c>
      <c r="CA87" t="s">
        <v>202</v>
      </c>
      <c r="CB87">
        <v>100</v>
      </c>
      <c r="CC87">
        <v>100</v>
      </c>
      <c r="CD87">
        <v>2.976</v>
      </c>
      <c r="CE87">
        <v>0.13400000000000001</v>
      </c>
      <c r="CF87">
        <v>2</v>
      </c>
      <c r="CG87">
        <v>626.32399999999996</v>
      </c>
      <c r="CH87">
        <v>402.99</v>
      </c>
      <c r="CI87">
        <v>20.000299999999999</v>
      </c>
      <c r="CJ87">
        <v>23.488600000000002</v>
      </c>
      <c r="CK87">
        <v>30.000499999999999</v>
      </c>
      <c r="CL87">
        <v>23.2441</v>
      </c>
      <c r="CM87">
        <v>23.248799999999999</v>
      </c>
      <c r="CN87">
        <v>20.1557</v>
      </c>
      <c r="CO87">
        <v>29.7668</v>
      </c>
      <c r="CP87">
        <v>17.477499999999999</v>
      </c>
      <c r="CQ87">
        <v>20</v>
      </c>
      <c r="CR87">
        <v>410</v>
      </c>
      <c r="CS87">
        <v>11.0152</v>
      </c>
      <c r="CT87">
        <v>101.46599999999999</v>
      </c>
      <c r="CU87">
        <v>102.004</v>
      </c>
    </row>
    <row r="88" spans="1:99" x14ac:dyDescent="0.25">
      <c r="A88">
        <v>72</v>
      </c>
      <c r="B88">
        <v>1587129562.0999999</v>
      </c>
      <c r="C88">
        <v>4696.5999999046298</v>
      </c>
      <c r="D88" t="s">
        <v>372</v>
      </c>
      <c r="E88" t="s">
        <v>373</v>
      </c>
      <c r="F88">
        <v>1587129553.4709699</v>
      </c>
      <c r="G88">
        <f t="shared" si="29"/>
        <v>3.9696258096252575E-4</v>
      </c>
      <c r="H88">
        <f t="shared" si="30"/>
        <v>-1.121485507108209</v>
      </c>
      <c r="I88">
        <f t="shared" si="31"/>
        <v>411.127322580645</v>
      </c>
      <c r="J88">
        <f t="shared" si="32"/>
        <v>455.60008588769051</v>
      </c>
      <c r="K88">
        <f t="shared" si="33"/>
        <v>46.66155078707466</v>
      </c>
      <c r="L88">
        <f t="shared" si="34"/>
        <v>42.106748959831805</v>
      </c>
      <c r="M88">
        <f t="shared" si="35"/>
        <v>3.4438276053284859E-2</v>
      </c>
      <c r="N88">
        <f t="shared" si="36"/>
        <v>2</v>
      </c>
      <c r="O88">
        <f t="shared" si="37"/>
        <v>3.4112200177595475E-2</v>
      </c>
      <c r="P88">
        <f t="shared" si="38"/>
        <v>2.1349164341886457E-2</v>
      </c>
      <c r="Q88">
        <f t="shared" si="39"/>
        <v>0</v>
      </c>
      <c r="R88">
        <f t="shared" si="40"/>
        <v>20.02514831445265</v>
      </c>
      <c r="S88">
        <f t="shared" si="41"/>
        <v>20.02514831445265</v>
      </c>
      <c r="T88">
        <f t="shared" si="42"/>
        <v>2.3502700205988338</v>
      </c>
      <c r="U88">
        <f t="shared" si="43"/>
        <v>49.707502458538301</v>
      </c>
      <c r="V88">
        <f t="shared" si="44"/>
        <v>1.1789723990172267</v>
      </c>
      <c r="W88">
        <f t="shared" si="45"/>
        <v>2.3718198274005489</v>
      </c>
      <c r="X88">
        <f t="shared" si="46"/>
        <v>1.1712976215816071</v>
      </c>
      <c r="Y88">
        <f t="shared" si="47"/>
        <v>-17.506049820447387</v>
      </c>
      <c r="Z88">
        <f t="shared" si="48"/>
        <v>15.904395652131912</v>
      </c>
      <c r="AA88">
        <f t="shared" si="49"/>
        <v>1.6004458187015862</v>
      </c>
      <c r="AB88">
        <f t="shared" si="50"/>
        <v>-1.20834961388816E-3</v>
      </c>
      <c r="AC88">
        <v>0</v>
      </c>
      <c r="AD88">
        <v>0</v>
      </c>
      <c r="AE88">
        <v>2</v>
      </c>
      <c r="AF88">
        <v>0</v>
      </c>
      <c r="AG88">
        <v>0</v>
      </c>
      <c r="AH88">
        <f t="shared" si="51"/>
        <v>1</v>
      </c>
      <c r="AI88">
        <f t="shared" si="52"/>
        <v>0</v>
      </c>
      <c r="AJ88">
        <f t="shared" si="53"/>
        <v>55318.014685914597</v>
      </c>
      <c r="AK88">
        <f t="shared" si="54"/>
        <v>0</v>
      </c>
      <c r="AL88">
        <f t="shared" si="55"/>
        <v>0</v>
      </c>
      <c r="AM88">
        <f t="shared" si="56"/>
        <v>0.49</v>
      </c>
      <c r="AN88">
        <f t="shared" si="57"/>
        <v>0.39</v>
      </c>
      <c r="AO88">
        <v>7.12</v>
      </c>
      <c r="AP88">
        <v>0.5</v>
      </c>
      <c r="AQ88" t="s">
        <v>194</v>
      </c>
      <c r="AR88">
        <v>1587129553.4709699</v>
      </c>
      <c r="AS88">
        <v>411.127322580645</v>
      </c>
      <c r="AT88">
        <v>409.99019354838703</v>
      </c>
      <c r="AU88">
        <v>11.5114032258065</v>
      </c>
      <c r="AV88">
        <v>11.045777419354801</v>
      </c>
      <c r="AW88">
        <v>600.01787096774206</v>
      </c>
      <c r="AX88">
        <v>102.31774193548399</v>
      </c>
      <c r="AY88">
        <v>0.100041187096774</v>
      </c>
      <c r="AZ88">
        <v>20.172651612903199</v>
      </c>
      <c r="BA88">
        <v>999.9</v>
      </c>
      <c r="BB88">
        <v>999.9</v>
      </c>
      <c r="BC88">
        <v>0</v>
      </c>
      <c r="BD88">
        <v>0</v>
      </c>
      <c r="BE88">
        <v>9991.5929032257991</v>
      </c>
      <c r="BF88">
        <v>0</v>
      </c>
      <c r="BG88">
        <v>1.5289399999999999E-3</v>
      </c>
      <c r="BH88">
        <v>1587129507.5999999</v>
      </c>
      <c r="BI88" t="s">
        <v>365</v>
      </c>
      <c r="BJ88">
        <v>20</v>
      </c>
      <c r="BK88">
        <v>2.976</v>
      </c>
      <c r="BL88">
        <v>0.13400000000000001</v>
      </c>
      <c r="BM88">
        <v>410</v>
      </c>
      <c r="BN88">
        <v>11</v>
      </c>
      <c r="BO88">
        <v>0.38</v>
      </c>
      <c r="BP88">
        <v>0.18</v>
      </c>
      <c r="BQ88">
        <v>1.1387563414634101</v>
      </c>
      <c r="BR88">
        <v>4.4331428571426398E-2</v>
      </c>
      <c r="BS88">
        <v>1.9612656286569399E-2</v>
      </c>
      <c r="BT88">
        <v>1</v>
      </c>
      <c r="BU88">
        <v>0.46615026829268302</v>
      </c>
      <c r="BV88">
        <v>-1.32998675958164E-2</v>
      </c>
      <c r="BW88">
        <v>1.44947928454039E-3</v>
      </c>
      <c r="BX88">
        <v>1</v>
      </c>
      <c r="BY88">
        <v>2</v>
      </c>
      <c r="BZ88">
        <v>2</v>
      </c>
      <c r="CA88" t="s">
        <v>202</v>
      </c>
      <c r="CB88">
        <v>100</v>
      </c>
      <c r="CC88">
        <v>100</v>
      </c>
      <c r="CD88">
        <v>2.976</v>
      </c>
      <c r="CE88">
        <v>0.13400000000000001</v>
      </c>
      <c r="CF88">
        <v>2</v>
      </c>
      <c r="CG88">
        <v>626.577</v>
      </c>
      <c r="CH88">
        <v>402.77600000000001</v>
      </c>
      <c r="CI88">
        <v>20.000399999999999</v>
      </c>
      <c r="CJ88">
        <v>23.494</v>
      </c>
      <c r="CK88">
        <v>30.000499999999999</v>
      </c>
      <c r="CL88">
        <v>23.2499</v>
      </c>
      <c r="CM88">
        <v>23.2546</v>
      </c>
      <c r="CN88">
        <v>20.155899999999999</v>
      </c>
      <c r="CO88">
        <v>29.7668</v>
      </c>
      <c r="CP88">
        <v>17.477499999999999</v>
      </c>
      <c r="CQ88">
        <v>20</v>
      </c>
      <c r="CR88">
        <v>410</v>
      </c>
      <c r="CS88">
        <v>11.0146</v>
      </c>
      <c r="CT88">
        <v>101.465</v>
      </c>
      <c r="CU88">
        <v>102.004</v>
      </c>
    </row>
    <row r="89" spans="1:99" x14ac:dyDescent="0.25">
      <c r="A89">
        <v>73</v>
      </c>
      <c r="B89">
        <v>1587129567.0999999</v>
      </c>
      <c r="C89">
        <v>4701.5999999046298</v>
      </c>
      <c r="D89" t="s">
        <v>374</v>
      </c>
      <c r="E89" t="s">
        <v>375</v>
      </c>
      <c r="F89">
        <v>1587129558.4709699</v>
      </c>
      <c r="G89">
        <f t="shared" si="29"/>
        <v>3.9616272567375425E-4</v>
      </c>
      <c r="H89">
        <f t="shared" si="30"/>
        <v>-1.1127948879161571</v>
      </c>
      <c r="I89">
        <f t="shared" si="31"/>
        <v>411.125838709677</v>
      </c>
      <c r="J89">
        <f t="shared" si="32"/>
        <v>455.29411386938477</v>
      </c>
      <c r="K89">
        <f t="shared" si="33"/>
        <v>46.630226859110323</v>
      </c>
      <c r="L89">
        <f t="shared" si="34"/>
        <v>42.106608767127618</v>
      </c>
      <c r="M89">
        <f t="shared" si="35"/>
        <v>3.4372643915756534E-2</v>
      </c>
      <c r="N89">
        <f t="shared" si="36"/>
        <v>2</v>
      </c>
      <c r="O89">
        <f t="shared" si="37"/>
        <v>3.4047803396091321E-2</v>
      </c>
      <c r="P89">
        <f t="shared" si="38"/>
        <v>2.1308806819307569E-2</v>
      </c>
      <c r="Q89">
        <f t="shared" si="39"/>
        <v>0</v>
      </c>
      <c r="R89">
        <f t="shared" si="40"/>
        <v>20.026568259922044</v>
      </c>
      <c r="S89">
        <f t="shared" si="41"/>
        <v>20.026568259922044</v>
      </c>
      <c r="T89">
        <f t="shared" si="42"/>
        <v>2.3504766499173932</v>
      </c>
      <c r="U89">
        <f t="shared" si="43"/>
        <v>49.719177923120697</v>
      </c>
      <c r="V89">
        <f t="shared" si="44"/>
        <v>1.1793311912529949</v>
      </c>
      <c r="W89">
        <f t="shared" si="45"/>
        <v>2.3719844947488071</v>
      </c>
      <c r="X89">
        <f t="shared" si="46"/>
        <v>1.1711454586643983</v>
      </c>
      <c r="Y89">
        <f t="shared" si="47"/>
        <v>-17.470776202212562</v>
      </c>
      <c r="Z89">
        <f t="shared" si="48"/>
        <v>15.872332587328239</v>
      </c>
      <c r="AA89">
        <f t="shared" si="49"/>
        <v>1.5972401223626884</v>
      </c>
      <c r="AB89">
        <f t="shared" si="50"/>
        <v>-1.2034925216344305E-3</v>
      </c>
      <c r="AC89">
        <v>0</v>
      </c>
      <c r="AD89">
        <v>0</v>
      </c>
      <c r="AE89">
        <v>2</v>
      </c>
      <c r="AF89">
        <v>0</v>
      </c>
      <c r="AG89">
        <v>0</v>
      </c>
      <c r="AH89">
        <f t="shared" si="51"/>
        <v>1</v>
      </c>
      <c r="AI89">
        <f t="shared" si="52"/>
        <v>0</v>
      </c>
      <c r="AJ89">
        <f t="shared" si="53"/>
        <v>55334.223137913097</v>
      </c>
      <c r="AK89">
        <f t="shared" si="54"/>
        <v>0</v>
      </c>
      <c r="AL89">
        <f t="shared" si="55"/>
        <v>0</v>
      </c>
      <c r="AM89">
        <f t="shared" si="56"/>
        <v>0.49</v>
      </c>
      <c r="AN89">
        <f t="shared" si="57"/>
        <v>0.39</v>
      </c>
      <c r="AO89">
        <v>7.12</v>
      </c>
      <c r="AP89">
        <v>0.5</v>
      </c>
      <c r="AQ89" t="s">
        <v>194</v>
      </c>
      <c r="AR89">
        <v>1587129558.4709699</v>
      </c>
      <c r="AS89">
        <v>411.125838709677</v>
      </c>
      <c r="AT89">
        <v>409.99861290322599</v>
      </c>
      <c r="AU89">
        <v>11.514903225806499</v>
      </c>
      <c r="AV89">
        <v>11.050209677419399</v>
      </c>
      <c r="AW89">
        <v>600.00806451612902</v>
      </c>
      <c r="AX89">
        <v>102.317806451613</v>
      </c>
      <c r="AY89">
        <v>0.10000532903225801</v>
      </c>
      <c r="AZ89">
        <v>20.1737741935484</v>
      </c>
      <c r="BA89">
        <v>999.9</v>
      </c>
      <c r="BB89">
        <v>999.9</v>
      </c>
      <c r="BC89">
        <v>0</v>
      </c>
      <c r="BD89">
        <v>0</v>
      </c>
      <c r="BE89">
        <v>9994.6780645161307</v>
      </c>
      <c r="BF89">
        <v>0</v>
      </c>
      <c r="BG89">
        <v>1.5347967741935499E-3</v>
      </c>
      <c r="BH89">
        <v>1587129507.5999999</v>
      </c>
      <c r="BI89" t="s">
        <v>365</v>
      </c>
      <c r="BJ89">
        <v>20</v>
      </c>
      <c r="BK89">
        <v>2.976</v>
      </c>
      <c r="BL89">
        <v>0.13400000000000001</v>
      </c>
      <c r="BM89">
        <v>410</v>
      </c>
      <c r="BN89">
        <v>11</v>
      </c>
      <c r="BO89">
        <v>0.38</v>
      </c>
      <c r="BP89">
        <v>0.18</v>
      </c>
      <c r="BQ89">
        <v>1.1257012195122</v>
      </c>
      <c r="BR89">
        <v>-6.5572473867624506E-2</v>
      </c>
      <c r="BS89">
        <v>2.7346084233451699E-2</v>
      </c>
      <c r="BT89">
        <v>1</v>
      </c>
      <c r="BU89">
        <v>0.46514453658536598</v>
      </c>
      <c r="BV89">
        <v>-1.2424411149824E-2</v>
      </c>
      <c r="BW89">
        <v>1.33319769813784E-3</v>
      </c>
      <c r="BX89">
        <v>1</v>
      </c>
      <c r="BY89">
        <v>2</v>
      </c>
      <c r="BZ89">
        <v>2</v>
      </c>
      <c r="CA89" t="s">
        <v>202</v>
      </c>
      <c r="CB89">
        <v>100</v>
      </c>
      <c r="CC89">
        <v>100</v>
      </c>
      <c r="CD89">
        <v>2.976</v>
      </c>
      <c r="CE89">
        <v>0.13400000000000001</v>
      </c>
      <c r="CF89">
        <v>2</v>
      </c>
      <c r="CG89">
        <v>626.50099999999998</v>
      </c>
      <c r="CH89">
        <v>402.88200000000001</v>
      </c>
      <c r="CI89">
        <v>20.0002</v>
      </c>
      <c r="CJ89">
        <v>23.499500000000001</v>
      </c>
      <c r="CK89">
        <v>30.000399999999999</v>
      </c>
      <c r="CL89">
        <v>23.255800000000001</v>
      </c>
      <c r="CM89">
        <v>23.260400000000001</v>
      </c>
      <c r="CN89">
        <v>20.154800000000002</v>
      </c>
      <c r="CO89">
        <v>29.7668</v>
      </c>
      <c r="CP89">
        <v>17.477499999999999</v>
      </c>
      <c r="CQ89">
        <v>20</v>
      </c>
      <c r="CR89">
        <v>410</v>
      </c>
      <c r="CS89">
        <v>11.0204</v>
      </c>
      <c r="CT89">
        <v>101.464</v>
      </c>
      <c r="CU89">
        <v>102.006</v>
      </c>
    </row>
    <row r="90" spans="1:99" x14ac:dyDescent="0.25">
      <c r="A90">
        <v>74</v>
      </c>
      <c r="B90">
        <v>1587129854.5999999</v>
      </c>
      <c r="C90">
        <v>4989.0999999046298</v>
      </c>
      <c r="D90" t="s">
        <v>378</v>
      </c>
      <c r="E90" t="s">
        <v>379</v>
      </c>
      <c r="F90">
        <v>1587129846.5999999</v>
      </c>
      <c r="G90">
        <f t="shared" si="29"/>
        <v>4.3873044540198116E-4</v>
      </c>
      <c r="H90">
        <f t="shared" si="30"/>
        <v>-1.3901620839421118</v>
      </c>
      <c r="I90">
        <f t="shared" si="31"/>
        <v>410.94119354838699</v>
      </c>
      <c r="J90">
        <f t="shared" si="32"/>
        <v>461.41684209574652</v>
      </c>
      <c r="K90">
        <f t="shared" si="33"/>
        <v>47.263001194758807</v>
      </c>
      <c r="L90">
        <f t="shared" si="34"/>
        <v>42.092772412548364</v>
      </c>
      <c r="M90">
        <f t="shared" si="35"/>
        <v>3.83463439754392E-2</v>
      </c>
      <c r="N90">
        <f t="shared" si="36"/>
        <v>2</v>
      </c>
      <c r="O90">
        <f t="shared" si="37"/>
        <v>3.7942530648053988E-2</v>
      </c>
      <c r="P90">
        <f t="shared" si="38"/>
        <v>2.3750008245129288E-2</v>
      </c>
      <c r="Q90">
        <f t="shared" si="39"/>
        <v>0</v>
      </c>
      <c r="R90">
        <f t="shared" si="40"/>
        <v>20.09331518446637</v>
      </c>
      <c r="S90">
        <f t="shared" si="41"/>
        <v>20.09331518446637</v>
      </c>
      <c r="T90">
        <f t="shared" si="42"/>
        <v>2.3602075867121348</v>
      </c>
      <c r="U90">
        <f t="shared" si="43"/>
        <v>50.180646534331785</v>
      </c>
      <c r="V90">
        <f t="shared" si="44"/>
        <v>1.1963674232641761</v>
      </c>
      <c r="W90">
        <f t="shared" si="45"/>
        <v>2.3841211819494288</v>
      </c>
      <c r="X90">
        <f t="shared" si="46"/>
        <v>1.1638401634479587</v>
      </c>
      <c r="Y90">
        <f t="shared" si="47"/>
        <v>-19.348012642227371</v>
      </c>
      <c r="Z90">
        <f t="shared" si="48"/>
        <v>17.576457304935378</v>
      </c>
      <c r="AA90">
        <f t="shared" si="49"/>
        <v>1.770078768957547</v>
      </c>
      <c r="AB90">
        <f t="shared" si="50"/>
        <v>-1.4765683344464264E-3</v>
      </c>
      <c r="AC90">
        <v>0</v>
      </c>
      <c r="AD90">
        <v>0</v>
      </c>
      <c r="AE90">
        <v>2</v>
      </c>
      <c r="AF90">
        <v>0</v>
      </c>
      <c r="AG90">
        <v>0</v>
      </c>
      <c r="AH90">
        <f t="shared" si="51"/>
        <v>1</v>
      </c>
      <c r="AI90">
        <f t="shared" si="52"/>
        <v>0</v>
      </c>
      <c r="AJ90">
        <f t="shared" si="53"/>
        <v>55389.239455886891</v>
      </c>
      <c r="AK90">
        <f t="shared" si="54"/>
        <v>0</v>
      </c>
      <c r="AL90">
        <f t="shared" si="55"/>
        <v>0</v>
      </c>
      <c r="AM90">
        <f t="shared" si="56"/>
        <v>0.49</v>
      </c>
      <c r="AN90">
        <f t="shared" si="57"/>
        <v>0.39</v>
      </c>
      <c r="AO90">
        <v>4.71</v>
      </c>
      <c r="AP90">
        <v>0.5</v>
      </c>
      <c r="AQ90" t="s">
        <v>194</v>
      </c>
      <c r="AR90">
        <v>1587129846.5999999</v>
      </c>
      <c r="AS90">
        <v>410.94119354838699</v>
      </c>
      <c r="AT90">
        <v>409.99141935483902</v>
      </c>
      <c r="AU90">
        <v>11.679835483871001</v>
      </c>
      <c r="AV90">
        <v>11.3394451612903</v>
      </c>
      <c r="AW90">
        <v>599.98325806451601</v>
      </c>
      <c r="AX90">
        <v>102.330451612903</v>
      </c>
      <c r="AY90">
        <v>9.9708890322580707E-2</v>
      </c>
      <c r="AZ90">
        <v>20.256325806451599</v>
      </c>
      <c r="BA90">
        <v>999.9</v>
      </c>
      <c r="BB90">
        <v>999.9</v>
      </c>
      <c r="BC90">
        <v>0</v>
      </c>
      <c r="BD90">
        <v>0</v>
      </c>
      <c r="BE90">
        <v>10006.6870967742</v>
      </c>
      <c r="BF90">
        <v>0</v>
      </c>
      <c r="BG90">
        <v>1.5298645161290301E-3</v>
      </c>
      <c r="BH90">
        <v>1587129827.5999999</v>
      </c>
      <c r="BI90" t="s">
        <v>380</v>
      </c>
      <c r="BJ90">
        <v>21</v>
      </c>
      <c r="BK90">
        <v>2.9049999999999998</v>
      </c>
      <c r="BL90">
        <v>0.14000000000000001</v>
      </c>
      <c r="BM90">
        <v>410</v>
      </c>
      <c r="BN90">
        <v>11</v>
      </c>
      <c r="BO90">
        <v>0.56999999999999995</v>
      </c>
      <c r="BP90">
        <v>0.06</v>
      </c>
      <c r="BQ90">
        <v>0.96192597560975601</v>
      </c>
      <c r="BR90">
        <v>-9.9341498257850602E-2</v>
      </c>
      <c r="BS90">
        <v>4.0751916383780298E-2</v>
      </c>
      <c r="BT90">
        <v>1</v>
      </c>
      <c r="BU90">
        <v>0.32950299999999999</v>
      </c>
      <c r="BV90">
        <v>0.27047036236934702</v>
      </c>
      <c r="BW90">
        <v>2.79838272735887E-2</v>
      </c>
      <c r="BX90">
        <v>0</v>
      </c>
      <c r="BY90">
        <v>1</v>
      </c>
      <c r="BZ90">
        <v>2</v>
      </c>
      <c r="CA90" t="s">
        <v>196</v>
      </c>
      <c r="CB90">
        <v>100</v>
      </c>
      <c r="CC90">
        <v>100</v>
      </c>
      <c r="CD90">
        <v>2.9049999999999998</v>
      </c>
      <c r="CE90">
        <v>0.14000000000000001</v>
      </c>
      <c r="CF90">
        <v>2</v>
      </c>
      <c r="CG90">
        <v>626.95699999999999</v>
      </c>
      <c r="CH90">
        <v>401.10199999999998</v>
      </c>
      <c r="CI90">
        <v>20.0002</v>
      </c>
      <c r="CJ90">
        <v>23.783999999999999</v>
      </c>
      <c r="CK90">
        <v>30.000299999999999</v>
      </c>
      <c r="CL90">
        <v>23.557099999999998</v>
      </c>
      <c r="CM90">
        <v>23.5611</v>
      </c>
      <c r="CN90">
        <v>20.161999999999999</v>
      </c>
      <c r="CO90">
        <v>29.5733</v>
      </c>
      <c r="CP90">
        <v>15.6143</v>
      </c>
      <c r="CQ90">
        <v>20</v>
      </c>
      <c r="CR90">
        <v>410</v>
      </c>
      <c r="CS90">
        <v>11.2898</v>
      </c>
      <c r="CT90">
        <v>101.419</v>
      </c>
      <c r="CU90">
        <v>101.967</v>
      </c>
    </row>
    <row r="91" spans="1:99" x14ac:dyDescent="0.25">
      <c r="A91">
        <v>75</v>
      </c>
      <c r="B91">
        <v>1587129859.5999999</v>
      </c>
      <c r="C91">
        <v>4994.0999999046298</v>
      </c>
      <c r="D91" t="s">
        <v>381</v>
      </c>
      <c r="E91" t="s">
        <v>382</v>
      </c>
      <c r="F91">
        <v>1587129851.2451601</v>
      </c>
      <c r="G91">
        <f t="shared" si="29"/>
        <v>4.5525985639653573E-4</v>
      </c>
      <c r="H91">
        <f t="shared" si="30"/>
        <v>-1.3945913673913515</v>
      </c>
      <c r="I91">
        <f t="shared" si="31"/>
        <v>410.94348387096801</v>
      </c>
      <c r="J91">
        <f t="shared" si="32"/>
        <v>459.45463644499767</v>
      </c>
      <c r="K91">
        <f t="shared" si="33"/>
        <v>47.062369687789555</v>
      </c>
      <c r="L91">
        <f t="shared" si="34"/>
        <v>42.093326793621138</v>
      </c>
      <c r="M91">
        <f t="shared" si="35"/>
        <v>3.9835470597914376E-2</v>
      </c>
      <c r="N91">
        <f t="shared" si="36"/>
        <v>2</v>
      </c>
      <c r="O91">
        <f t="shared" si="37"/>
        <v>3.9399877412995339E-2</v>
      </c>
      <c r="P91">
        <f t="shared" si="38"/>
        <v>2.4663662730628328E-2</v>
      </c>
      <c r="Q91">
        <f t="shared" si="39"/>
        <v>0</v>
      </c>
      <c r="R91">
        <f t="shared" si="40"/>
        <v>20.08685426412913</v>
      </c>
      <c r="S91">
        <f t="shared" si="41"/>
        <v>20.08685426412913</v>
      </c>
      <c r="T91">
        <f t="shared" si="42"/>
        <v>2.3592641180499094</v>
      </c>
      <c r="U91">
        <f t="shared" si="43"/>
        <v>50.175920004238947</v>
      </c>
      <c r="V91">
        <f t="shared" si="44"/>
        <v>1.1962311262869536</v>
      </c>
      <c r="W91">
        <f t="shared" si="45"/>
        <v>2.3840741259669853</v>
      </c>
      <c r="X91">
        <f t="shared" si="46"/>
        <v>1.1630329917629558</v>
      </c>
      <c r="Y91">
        <f t="shared" si="47"/>
        <v>-20.076959667087227</v>
      </c>
      <c r="Z91">
        <f t="shared" si="48"/>
        <v>18.238665463250143</v>
      </c>
      <c r="AA91">
        <f t="shared" si="49"/>
        <v>1.8367043032544434</v>
      </c>
      <c r="AB91">
        <f t="shared" si="50"/>
        <v>-1.5899005826405244E-3</v>
      </c>
      <c r="AC91">
        <v>0</v>
      </c>
      <c r="AD91">
        <v>0</v>
      </c>
      <c r="AE91">
        <v>2</v>
      </c>
      <c r="AF91">
        <v>0</v>
      </c>
      <c r="AG91">
        <v>0</v>
      </c>
      <c r="AH91">
        <f t="shared" si="51"/>
        <v>1</v>
      </c>
      <c r="AI91">
        <f t="shared" si="52"/>
        <v>0</v>
      </c>
      <c r="AJ91">
        <f t="shared" si="53"/>
        <v>55359.779939553606</v>
      </c>
      <c r="AK91">
        <f t="shared" si="54"/>
        <v>0</v>
      </c>
      <c r="AL91">
        <f t="shared" si="55"/>
        <v>0</v>
      </c>
      <c r="AM91">
        <f t="shared" si="56"/>
        <v>0.49</v>
      </c>
      <c r="AN91">
        <f t="shared" si="57"/>
        <v>0.39</v>
      </c>
      <c r="AO91">
        <v>4.71</v>
      </c>
      <c r="AP91">
        <v>0.5</v>
      </c>
      <c r="AQ91" t="s">
        <v>194</v>
      </c>
      <c r="AR91">
        <v>1587129851.2451601</v>
      </c>
      <c r="AS91">
        <v>410.94348387096801</v>
      </c>
      <c r="AT91">
        <v>409.995580645161</v>
      </c>
      <c r="AU91">
        <v>11.6784161290323</v>
      </c>
      <c r="AV91">
        <v>11.3252064516129</v>
      </c>
      <c r="AW91">
        <v>599.992677419355</v>
      </c>
      <c r="AX91">
        <v>102.33103225806499</v>
      </c>
      <c r="AY91">
        <v>9.99064129032258E-2</v>
      </c>
      <c r="AZ91">
        <v>20.256006451612901</v>
      </c>
      <c r="BA91">
        <v>999.9</v>
      </c>
      <c r="BB91">
        <v>999.9</v>
      </c>
      <c r="BC91">
        <v>0</v>
      </c>
      <c r="BD91">
        <v>0</v>
      </c>
      <c r="BE91">
        <v>10001.067096774201</v>
      </c>
      <c r="BF91">
        <v>0</v>
      </c>
      <c r="BG91">
        <v>1.5289399999999999E-3</v>
      </c>
      <c r="BH91">
        <v>1587129827.5999999</v>
      </c>
      <c r="BI91" t="s">
        <v>380</v>
      </c>
      <c r="BJ91">
        <v>21</v>
      </c>
      <c r="BK91">
        <v>2.9049999999999998</v>
      </c>
      <c r="BL91">
        <v>0.14000000000000001</v>
      </c>
      <c r="BM91">
        <v>410</v>
      </c>
      <c r="BN91">
        <v>11</v>
      </c>
      <c r="BO91">
        <v>0.56999999999999995</v>
      </c>
      <c r="BP91">
        <v>0.06</v>
      </c>
      <c r="BQ91">
        <v>0.94879965853658499</v>
      </c>
      <c r="BR91">
        <v>7.0913749128906994E-2</v>
      </c>
      <c r="BS91">
        <v>3.0727240716968501E-2</v>
      </c>
      <c r="BT91">
        <v>1</v>
      </c>
      <c r="BU91">
        <v>0.34416926829268302</v>
      </c>
      <c r="BV91">
        <v>0.17228468989547299</v>
      </c>
      <c r="BW91">
        <v>2.12248008212946E-2</v>
      </c>
      <c r="BX91">
        <v>0</v>
      </c>
      <c r="BY91">
        <v>1</v>
      </c>
      <c r="BZ91">
        <v>2</v>
      </c>
      <c r="CA91" t="s">
        <v>196</v>
      </c>
      <c r="CB91">
        <v>100</v>
      </c>
      <c r="CC91">
        <v>100</v>
      </c>
      <c r="CD91">
        <v>2.9049999999999998</v>
      </c>
      <c r="CE91">
        <v>0.14000000000000001</v>
      </c>
      <c r="CF91">
        <v>2</v>
      </c>
      <c r="CG91">
        <v>627.5</v>
      </c>
      <c r="CH91">
        <v>400.89699999999999</v>
      </c>
      <c r="CI91">
        <v>20.000399999999999</v>
      </c>
      <c r="CJ91">
        <v>23.789000000000001</v>
      </c>
      <c r="CK91">
        <v>30.000299999999999</v>
      </c>
      <c r="CL91">
        <v>23.561</v>
      </c>
      <c r="CM91">
        <v>23.565000000000001</v>
      </c>
      <c r="CN91">
        <v>20.161200000000001</v>
      </c>
      <c r="CO91">
        <v>29.5733</v>
      </c>
      <c r="CP91">
        <v>15.6143</v>
      </c>
      <c r="CQ91">
        <v>20</v>
      </c>
      <c r="CR91">
        <v>410</v>
      </c>
      <c r="CS91">
        <v>11.291600000000001</v>
      </c>
      <c r="CT91">
        <v>101.419</v>
      </c>
      <c r="CU91">
        <v>101.97</v>
      </c>
    </row>
    <row r="92" spans="1:99" x14ac:dyDescent="0.25">
      <c r="A92">
        <v>76</v>
      </c>
      <c r="B92">
        <v>1587129864.5999999</v>
      </c>
      <c r="C92">
        <v>4999.0999999046298</v>
      </c>
      <c r="D92" t="s">
        <v>383</v>
      </c>
      <c r="E92" t="s">
        <v>384</v>
      </c>
      <c r="F92">
        <v>1587129856.03548</v>
      </c>
      <c r="G92">
        <f t="shared" si="29"/>
        <v>4.6006810019241014E-4</v>
      </c>
      <c r="H92">
        <f t="shared" si="30"/>
        <v>-1.414307585503531</v>
      </c>
      <c r="I92">
        <f t="shared" si="31"/>
        <v>410.962290322581</v>
      </c>
      <c r="J92">
        <f t="shared" si="32"/>
        <v>459.67584165621662</v>
      </c>
      <c r="K92">
        <f t="shared" si="33"/>
        <v>47.085404278859137</v>
      </c>
      <c r="L92">
        <f t="shared" si="34"/>
        <v>42.0955896082883</v>
      </c>
      <c r="M92">
        <f t="shared" si="35"/>
        <v>4.0256446347540137E-2</v>
      </c>
      <c r="N92">
        <f t="shared" si="36"/>
        <v>2</v>
      </c>
      <c r="O92">
        <f t="shared" si="37"/>
        <v>3.981165338453628E-2</v>
      </c>
      <c r="P92">
        <f t="shared" si="38"/>
        <v>2.49218366676131E-2</v>
      </c>
      <c r="Q92">
        <f t="shared" si="39"/>
        <v>0</v>
      </c>
      <c r="R92">
        <f t="shared" si="40"/>
        <v>20.085132283509584</v>
      </c>
      <c r="S92">
        <f t="shared" si="41"/>
        <v>20.085132283509584</v>
      </c>
      <c r="T92">
        <f t="shared" si="42"/>
        <v>2.3590127182064817</v>
      </c>
      <c r="U92">
        <f t="shared" si="43"/>
        <v>50.159295387987783</v>
      </c>
      <c r="V92">
        <f t="shared" si="44"/>
        <v>1.195839551352039</v>
      </c>
      <c r="W92">
        <f t="shared" si="45"/>
        <v>2.3840836321604715</v>
      </c>
      <c r="X92">
        <f t="shared" si="46"/>
        <v>1.1631731668544427</v>
      </c>
      <c r="Y92">
        <f t="shared" si="47"/>
        <v>-20.289003218485288</v>
      </c>
      <c r="Z92">
        <f t="shared" si="48"/>
        <v>18.431292688665117</v>
      </c>
      <c r="AA92">
        <f t="shared" si="49"/>
        <v>1.8560868743788423</v>
      </c>
      <c r="AB92">
        <f t="shared" si="50"/>
        <v>-1.6236554413282533E-3</v>
      </c>
      <c r="AC92">
        <v>0</v>
      </c>
      <c r="AD92">
        <v>0</v>
      </c>
      <c r="AE92">
        <v>2</v>
      </c>
      <c r="AF92">
        <v>0</v>
      </c>
      <c r="AG92">
        <v>0</v>
      </c>
      <c r="AH92">
        <f t="shared" si="51"/>
        <v>1</v>
      </c>
      <c r="AI92">
        <f t="shared" si="52"/>
        <v>0</v>
      </c>
      <c r="AJ92">
        <f t="shared" si="53"/>
        <v>55365.520910124731</v>
      </c>
      <c r="AK92">
        <f t="shared" si="54"/>
        <v>0</v>
      </c>
      <c r="AL92">
        <f t="shared" si="55"/>
        <v>0</v>
      </c>
      <c r="AM92">
        <f t="shared" si="56"/>
        <v>0.49</v>
      </c>
      <c r="AN92">
        <f t="shared" si="57"/>
        <v>0.39</v>
      </c>
      <c r="AO92">
        <v>4.71</v>
      </c>
      <c r="AP92">
        <v>0.5</v>
      </c>
      <c r="AQ92" t="s">
        <v>194</v>
      </c>
      <c r="AR92">
        <v>1587129856.03548</v>
      </c>
      <c r="AS92">
        <v>410.962290322581</v>
      </c>
      <c r="AT92">
        <v>410.00048387096803</v>
      </c>
      <c r="AU92">
        <v>11.6745</v>
      </c>
      <c r="AV92">
        <v>11.317564516129</v>
      </c>
      <c r="AW92">
        <v>600.00283870967701</v>
      </c>
      <c r="AX92">
        <v>102.331774193548</v>
      </c>
      <c r="AY92">
        <v>9.9983170967741897E-2</v>
      </c>
      <c r="AZ92">
        <v>20.256070967741898</v>
      </c>
      <c r="BA92">
        <v>999.9</v>
      </c>
      <c r="BB92">
        <v>999.9</v>
      </c>
      <c r="BC92">
        <v>0</v>
      </c>
      <c r="BD92">
        <v>0</v>
      </c>
      <c r="BE92">
        <v>10002.0751612903</v>
      </c>
      <c r="BF92">
        <v>0</v>
      </c>
      <c r="BG92">
        <v>1.5529835483871E-3</v>
      </c>
      <c r="BH92">
        <v>1587129827.5999999</v>
      </c>
      <c r="BI92" t="s">
        <v>380</v>
      </c>
      <c r="BJ92">
        <v>21</v>
      </c>
      <c r="BK92">
        <v>2.9049999999999998</v>
      </c>
      <c r="BL92">
        <v>0.14000000000000001</v>
      </c>
      <c r="BM92">
        <v>410</v>
      </c>
      <c r="BN92">
        <v>11</v>
      </c>
      <c r="BO92">
        <v>0.56999999999999995</v>
      </c>
      <c r="BP92">
        <v>0.06</v>
      </c>
      <c r="BQ92">
        <v>0.95037836585365898</v>
      </c>
      <c r="BR92">
        <v>8.9299777003506595E-2</v>
      </c>
      <c r="BS92">
        <v>3.0839598397274501E-2</v>
      </c>
      <c r="BT92">
        <v>1</v>
      </c>
      <c r="BU92">
        <v>0.35350609756097601</v>
      </c>
      <c r="BV92">
        <v>1.5775505226486401E-2</v>
      </c>
      <c r="BW92">
        <v>1.0693319571297599E-2</v>
      </c>
      <c r="BX92">
        <v>1</v>
      </c>
      <c r="BY92">
        <v>2</v>
      </c>
      <c r="BZ92">
        <v>2</v>
      </c>
      <c r="CA92" t="s">
        <v>202</v>
      </c>
      <c r="CB92">
        <v>100</v>
      </c>
      <c r="CC92">
        <v>100</v>
      </c>
      <c r="CD92">
        <v>2.9049999999999998</v>
      </c>
      <c r="CE92">
        <v>0.14000000000000001</v>
      </c>
      <c r="CF92">
        <v>2</v>
      </c>
      <c r="CG92">
        <v>627.37400000000002</v>
      </c>
      <c r="CH92">
        <v>401.14400000000001</v>
      </c>
      <c r="CI92">
        <v>20.0001</v>
      </c>
      <c r="CJ92">
        <v>23.792999999999999</v>
      </c>
      <c r="CK92">
        <v>30.000499999999999</v>
      </c>
      <c r="CL92">
        <v>23.565999999999999</v>
      </c>
      <c r="CM92">
        <v>23.569900000000001</v>
      </c>
      <c r="CN92">
        <v>20.1599</v>
      </c>
      <c r="CO92">
        <v>29.5733</v>
      </c>
      <c r="CP92">
        <v>15.6143</v>
      </c>
      <c r="CQ92">
        <v>20</v>
      </c>
      <c r="CR92">
        <v>410</v>
      </c>
      <c r="CS92">
        <v>11.291499999999999</v>
      </c>
      <c r="CT92">
        <v>101.417</v>
      </c>
      <c r="CU92">
        <v>101.97</v>
      </c>
    </row>
    <row r="93" spans="1:99" x14ac:dyDescent="0.25">
      <c r="A93">
        <v>77</v>
      </c>
      <c r="B93">
        <v>1587129869.5999999</v>
      </c>
      <c r="C93">
        <v>5004.0999999046298</v>
      </c>
      <c r="D93" t="s">
        <v>385</v>
      </c>
      <c r="E93" t="s">
        <v>386</v>
      </c>
      <c r="F93">
        <v>1587129860.9709699</v>
      </c>
      <c r="G93">
        <f t="shared" si="29"/>
        <v>4.5223735845375981E-4</v>
      </c>
      <c r="H93">
        <f t="shared" si="30"/>
        <v>-1.4103641272970231</v>
      </c>
      <c r="I93">
        <f t="shared" si="31"/>
        <v>410.96696774193498</v>
      </c>
      <c r="J93">
        <f t="shared" si="32"/>
        <v>460.53060372094012</v>
      </c>
      <c r="K93">
        <f t="shared" si="33"/>
        <v>47.173102703229496</v>
      </c>
      <c r="L93">
        <f t="shared" si="34"/>
        <v>42.096196909147132</v>
      </c>
      <c r="M93">
        <f t="shared" si="35"/>
        <v>3.9535530937730413E-2</v>
      </c>
      <c r="N93">
        <f t="shared" si="36"/>
        <v>2</v>
      </c>
      <c r="O93">
        <f t="shared" si="37"/>
        <v>3.9106434511577651E-2</v>
      </c>
      <c r="P93">
        <f t="shared" si="38"/>
        <v>2.4479686034381193E-2</v>
      </c>
      <c r="Q93">
        <f t="shared" si="39"/>
        <v>0</v>
      </c>
      <c r="R93">
        <f t="shared" si="40"/>
        <v>20.087980502128865</v>
      </c>
      <c r="S93">
        <f t="shared" si="41"/>
        <v>20.087980502128865</v>
      </c>
      <c r="T93">
        <f t="shared" si="42"/>
        <v>2.359428555394949</v>
      </c>
      <c r="U93">
        <f t="shared" si="43"/>
        <v>50.142355060638899</v>
      </c>
      <c r="V93">
        <f t="shared" si="44"/>
        <v>1.1954311514822618</v>
      </c>
      <c r="W93">
        <f t="shared" si="45"/>
        <v>2.384074601275878</v>
      </c>
      <c r="X93">
        <f t="shared" si="46"/>
        <v>1.1639974039126872</v>
      </c>
      <c r="Y93">
        <f t="shared" si="47"/>
        <v>-19.943667507810808</v>
      </c>
      <c r="Z93">
        <f t="shared" si="48"/>
        <v>18.117577796526621</v>
      </c>
      <c r="AA93">
        <f t="shared" si="49"/>
        <v>1.8245208474864327</v>
      </c>
      <c r="AB93">
        <f t="shared" si="50"/>
        <v>-1.5688637977540054E-3</v>
      </c>
      <c r="AC93">
        <v>0</v>
      </c>
      <c r="AD93">
        <v>0</v>
      </c>
      <c r="AE93">
        <v>2</v>
      </c>
      <c r="AF93">
        <v>0</v>
      </c>
      <c r="AG93">
        <v>0</v>
      </c>
      <c r="AH93">
        <f t="shared" si="51"/>
        <v>1</v>
      </c>
      <c r="AI93">
        <f t="shared" si="52"/>
        <v>0</v>
      </c>
      <c r="AJ93">
        <f t="shared" si="53"/>
        <v>55322.120565991172</v>
      </c>
      <c r="AK93">
        <f t="shared" si="54"/>
        <v>0</v>
      </c>
      <c r="AL93">
        <f t="shared" si="55"/>
        <v>0</v>
      </c>
      <c r="AM93">
        <f t="shared" si="56"/>
        <v>0.49</v>
      </c>
      <c r="AN93">
        <f t="shared" si="57"/>
        <v>0.39</v>
      </c>
      <c r="AO93">
        <v>4.71</v>
      </c>
      <c r="AP93">
        <v>0.5</v>
      </c>
      <c r="AQ93" t="s">
        <v>194</v>
      </c>
      <c r="AR93">
        <v>1587129860.9709699</v>
      </c>
      <c r="AS93">
        <v>410.96696774193498</v>
      </c>
      <c r="AT93">
        <v>410.00574193548402</v>
      </c>
      <c r="AU93">
        <v>11.6704774193548</v>
      </c>
      <c r="AV93">
        <v>11.3196193548387</v>
      </c>
      <c r="AW93">
        <v>600.00883870967698</v>
      </c>
      <c r="AX93">
        <v>102.33206451612899</v>
      </c>
      <c r="AY93">
        <v>0.100004758064516</v>
      </c>
      <c r="AZ93">
        <v>20.256009677419399</v>
      </c>
      <c r="BA93">
        <v>999.9</v>
      </c>
      <c r="BB93">
        <v>999.9</v>
      </c>
      <c r="BC93">
        <v>0</v>
      </c>
      <c r="BD93">
        <v>0</v>
      </c>
      <c r="BE93">
        <v>9993.8693548387091</v>
      </c>
      <c r="BF93">
        <v>0</v>
      </c>
      <c r="BG93">
        <v>1.5529835483871E-3</v>
      </c>
      <c r="BH93">
        <v>1587129827.5999999</v>
      </c>
      <c r="BI93" t="s">
        <v>380</v>
      </c>
      <c r="BJ93">
        <v>21</v>
      </c>
      <c r="BK93">
        <v>2.9049999999999998</v>
      </c>
      <c r="BL93">
        <v>0.14000000000000001</v>
      </c>
      <c r="BM93">
        <v>410</v>
      </c>
      <c r="BN93">
        <v>11</v>
      </c>
      <c r="BO93">
        <v>0.56999999999999995</v>
      </c>
      <c r="BP93">
        <v>0.06</v>
      </c>
      <c r="BQ93">
        <v>0.965330512195122</v>
      </c>
      <c r="BR93">
        <v>-1.97302160278672E-2</v>
      </c>
      <c r="BS93">
        <v>2.8342848385286099E-2</v>
      </c>
      <c r="BT93">
        <v>1</v>
      </c>
      <c r="BU93">
        <v>0.35332182926829298</v>
      </c>
      <c r="BV93">
        <v>-7.5365059233449702E-2</v>
      </c>
      <c r="BW93">
        <v>7.4466560080722203E-3</v>
      </c>
      <c r="BX93">
        <v>1</v>
      </c>
      <c r="BY93">
        <v>2</v>
      </c>
      <c r="BZ93">
        <v>2</v>
      </c>
      <c r="CA93" t="s">
        <v>202</v>
      </c>
      <c r="CB93">
        <v>100</v>
      </c>
      <c r="CC93">
        <v>100</v>
      </c>
      <c r="CD93">
        <v>2.9049999999999998</v>
      </c>
      <c r="CE93">
        <v>0.14000000000000001</v>
      </c>
      <c r="CF93">
        <v>2</v>
      </c>
      <c r="CG93">
        <v>627.33399999999995</v>
      </c>
      <c r="CH93">
        <v>400.97399999999999</v>
      </c>
      <c r="CI93">
        <v>20.0001</v>
      </c>
      <c r="CJ93">
        <v>23.797799999999999</v>
      </c>
      <c r="CK93">
        <v>30.000399999999999</v>
      </c>
      <c r="CL93">
        <v>23.5702</v>
      </c>
      <c r="CM93">
        <v>23.573799999999999</v>
      </c>
      <c r="CN93">
        <v>20.162500000000001</v>
      </c>
      <c r="CO93">
        <v>29.5733</v>
      </c>
      <c r="CP93">
        <v>15.2424</v>
      </c>
      <c r="CQ93">
        <v>20</v>
      </c>
      <c r="CR93">
        <v>410</v>
      </c>
      <c r="CS93">
        <v>11.2928</v>
      </c>
      <c r="CT93">
        <v>101.416</v>
      </c>
      <c r="CU93">
        <v>101.967</v>
      </c>
    </row>
    <row r="94" spans="1:99" x14ac:dyDescent="0.25">
      <c r="A94">
        <v>78</v>
      </c>
      <c r="B94">
        <v>1587129874.5999999</v>
      </c>
      <c r="C94">
        <v>5009.0999999046298</v>
      </c>
      <c r="D94" t="s">
        <v>387</v>
      </c>
      <c r="E94" t="s">
        <v>388</v>
      </c>
      <c r="F94">
        <v>1587129865.9709699</v>
      </c>
      <c r="G94">
        <f t="shared" si="29"/>
        <v>4.4508481300554737E-4</v>
      </c>
      <c r="H94">
        <f t="shared" si="30"/>
        <v>-1.410600709725667</v>
      </c>
      <c r="I94">
        <f t="shared" si="31"/>
        <v>410.96699999999998</v>
      </c>
      <c r="J94">
        <f t="shared" si="32"/>
        <v>461.48794081332858</v>
      </c>
      <c r="K94">
        <f t="shared" si="33"/>
        <v>47.271142471433699</v>
      </c>
      <c r="L94">
        <f t="shared" si="34"/>
        <v>42.096180398169594</v>
      </c>
      <c r="M94">
        <f t="shared" si="35"/>
        <v>3.8880780422692635E-2</v>
      </c>
      <c r="N94">
        <f t="shared" si="36"/>
        <v>2</v>
      </c>
      <c r="O94">
        <f t="shared" si="37"/>
        <v>3.8465698411843177E-2</v>
      </c>
      <c r="P94">
        <f t="shared" si="38"/>
        <v>2.4077985644141216E-2</v>
      </c>
      <c r="Q94">
        <f t="shared" si="39"/>
        <v>0</v>
      </c>
      <c r="R94">
        <f t="shared" si="40"/>
        <v>20.090867104210634</v>
      </c>
      <c r="S94">
        <f t="shared" si="41"/>
        <v>20.090867104210634</v>
      </c>
      <c r="T94">
        <f t="shared" si="42"/>
        <v>2.3598500620622964</v>
      </c>
      <c r="U94">
        <f t="shared" si="43"/>
        <v>50.131171616437797</v>
      </c>
      <c r="V94">
        <f t="shared" si="44"/>
        <v>1.1951814476677358</v>
      </c>
      <c r="W94">
        <f t="shared" si="45"/>
        <v>2.3841083484189722</v>
      </c>
      <c r="X94">
        <f t="shared" si="46"/>
        <v>1.1646686143945606</v>
      </c>
      <c r="Y94">
        <f t="shared" si="47"/>
        <v>-19.628240253544639</v>
      </c>
      <c r="Z94">
        <f t="shared" si="48"/>
        <v>17.831027987848675</v>
      </c>
      <c r="AA94">
        <f t="shared" si="49"/>
        <v>1.7956926245716651</v>
      </c>
      <c r="AB94">
        <f t="shared" si="50"/>
        <v>-1.5196411243003638E-3</v>
      </c>
      <c r="AC94">
        <v>0</v>
      </c>
      <c r="AD94">
        <v>0</v>
      </c>
      <c r="AE94">
        <v>2</v>
      </c>
      <c r="AF94">
        <v>0</v>
      </c>
      <c r="AG94">
        <v>0</v>
      </c>
      <c r="AH94">
        <f t="shared" si="51"/>
        <v>1</v>
      </c>
      <c r="AI94">
        <f t="shared" si="52"/>
        <v>0</v>
      </c>
      <c r="AJ94">
        <f t="shared" si="53"/>
        <v>55362.381523307711</v>
      </c>
      <c r="AK94">
        <f t="shared" si="54"/>
        <v>0</v>
      </c>
      <c r="AL94">
        <f t="shared" si="55"/>
        <v>0</v>
      </c>
      <c r="AM94">
        <f t="shared" si="56"/>
        <v>0.49</v>
      </c>
      <c r="AN94">
        <f t="shared" si="57"/>
        <v>0.39</v>
      </c>
      <c r="AO94">
        <v>4.71</v>
      </c>
      <c r="AP94">
        <v>0.5</v>
      </c>
      <c r="AQ94" t="s">
        <v>194</v>
      </c>
      <c r="AR94">
        <v>1587129865.9709699</v>
      </c>
      <c r="AS94">
        <v>410.96699999999998</v>
      </c>
      <c r="AT94">
        <v>410.00329032258099</v>
      </c>
      <c r="AU94">
        <v>11.6680451612903</v>
      </c>
      <c r="AV94">
        <v>11.322738709677401</v>
      </c>
      <c r="AW94">
        <v>600.01461290322595</v>
      </c>
      <c r="AX94">
        <v>102.33199999999999</v>
      </c>
      <c r="AY94">
        <v>0.100021058064516</v>
      </c>
      <c r="AZ94">
        <v>20.256238709677401</v>
      </c>
      <c r="BA94">
        <v>999.9</v>
      </c>
      <c r="BB94">
        <v>999.9</v>
      </c>
      <c r="BC94">
        <v>0</v>
      </c>
      <c r="BD94">
        <v>0</v>
      </c>
      <c r="BE94">
        <v>10001.466774193501</v>
      </c>
      <c r="BF94">
        <v>0</v>
      </c>
      <c r="BG94">
        <v>1.5529835483871E-3</v>
      </c>
      <c r="BH94">
        <v>1587129827.5999999</v>
      </c>
      <c r="BI94" t="s">
        <v>380</v>
      </c>
      <c r="BJ94">
        <v>21</v>
      </c>
      <c r="BK94">
        <v>2.9049999999999998</v>
      </c>
      <c r="BL94">
        <v>0.14000000000000001</v>
      </c>
      <c r="BM94">
        <v>410</v>
      </c>
      <c r="BN94">
        <v>11</v>
      </c>
      <c r="BO94">
        <v>0.56999999999999995</v>
      </c>
      <c r="BP94">
        <v>0.06</v>
      </c>
      <c r="BQ94">
        <v>0.96063670731707296</v>
      </c>
      <c r="BR94">
        <v>9.6179059233440403E-2</v>
      </c>
      <c r="BS94">
        <v>3.0636332547534399E-2</v>
      </c>
      <c r="BT94">
        <v>1</v>
      </c>
      <c r="BU94">
        <v>0.34746512195121898</v>
      </c>
      <c r="BV94">
        <v>-6.7577247386758604E-2</v>
      </c>
      <c r="BW94">
        <v>6.6912412651207497E-3</v>
      </c>
      <c r="BX94">
        <v>1</v>
      </c>
      <c r="BY94">
        <v>2</v>
      </c>
      <c r="BZ94">
        <v>2</v>
      </c>
      <c r="CA94" t="s">
        <v>202</v>
      </c>
      <c r="CB94">
        <v>100</v>
      </c>
      <c r="CC94">
        <v>100</v>
      </c>
      <c r="CD94">
        <v>2.9049999999999998</v>
      </c>
      <c r="CE94">
        <v>0.14000000000000001</v>
      </c>
      <c r="CF94">
        <v>2</v>
      </c>
      <c r="CG94">
        <v>627.59100000000001</v>
      </c>
      <c r="CH94">
        <v>401.02800000000002</v>
      </c>
      <c r="CI94">
        <v>20</v>
      </c>
      <c r="CJ94">
        <v>23.802099999999999</v>
      </c>
      <c r="CK94">
        <v>30.000299999999999</v>
      </c>
      <c r="CL94">
        <v>23.5748</v>
      </c>
      <c r="CM94">
        <v>23.578800000000001</v>
      </c>
      <c r="CN94">
        <v>20.162400000000002</v>
      </c>
      <c r="CO94">
        <v>29.5733</v>
      </c>
      <c r="CP94">
        <v>15.2424</v>
      </c>
      <c r="CQ94">
        <v>20</v>
      </c>
      <c r="CR94">
        <v>410</v>
      </c>
      <c r="CS94">
        <v>11.2928</v>
      </c>
      <c r="CT94">
        <v>101.414</v>
      </c>
      <c r="CU94">
        <v>101.96599999999999</v>
      </c>
    </row>
    <row r="95" spans="1:99" x14ac:dyDescent="0.25">
      <c r="A95">
        <v>79</v>
      </c>
      <c r="B95">
        <v>1587129879.5999999</v>
      </c>
      <c r="C95">
        <v>5014.0999999046298</v>
      </c>
      <c r="D95" t="s">
        <v>389</v>
      </c>
      <c r="E95" t="s">
        <v>390</v>
      </c>
      <c r="F95">
        <v>1587129870.9709699</v>
      </c>
      <c r="G95">
        <f t="shared" si="29"/>
        <v>4.3852805669162794E-4</v>
      </c>
      <c r="H95">
        <f t="shared" si="30"/>
        <v>-1.4123540037042401</v>
      </c>
      <c r="I95">
        <f t="shared" si="31"/>
        <v>410.95629032258103</v>
      </c>
      <c r="J95">
        <f t="shared" si="32"/>
        <v>462.44821429684657</v>
      </c>
      <c r="K95">
        <f t="shared" si="33"/>
        <v>47.369283258926551</v>
      </c>
      <c r="L95">
        <f t="shared" si="34"/>
        <v>42.094886133201221</v>
      </c>
      <c r="M95">
        <f t="shared" si="35"/>
        <v>3.8280346781130369E-2</v>
      </c>
      <c r="N95">
        <f t="shared" si="36"/>
        <v>2</v>
      </c>
      <c r="O95">
        <f t="shared" si="37"/>
        <v>3.7877914380714701E-2</v>
      </c>
      <c r="P95">
        <f t="shared" si="38"/>
        <v>2.3709500819121695E-2</v>
      </c>
      <c r="Q95">
        <f t="shared" si="39"/>
        <v>0</v>
      </c>
      <c r="R95">
        <f t="shared" si="40"/>
        <v>20.09412920456014</v>
      </c>
      <c r="S95">
        <f t="shared" si="41"/>
        <v>20.09412920456014</v>
      </c>
      <c r="T95">
        <f t="shared" si="42"/>
        <v>2.3603264790511771</v>
      </c>
      <c r="U95">
        <f t="shared" si="43"/>
        <v>50.121656699570593</v>
      </c>
      <c r="V95">
        <f t="shared" si="44"/>
        <v>1.1950155914337548</v>
      </c>
      <c r="W95">
        <f t="shared" si="45"/>
        <v>2.3842300317339529</v>
      </c>
      <c r="X95">
        <f t="shared" si="46"/>
        <v>1.1653108876174223</v>
      </c>
      <c r="Y95">
        <f t="shared" si="47"/>
        <v>-19.339087300100793</v>
      </c>
      <c r="Z95">
        <f t="shared" si="48"/>
        <v>17.568337034600628</v>
      </c>
      <c r="AA95">
        <f t="shared" si="49"/>
        <v>1.7692750535040378</v>
      </c>
      <c r="AB95">
        <f t="shared" si="50"/>
        <v>-1.4752119961265464E-3</v>
      </c>
      <c r="AC95">
        <v>0</v>
      </c>
      <c r="AD95">
        <v>0</v>
      </c>
      <c r="AE95">
        <v>2</v>
      </c>
      <c r="AF95">
        <v>0</v>
      </c>
      <c r="AG95">
        <v>0</v>
      </c>
      <c r="AH95">
        <f t="shared" si="51"/>
        <v>1</v>
      </c>
      <c r="AI95">
        <f t="shared" si="52"/>
        <v>0</v>
      </c>
      <c r="AJ95">
        <f t="shared" si="53"/>
        <v>55391.585335073381</v>
      </c>
      <c r="AK95">
        <f t="shared" si="54"/>
        <v>0</v>
      </c>
      <c r="AL95">
        <f t="shared" si="55"/>
        <v>0</v>
      </c>
      <c r="AM95">
        <f t="shared" si="56"/>
        <v>0.49</v>
      </c>
      <c r="AN95">
        <f t="shared" si="57"/>
        <v>0.39</v>
      </c>
      <c r="AO95">
        <v>4.71</v>
      </c>
      <c r="AP95">
        <v>0.5</v>
      </c>
      <c r="AQ95" t="s">
        <v>194</v>
      </c>
      <c r="AR95">
        <v>1587129870.9709699</v>
      </c>
      <c r="AS95">
        <v>410.95629032258103</v>
      </c>
      <c r="AT95">
        <v>409.98909677419402</v>
      </c>
      <c r="AU95">
        <v>11.6664806451613</v>
      </c>
      <c r="AV95">
        <v>11.326264516128999</v>
      </c>
      <c r="AW95">
        <v>600.02164516129005</v>
      </c>
      <c r="AX95">
        <v>102.331516129032</v>
      </c>
      <c r="AY95">
        <v>0.100024948387097</v>
      </c>
      <c r="AZ95">
        <v>20.257064516128999</v>
      </c>
      <c r="BA95">
        <v>999.9</v>
      </c>
      <c r="BB95">
        <v>999.9</v>
      </c>
      <c r="BC95">
        <v>0</v>
      </c>
      <c r="BD95">
        <v>0</v>
      </c>
      <c r="BE95">
        <v>10007.046774193501</v>
      </c>
      <c r="BF95">
        <v>0</v>
      </c>
      <c r="BG95">
        <v>1.53849548387097E-3</v>
      </c>
      <c r="BH95">
        <v>1587129827.5999999</v>
      </c>
      <c r="BI95" t="s">
        <v>380</v>
      </c>
      <c r="BJ95">
        <v>21</v>
      </c>
      <c r="BK95">
        <v>2.9049999999999998</v>
      </c>
      <c r="BL95">
        <v>0.14000000000000001</v>
      </c>
      <c r="BM95">
        <v>410</v>
      </c>
      <c r="BN95">
        <v>11</v>
      </c>
      <c r="BO95">
        <v>0.56999999999999995</v>
      </c>
      <c r="BP95">
        <v>0.06</v>
      </c>
      <c r="BQ95">
        <v>0.96724190243902397</v>
      </c>
      <c r="BR95">
        <v>4.3927149825774899E-2</v>
      </c>
      <c r="BS95">
        <v>2.9630891861000201E-2</v>
      </c>
      <c r="BT95">
        <v>1</v>
      </c>
      <c r="BU95">
        <v>0.34227163414634099</v>
      </c>
      <c r="BV95">
        <v>-5.9288257839719999E-2</v>
      </c>
      <c r="BW95">
        <v>5.93300244295435E-3</v>
      </c>
      <c r="BX95">
        <v>1</v>
      </c>
      <c r="BY95">
        <v>2</v>
      </c>
      <c r="BZ95">
        <v>2</v>
      </c>
      <c r="CA95" t="s">
        <v>202</v>
      </c>
      <c r="CB95">
        <v>100</v>
      </c>
      <c r="CC95">
        <v>100</v>
      </c>
      <c r="CD95">
        <v>2.9049999999999998</v>
      </c>
      <c r="CE95">
        <v>0.14000000000000001</v>
      </c>
      <c r="CF95">
        <v>2</v>
      </c>
      <c r="CG95">
        <v>627.32100000000003</v>
      </c>
      <c r="CH95">
        <v>401.14</v>
      </c>
      <c r="CI95">
        <v>20.0001</v>
      </c>
      <c r="CJ95">
        <v>23.806000000000001</v>
      </c>
      <c r="CK95">
        <v>30.000399999999999</v>
      </c>
      <c r="CL95">
        <v>23.579699999999999</v>
      </c>
      <c r="CM95">
        <v>23.5837</v>
      </c>
      <c r="CN95">
        <v>20.1629</v>
      </c>
      <c r="CO95">
        <v>29.5733</v>
      </c>
      <c r="CP95">
        <v>15.2424</v>
      </c>
      <c r="CQ95">
        <v>20</v>
      </c>
      <c r="CR95">
        <v>410</v>
      </c>
      <c r="CS95">
        <v>11.2927</v>
      </c>
      <c r="CT95">
        <v>101.413</v>
      </c>
      <c r="CU95">
        <v>101.964</v>
      </c>
    </row>
    <row r="96" spans="1:99" x14ac:dyDescent="0.25">
      <c r="A96">
        <v>80</v>
      </c>
      <c r="B96">
        <v>1587130317.0999999</v>
      </c>
      <c r="C96">
        <v>5451.5999999046298</v>
      </c>
      <c r="D96" t="s">
        <v>393</v>
      </c>
      <c r="E96" t="s">
        <v>394</v>
      </c>
      <c r="F96">
        <v>1587130309.0999999</v>
      </c>
      <c r="G96">
        <f t="shared" si="29"/>
        <v>8.5771521106330805E-5</v>
      </c>
      <c r="H96">
        <f t="shared" si="30"/>
        <v>-0.62352117239463389</v>
      </c>
      <c r="I96">
        <f t="shared" si="31"/>
        <v>410.67277419354798</v>
      </c>
      <c r="J96">
        <f t="shared" si="32"/>
        <v>539.73655545978954</v>
      </c>
      <c r="K96">
        <f t="shared" si="33"/>
        <v>55.285403258041441</v>
      </c>
      <c r="L96">
        <f t="shared" si="34"/>
        <v>42.065355215838004</v>
      </c>
      <c r="M96">
        <f t="shared" si="35"/>
        <v>7.2369192879389961E-3</v>
      </c>
      <c r="N96">
        <f t="shared" si="36"/>
        <v>2</v>
      </c>
      <c r="O96">
        <f t="shared" si="37"/>
        <v>7.2224027453068286E-3</v>
      </c>
      <c r="P96">
        <f t="shared" si="38"/>
        <v>4.5153035168980938E-3</v>
      </c>
      <c r="Q96">
        <f t="shared" si="39"/>
        <v>0</v>
      </c>
      <c r="R96">
        <f t="shared" si="40"/>
        <v>20.29919504943247</v>
      </c>
      <c r="S96">
        <f t="shared" si="41"/>
        <v>20.29919504943247</v>
      </c>
      <c r="T96">
        <f t="shared" si="42"/>
        <v>2.3904452278154769</v>
      </c>
      <c r="U96">
        <f t="shared" si="43"/>
        <v>49.904845603225553</v>
      </c>
      <c r="V96">
        <f t="shared" si="44"/>
        <v>1.1952987215952799</v>
      </c>
      <c r="W96">
        <f t="shared" si="45"/>
        <v>2.3951556349831145</v>
      </c>
      <c r="X96">
        <f t="shared" si="46"/>
        <v>1.1951465062201969</v>
      </c>
      <c r="Y96">
        <f t="shared" si="47"/>
        <v>-3.7825240807891887</v>
      </c>
      <c r="Z96">
        <f t="shared" si="48"/>
        <v>3.4359455577375706</v>
      </c>
      <c r="AA96">
        <f t="shared" si="49"/>
        <v>0.34652205091357974</v>
      </c>
      <c r="AB96">
        <f t="shared" si="50"/>
        <v>-5.6472138038277109E-5</v>
      </c>
      <c r="AC96">
        <v>0</v>
      </c>
      <c r="AD96">
        <v>0</v>
      </c>
      <c r="AE96">
        <v>2</v>
      </c>
      <c r="AF96">
        <v>0</v>
      </c>
      <c r="AG96">
        <v>0</v>
      </c>
      <c r="AH96">
        <f t="shared" si="51"/>
        <v>1</v>
      </c>
      <c r="AI96">
        <f t="shared" si="52"/>
        <v>0</v>
      </c>
      <c r="AJ96">
        <f t="shared" si="53"/>
        <v>55348.479876714337</v>
      </c>
      <c r="AK96">
        <f t="shared" si="54"/>
        <v>0</v>
      </c>
      <c r="AL96">
        <f t="shared" si="55"/>
        <v>0</v>
      </c>
      <c r="AM96">
        <f t="shared" si="56"/>
        <v>0.49</v>
      </c>
      <c r="AN96">
        <f t="shared" si="57"/>
        <v>0.39</v>
      </c>
      <c r="AO96">
        <v>6.85</v>
      </c>
      <c r="AP96">
        <v>0.5</v>
      </c>
      <c r="AQ96" t="s">
        <v>194</v>
      </c>
      <c r="AR96">
        <v>1587130309.0999999</v>
      </c>
      <c r="AS96">
        <v>410.67277419354798</v>
      </c>
      <c r="AT96">
        <v>410.00112903225801</v>
      </c>
      <c r="AU96">
        <v>11.669380645161301</v>
      </c>
      <c r="AV96">
        <v>11.5726</v>
      </c>
      <c r="AW96">
        <v>599.994709677419</v>
      </c>
      <c r="AX96">
        <v>102.332096774194</v>
      </c>
      <c r="AY96">
        <v>9.82513258064516E-2</v>
      </c>
      <c r="AZ96">
        <v>20.331061290322602</v>
      </c>
      <c r="BA96">
        <v>999.9</v>
      </c>
      <c r="BB96">
        <v>999.9</v>
      </c>
      <c r="BC96">
        <v>0</v>
      </c>
      <c r="BD96">
        <v>0</v>
      </c>
      <c r="BE96">
        <v>10001.498387096801</v>
      </c>
      <c r="BF96">
        <v>0</v>
      </c>
      <c r="BG96">
        <v>1.5822664516129E-3</v>
      </c>
      <c r="BH96">
        <v>1587130298.0999999</v>
      </c>
      <c r="BI96" t="s">
        <v>395</v>
      </c>
      <c r="BJ96">
        <v>22</v>
      </c>
      <c r="BK96">
        <v>2.8860000000000001</v>
      </c>
      <c r="BL96">
        <v>0.14599999999999999</v>
      </c>
      <c r="BM96">
        <v>410</v>
      </c>
      <c r="BN96">
        <v>12</v>
      </c>
      <c r="BO96">
        <v>0.48</v>
      </c>
      <c r="BP96">
        <v>0.21</v>
      </c>
      <c r="BQ96">
        <v>0.51095355780487794</v>
      </c>
      <c r="BR96">
        <v>2.35857667839741</v>
      </c>
      <c r="BS96">
        <v>0.27750552856011901</v>
      </c>
      <c r="BT96">
        <v>0</v>
      </c>
      <c r="BU96">
        <v>7.2260426829268296E-2</v>
      </c>
      <c r="BV96">
        <v>0.354674964459959</v>
      </c>
      <c r="BW96">
        <v>4.2307794375017103E-2</v>
      </c>
      <c r="BX96">
        <v>0</v>
      </c>
      <c r="BY96">
        <v>0</v>
      </c>
      <c r="BZ96">
        <v>2</v>
      </c>
      <c r="CA96" t="s">
        <v>205</v>
      </c>
      <c r="CB96">
        <v>100</v>
      </c>
      <c r="CC96">
        <v>100</v>
      </c>
      <c r="CD96">
        <v>2.8860000000000001</v>
      </c>
      <c r="CE96">
        <v>0.14599999999999999</v>
      </c>
      <c r="CF96">
        <v>2</v>
      </c>
      <c r="CG96">
        <v>627.44200000000001</v>
      </c>
      <c r="CH96">
        <v>399.05799999999999</v>
      </c>
      <c r="CI96">
        <v>20.000299999999999</v>
      </c>
      <c r="CJ96">
        <v>24.101400000000002</v>
      </c>
      <c r="CK96">
        <v>30.000299999999999</v>
      </c>
      <c r="CL96">
        <v>23.896699999999999</v>
      </c>
      <c r="CM96">
        <v>23.8995</v>
      </c>
      <c r="CN96">
        <v>20.179500000000001</v>
      </c>
      <c r="CO96">
        <v>29.5808</v>
      </c>
      <c r="CP96">
        <v>11.894299999999999</v>
      </c>
      <c r="CQ96">
        <v>20</v>
      </c>
      <c r="CR96">
        <v>410</v>
      </c>
      <c r="CS96">
        <v>11.5481</v>
      </c>
      <c r="CT96">
        <v>101.36</v>
      </c>
      <c r="CU96">
        <v>101.931</v>
      </c>
    </row>
    <row r="97" spans="1:99" x14ac:dyDescent="0.25">
      <c r="A97">
        <v>81</v>
      </c>
      <c r="B97">
        <v>1587130322.0999999</v>
      </c>
      <c r="C97">
        <v>5456.5999999046298</v>
      </c>
      <c r="D97" t="s">
        <v>396</v>
      </c>
      <c r="E97" t="s">
        <v>397</v>
      </c>
      <c r="F97">
        <v>1587130313.7451601</v>
      </c>
      <c r="G97">
        <f t="shared" si="29"/>
        <v>8.8915756303924027E-5</v>
      </c>
      <c r="H97">
        <f t="shared" si="30"/>
        <v>-0.64229438856747789</v>
      </c>
      <c r="I97">
        <f t="shared" si="31"/>
        <v>410.68316129032303</v>
      </c>
      <c r="J97">
        <f t="shared" si="32"/>
        <v>538.79400116941315</v>
      </c>
      <c r="K97">
        <f t="shared" si="33"/>
        <v>55.189125517670185</v>
      </c>
      <c r="L97">
        <f t="shared" si="34"/>
        <v>42.066623769477687</v>
      </c>
      <c r="M97">
        <f t="shared" si="35"/>
        <v>7.5079246974462362E-3</v>
      </c>
      <c r="N97">
        <f t="shared" si="36"/>
        <v>2</v>
      </c>
      <c r="O97">
        <f t="shared" si="37"/>
        <v>7.4923018450805028E-3</v>
      </c>
      <c r="P97">
        <f t="shared" si="38"/>
        <v>4.6840895675738679E-3</v>
      </c>
      <c r="Q97">
        <f t="shared" si="39"/>
        <v>0</v>
      </c>
      <c r="R97">
        <f t="shared" si="40"/>
        <v>20.297552680084067</v>
      </c>
      <c r="S97">
        <f t="shared" si="41"/>
        <v>20.297552680084067</v>
      </c>
      <c r="T97">
        <f t="shared" si="42"/>
        <v>2.3902026759792356</v>
      </c>
      <c r="U97">
        <f t="shared" si="43"/>
        <v>49.930237538256463</v>
      </c>
      <c r="V97">
        <f t="shared" si="44"/>
        <v>1.1958718699250579</v>
      </c>
      <c r="W97">
        <f t="shared" si="45"/>
        <v>2.3950854810349798</v>
      </c>
      <c r="X97">
        <f t="shared" si="46"/>
        <v>1.1943308060541777</v>
      </c>
      <c r="Y97">
        <f t="shared" si="47"/>
        <v>-3.9211848530030498</v>
      </c>
      <c r="Z97">
        <f t="shared" si="48"/>
        <v>3.5619029451967892</v>
      </c>
      <c r="AA97">
        <f t="shared" si="49"/>
        <v>0.35922121974069804</v>
      </c>
      <c r="AB97">
        <f t="shared" si="50"/>
        <v>-6.0688065562697346E-5</v>
      </c>
      <c r="AC97">
        <v>0</v>
      </c>
      <c r="AD97">
        <v>0</v>
      </c>
      <c r="AE97">
        <v>2</v>
      </c>
      <c r="AF97">
        <v>0</v>
      </c>
      <c r="AG97">
        <v>0</v>
      </c>
      <c r="AH97">
        <f t="shared" si="51"/>
        <v>1</v>
      </c>
      <c r="AI97">
        <f t="shared" si="52"/>
        <v>0</v>
      </c>
      <c r="AJ97">
        <f t="shared" si="53"/>
        <v>55309.147562280545</v>
      </c>
      <c r="AK97">
        <f t="shared" si="54"/>
        <v>0</v>
      </c>
      <c r="AL97">
        <f t="shared" si="55"/>
        <v>0</v>
      </c>
      <c r="AM97">
        <f t="shared" si="56"/>
        <v>0.49</v>
      </c>
      <c r="AN97">
        <f t="shared" si="57"/>
        <v>0.39</v>
      </c>
      <c r="AO97">
        <v>6.85</v>
      </c>
      <c r="AP97">
        <v>0.5</v>
      </c>
      <c r="AQ97" t="s">
        <v>194</v>
      </c>
      <c r="AR97">
        <v>1587130313.7451601</v>
      </c>
      <c r="AS97">
        <v>410.68316129032303</v>
      </c>
      <c r="AT97">
        <v>409.99148387096801</v>
      </c>
      <c r="AU97">
        <v>11.6749193548387</v>
      </c>
      <c r="AV97">
        <v>11.5745806451613</v>
      </c>
      <c r="AW97">
        <v>599.93003225806501</v>
      </c>
      <c r="AX97">
        <v>102.331677419355</v>
      </c>
      <c r="AY97">
        <v>9.9168874193548404E-2</v>
      </c>
      <c r="AZ97">
        <v>20.330587096774199</v>
      </c>
      <c r="BA97">
        <v>999.9</v>
      </c>
      <c r="BB97">
        <v>999.9</v>
      </c>
      <c r="BC97">
        <v>0</v>
      </c>
      <c r="BD97">
        <v>0</v>
      </c>
      <c r="BE97">
        <v>9994.1145161290297</v>
      </c>
      <c r="BF97">
        <v>0</v>
      </c>
      <c r="BG97">
        <v>1.5529835483871E-3</v>
      </c>
      <c r="BH97">
        <v>1587130298.0999999</v>
      </c>
      <c r="BI97" t="s">
        <v>395</v>
      </c>
      <c r="BJ97">
        <v>22</v>
      </c>
      <c r="BK97">
        <v>2.8860000000000001</v>
      </c>
      <c r="BL97">
        <v>0.14599999999999999</v>
      </c>
      <c r="BM97">
        <v>410</v>
      </c>
      <c r="BN97">
        <v>12</v>
      </c>
      <c r="BO97">
        <v>0.48</v>
      </c>
      <c r="BP97">
        <v>0.21</v>
      </c>
      <c r="BQ97">
        <v>0.66467280487804903</v>
      </c>
      <c r="BR97">
        <v>0.46681538675970002</v>
      </c>
      <c r="BS97">
        <v>9.5669263265007104E-2</v>
      </c>
      <c r="BT97">
        <v>0</v>
      </c>
      <c r="BU97">
        <v>9.5883968292682906E-2</v>
      </c>
      <c r="BV97">
        <v>6.5399937282244205E-2</v>
      </c>
      <c r="BW97">
        <v>1.4124959539738101E-2</v>
      </c>
      <c r="BX97">
        <v>1</v>
      </c>
      <c r="BY97">
        <v>1</v>
      </c>
      <c r="BZ97">
        <v>2</v>
      </c>
      <c r="CA97" t="s">
        <v>196</v>
      </c>
      <c r="CB97">
        <v>100</v>
      </c>
      <c r="CC97">
        <v>100</v>
      </c>
      <c r="CD97">
        <v>2.8860000000000001</v>
      </c>
      <c r="CE97">
        <v>0.14599999999999999</v>
      </c>
      <c r="CF97">
        <v>2</v>
      </c>
      <c r="CG97">
        <v>627.50300000000004</v>
      </c>
      <c r="CH97">
        <v>399.13400000000001</v>
      </c>
      <c r="CI97">
        <v>20.000399999999999</v>
      </c>
      <c r="CJ97">
        <v>24.103899999999999</v>
      </c>
      <c r="CK97">
        <v>30.0002</v>
      </c>
      <c r="CL97">
        <v>23.898700000000002</v>
      </c>
      <c r="CM97">
        <v>23.901900000000001</v>
      </c>
      <c r="CN97">
        <v>20.179400000000001</v>
      </c>
      <c r="CO97">
        <v>29.5808</v>
      </c>
      <c r="CP97">
        <v>11.894299999999999</v>
      </c>
      <c r="CQ97">
        <v>20</v>
      </c>
      <c r="CR97">
        <v>410</v>
      </c>
      <c r="CS97">
        <v>11.5481</v>
      </c>
      <c r="CT97">
        <v>101.36</v>
      </c>
      <c r="CU97">
        <v>101.93</v>
      </c>
    </row>
    <row r="98" spans="1:99" x14ac:dyDescent="0.25">
      <c r="A98">
        <v>82</v>
      </c>
      <c r="B98">
        <v>1587130327.0999999</v>
      </c>
      <c r="C98">
        <v>5461.5999999046298</v>
      </c>
      <c r="D98" t="s">
        <v>398</v>
      </c>
      <c r="E98" t="s">
        <v>399</v>
      </c>
      <c r="F98">
        <v>1587130318.53548</v>
      </c>
      <c r="G98">
        <f t="shared" si="29"/>
        <v>8.8184895423314239E-5</v>
      </c>
      <c r="H98">
        <f t="shared" si="30"/>
        <v>-0.64585285749975196</v>
      </c>
      <c r="I98">
        <f t="shared" si="31"/>
        <v>410.67570967741898</v>
      </c>
      <c r="J98">
        <f t="shared" si="32"/>
        <v>540.65450020436174</v>
      </c>
      <c r="K98">
        <f t="shared" si="33"/>
        <v>55.380112313635514</v>
      </c>
      <c r="L98">
        <f t="shared" si="34"/>
        <v>42.066175196582506</v>
      </c>
      <c r="M98">
        <f t="shared" si="35"/>
        <v>7.4470723066632745E-3</v>
      </c>
      <c r="N98">
        <f t="shared" si="36"/>
        <v>2</v>
      </c>
      <c r="O98">
        <f t="shared" si="37"/>
        <v>7.4317013972677029E-3</v>
      </c>
      <c r="P98">
        <f t="shared" si="38"/>
        <v>4.6461917172466605E-3</v>
      </c>
      <c r="Q98">
        <f t="shared" si="39"/>
        <v>0</v>
      </c>
      <c r="R98">
        <f t="shared" si="40"/>
        <v>20.297391941757652</v>
      </c>
      <c r="S98">
        <f t="shared" si="41"/>
        <v>20.297391941757652</v>
      </c>
      <c r="T98">
        <f t="shared" si="42"/>
        <v>2.3901789386428716</v>
      </c>
      <c r="U98">
        <f t="shared" si="43"/>
        <v>49.93682814096789</v>
      </c>
      <c r="V98">
        <f t="shared" si="44"/>
        <v>1.1959977867465108</v>
      </c>
      <c r="W98">
        <f t="shared" si="45"/>
        <v>2.3950215327459317</v>
      </c>
      <c r="X98">
        <f t="shared" si="46"/>
        <v>1.1941811518963608</v>
      </c>
      <c r="Y98">
        <f t="shared" si="47"/>
        <v>-3.888953888168158</v>
      </c>
      <c r="Z98">
        <f t="shared" si="48"/>
        <v>3.5326266009574963</v>
      </c>
      <c r="AA98">
        <f t="shared" si="49"/>
        <v>0.35626759281098153</v>
      </c>
      <c r="AB98">
        <f t="shared" si="50"/>
        <v>-5.969439968023238E-5</v>
      </c>
      <c r="AC98">
        <v>0</v>
      </c>
      <c r="AD98">
        <v>0</v>
      </c>
      <c r="AE98">
        <v>2</v>
      </c>
      <c r="AF98">
        <v>0</v>
      </c>
      <c r="AG98">
        <v>0</v>
      </c>
      <c r="AH98">
        <f t="shared" si="51"/>
        <v>1</v>
      </c>
      <c r="AI98">
        <f t="shared" si="52"/>
        <v>0</v>
      </c>
      <c r="AJ98">
        <f t="shared" si="53"/>
        <v>55303.793935116802</v>
      </c>
      <c r="AK98">
        <f t="shared" si="54"/>
        <v>0</v>
      </c>
      <c r="AL98">
        <f t="shared" si="55"/>
        <v>0</v>
      </c>
      <c r="AM98">
        <f t="shared" si="56"/>
        <v>0.49</v>
      </c>
      <c r="AN98">
        <f t="shared" si="57"/>
        <v>0.39</v>
      </c>
      <c r="AO98">
        <v>6.85</v>
      </c>
      <c r="AP98">
        <v>0.5</v>
      </c>
      <c r="AQ98" t="s">
        <v>194</v>
      </c>
      <c r="AR98">
        <v>1587130318.53548</v>
      </c>
      <c r="AS98">
        <v>410.67570967741898</v>
      </c>
      <c r="AT98">
        <v>409.97967741935503</v>
      </c>
      <c r="AU98">
        <v>11.6760612903226</v>
      </c>
      <c r="AV98">
        <v>11.576554838709701</v>
      </c>
      <c r="AW98">
        <v>599.97458064516104</v>
      </c>
      <c r="AX98">
        <v>102.331903225806</v>
      </c>
      <c r="AY98">
        <v>9.9709370967742003E-2</v>
      </c>
      <c r="AZ98">
        <v>20.330154838709699</v>
      </c>
      <c r="BA98">
        <v>999.9</v>
      </c>
      <c r="BB98">
        <v>999.9</v>
      </c>
      <c r="BC98">
        <v>0</v>
      </c>
      <c r="BD98">
        <v>0</v>
      </c>
      <c r="BE98">
        <v>9993.0677419354797</v>
      </c>
      <c r="BF98">
        <v>0</v>
      </c>
      <c r="BG98">
        <v>1.5289399999999999E-3</v>
      </c>
      <c r="BH98">
        <v>1587130298.0999999</v>
      </c>
      <c r="BI98" t="s">
        <v>395</v>
      </c>
      <c r="BJ98">
        <v>22</v>
      </c>
      <c r="BK98">
        <v>2.8860000000000001</v>
      </c>
      <c r="BL98">
        <v>0.14599999999999999</v>
      </c>
      <c r="BM98">
        <v>410</v>
      </c>
      <c r="BN98">
        <v>12</v>
      </c>
      <c r="BO98">
        <v>0.48</v>
      </c>
      <c r="BP98">
        <v>0.21</v>
      </c>
      <c r="BQ98">
        <v>0.69035817073170702</v>
      </c>
      <c r="BR98">
        <v>-1.04306132404161E-2</v>
      </c>
      <c r="BS98">
        <v>2.12994083141252E-2</v>
      </c>
      <c r="BT98">
        <v>1</v>
      </c>
      <c r="BU98">
        <v>0.100040175609756</v>
      </c>
      <c r="BV98">
        <v>-1.01065547038334E-2</v>
      </c>
      <c r="BW98">
        <v>1.3159356046185101E-3</v>
      </c>
      <c r="BX98">
        <v>1</v>
      </c>
      <c r="BY98">
        <v>2</v>
      </c>
      <c r="BZ98">
        <v>2</v>
      </c>
      <c r="CA98" t="s">
        <v>202</v>
      </c>
      <c r="CB98">
        <v>100</v>
      </c>
      <c r="CC98">
        <v>100</v>
      </c>
      <c r="CD98">
        <v>2.8860000000000001</v>
      </c>
      <c r="CE98">
        <v>0.14599999999999999</v>
      </c>
      <c r="CF98">
        <v>2</v>
      </c>
      <c r="CG98">
        <v>627.77</v>
      </c>
      <c r="CH98">
        <v>399.17</v>
      </c>
      <c r="CI98">
        <v>20.0002</v>
      </c>
      <c r="CJ98">
        <v>24.1069</v>
      </c>
      <c r="CK98">
        <v>30.000299999999999</v>
      </c>
      <c r="CL98">
        <v>23.901199999999999</v>
      </c>
      <c r="CM98">
        <v>23.904499999999999</v>
      </c>
      <c r="CN98">
        <v>20.18</v>
      </c>
      <c r="CO98">
        <v>29.5808</v>
      </c>
      <c r="CP98">
        <v>11.894299999999999</v>
      </c>
      <c r="CQ98">
        <v>20</v>
      </c>
      <c r="CR98">
        <v>410</v>
      </c>
      <c r="CS98">
        <v>11.5481</v>
      </c>
      <c r="CT98">
        <v>101.35899999999999</v>
      </c>
      <c r="CU98">
        <v>101.931</v>
      </c>
    </row>
    <row r="99" spans="1:99" x14ac:dyDescent="0.25">
      <c r="A99">
        <v>83</v>
      </c>
      <c r="B99">
        <v>1587130332.0999999</v>
      </c>
      <c r="C99">
        <v>5466.5999999046298</v>
      </c>
      <c r="D99" t="s">
        <v>400</v>
      </c>
      <c r="E99" t="s">
        <v>401</v>
      </c>
      <c r="F99">
        <v>1587130323.4709699</v>
      </c>
      <c r="G99">
        <f t="shared" si="29"/>
        <v>8.7356452979548885E-5</v>
      </c>
      <c r="H99">
        <f t="shared" si="30"/>
        <v>-0.63700322086430861</v>
      </c>
      <c r="I99">
        <f t="shared" si="31"/>
        <v>410.67796774193602</v>
      </c>
      <c r="J99">
        <f t="shared" si="32"/>
        <v>540.04646989482535</v>
      </c>
      <c r="K99">
        <f t="shared" si="33"/>
        <v>55.318104743644099</v>
      </c>
      <c r="L99">
        <f t="shared" si="34"/>
        <v>42.066614822757103</v>
      </c>
      <c r="M99">
        <f t="shared" si="35"/>
        <v>7.3776478531872823E-3</v>
      </c>
      <c r="N99">
        <f t="shared" si="36"/>
        <v>2</v>
      </c>
      <c r="O99">
        <f t="shared" si="37"/>
        <v>7.3625618815042967E-3</v>
      </c>
      <c r="P99">
        <f t="shared" si="38"/>
        <v>4.6029539929596181E-3</v>
      </c>
      <c r="Q99">
        <f t="shared" si="39"/>
        <v>0</v>
      </c>
      <c r="R99">
        <f t="shared" si="40"/>
        <v>20.2975513372614</v>
      </c>
      <c r="S99">
        <f t="shared" si="41"/>
        <v>20.2975513372614</v>
      </c>
      <c r="T99">
        <f t="shared" si="42"/>
        <v>2.3902024776745026</v>
      </c>
      <c r="U99">
        <f t="shared" si="43"/>
        <v>49.942637866005306</v>
      </c>
      <c r="V99">
        <f t="shared" si="44"/>
        <v>1.1961259674778917</v>
      </c>
      <c r="W99">
        <f t="shared" si="45"/>
        <v>2.3949995806930824</v>
      </c>
      <c r="X99">
        <f t="shared" si="46"/>
        <v>1.1940765101966109</v>
      </c>
      <c r="Y99">
        <f t="shared" si="47"/>
        <v>-3.8524195763981059</v>
      </c>
      <c r="Z99">
        <f t="shared" si="48"/>
        <v>3.4994402498360828</v>
      </c>
      <c r="AA99">
        <f t="shared" si="49"/>
        <v>0.35292074848052263</v>
      </c>
      <c r="AB99">
        <f t="shared" si="50"/>
        <v>-5.8578081500559875E-5</v>
      </c>
      <c r="AC99">
        <v>0</v>
      </c>
      <c r="AD99">
        <v>0</v>
      </c>
      <c r="AE99">
        <v>2</v>
      </c>
      <c r="AF99">
        <v>0</v>
      </c>
      <c r="AG99">
        <v>0</v>
      </c>
      <c r="AH99">
        <f t="shared" si="51"/>
        <v>1</v>
      </c>
      <c r="AI99">
        <f t="shared" si="52"/>
        <v>0</v>
      </c>
      <c r="AJ99">
        <f t="shared" si="53"/>
        <v>55365.193129106759</v>
      </c>
      <c r="AK99">
        <f t="shared" si="54"/>
        <v>0</v>
      </c>
      <c r="AL99">
        <f t="shared" si="55"/>
        <v>0</v>
      </c>
      <c r="AM99">
        <f t="shared" si="56"/>
        <v>0.49</v>
      </c>
      <c r="AN99">
        <f t="shared" si="57"/>
        <v>0.39</v>
      </c>
      <c r="AO99">
        <v>6.85</v>
      </c>
      <c r="AP99">
        <v>0.5</v>
      </c>
      <c r="AQ99" t="s">
        <v>194</v>
      </c>
      <c r="AR99">
        <v>1587130323.4709699</v>
      </c>
      <c r="AS99">
        <v>410.67796774193602</v>
      </c>
      <c r="AT99">
        <v>409.99167741935503</v>
      </c>
      <c r="AU99">
        <v>11.6772548387097</v>
      </c>
      <c r="AV99">
        <v>11.5786870967742</v>
      </c>
      <c r="AW99">
        <v>599.99764516129005</v>
      </c>
      <c r="AX99">
        <v>102.332225806452</v>
      </c>
      <c r="AY99">
        <v>9.9894070967741999E-2</v>
      </c>
      <c r="AZ99">
        <v>20.330006451612899</v>
      </c>
      <c r="BA99">
        <v>999.9</v>
      </c>
      <c r="BB99">
        <v>999.9</v>
      </c>
      <c r="BC99">
        <v>0</v>
      </c>
      <c r="BD99">
        <v>0</v>
      </c>
      <c r="BE99">
        <v>10004.5967741935</v>
      </c>
      <c r="BF99">
        <v>0</v>
      </c>
      <c r="BG99">
        <v>1.54096193548387E-3</v>
      </c>
      <c r="BH99">
        <v>1587130298.0999999</v>
      </c>
      <c r="BI99" t="s">
        <v>395</v>
      </c>
      <c r="BJ99">
        <v>22</v>
      </c>
      <c r="BK99">
        <v>2.8860000000000001</v>
      </c>
      <c r="BL99">
        <v>0.14599999999999999</v>
      </c>
      <c r="BM99">
        <v>410</v>
      </c>
      <c r="BN99">
        <v>12</v>
      </c>
      <c r="BO99">
        <v>0.48</v>
      </c>
      <c r="BP99">
        <v>0.21</v>
      </c>
      <c r="BQ99">
        <v>0.69266187804877999</v>
      </c>
      <c r="BR99">
        <v>-0.10092514285712501</v>
      </c>
      <c r="BS99">
        <v>1.837895890944E-2</v>
      </c>
      <c r="BT99">
        <v>0</v>
      </c>
      <c r="BU99">
        <v>9.8985292682926801E-2</v>
      </c>
      <c r="BV99">
        <v>-8.1801010452944092E-3</v>
      </c>
      <c r="BW99">
        <v>1.1640138515205999E-3</v>
      </c>
      <c r="BX99">
        <v>1</v>
      </c>
      <c r="BY99">
        <v>1</v>
      </c>
      <c r="BZ99">
        <v>2</v>
      </c>
      <c r="CA99" t="s">
        <v>196</v>
      </c>
      <c r="CB99">
        <v>100</v>
      </c>
      <c r="CC99">
        <v>100</v>
      </c>
      <c r="CD99">
        <v>2.8860000000000001</v>
      </c>
      <c r="CE99">
        <v>0.14599999999999999</v>
      </c>
      <c r="CF99">
        <v>2</v>
      </c>
      <c r="CG99">
        <v>627.87900000000002</v>
      </c>
      <c r="CH99">
        <v>399.34800000000001</v>
      </c>
      <c r="CI99">
        <v>20.0001</v>
      </c>
      <c r="CJ99">
        <v>24.109500000000001</v>
      </c>
      <c r="CK99">
        <v>30.000299999999999</v>
      </c>
      <c r="CL99">
        <v>23.904199999999999</v>
      </c>
      <c r="CM99">
        <v>23.907</v>
      </c>
      <c r="CN99">
        <v>20.1799</v>
      </c>
      <c r="CO99">
        <v>29.5808</v>
      </c>
      <c r="CP99">
        <v>11.894299999999999</v>
      </c>
      <c r="CQ99">
        <v>20</v>
      </c>
      <c r="CR99">
        <v>410</v>
      </c>
      <c r="CS99">
        <v>11.5481</v>
      </c>
      <c r="CT99">
        <v>101.36</v>
      </c>
      <c r="CU99">
        <v>101.93</v>
      </c>
    </row>
    <row r="100" spans="1:99" x14ac:dyDescent="0.25">
      <c r="A100">
        <v>84</v>
      </c>
      <c r="B100">
        <v>1587130337.0999999</v>
      </c>
      <c r="C100">
        <v>5471.5999999046298</v>
      </c>
      <c r="D100" t="s">
        <v>402</v>
      </c>
      <c r="E100" t="s">
        <v>403</v>
      </c>
      <c r="F100">
        <v>1587130328.4709699</v>
      </c>
      <c r="G100">
        <f t="shared" si="29"/>
        <v>8.7020691794029183E-5</v>
      </c>
      <c r="H100">
        <f t="shared" si="30"/>
        <v>-0.62975517482518073</v>
      </c>
      <c r="I100">
        <f t="shared" si="31"/>
        <v>410.68067741935499</v>
      </c>
      <c r="J100">
        <f t="shared" si="32"/>
        <v>538.99341445105074</v>
      </c>
      <c r="K100">
        <f t="shared" si="33"/>
        <v>55.210358124706197</v>
      </c>
      <c r="L100">
        <f t="shared" si="34"/>
        <v>42.066983876439693</v>
      </c>
      <c r="M100">
        <f t="shared" si="35"/>
        <v>7.3503302075969392E-3</v>
      </c>
      <c r="N100">
        <f t="shared" si="36"/>
        <v>2</v>
      </c>
      <c r="O100">
        <f t="shared" si="37"/>
        <v>7.335355626064217E-3</v>
      </c>
      <c r="P100">
        <f t="shared" si="38"/>
        <v>4.5859401039283574E-3</v>
      </c>
      <c r="Q100">
        <f t="shared" si="39"/>
        <v>0</v>
      </c>
      <c r="R100">
        <f t="shared" si="40"/>
        <v>20.297466397195436</v>
      </c>
      <c r="S100">
        <f t="shared" si="41"/>
        <v>20.297466397195436</v>
      </c>
      <c r="T100">
        <f t="shared" si="42"/>
        <v>2.3901899339647894</v>
      </c>
      <c r="U100">
        <f t="shared" si="43"/>
        <v>49.95011233341431</v>
      </c>
      <c r="V100">
        <f t="shared" si="44"/>
        <v>1.1962894869633161</v>
      </c>
      <c r="W100">
        <f t="shared" si="45"/>
        <v>2.3949685617885064</v>
      </c>
      <c r="X100">
        <f t="shared" si="46"/>
        <v>1.1939004470014734</v>
      </c>
      <c r="Y100">
        <f t="shared" si="47"/>
        <v>-3.837612508116687</v>
      </c>
      <c r="Z100">
        <f t="shared" si="48"/>
        <v>3.4859905694500584</v>
      </c>
      <c r="AA100">
        <f t="shared" si="49"/>
        <v>0.35156381006202292</v>
      </c>
      <c r="AB100">
        <f t="shared" si="50"/>
        <v>-5.8128604605744982E-5</v>
      </c>
      <c r="AC100">
        <v>0</v>
      </c>
      <c r="AD100">
        <v>0</v>
      </c>
      <c r="AE100">
        <v>2</v>
      </c>
      <c r="AF100">
        <v>0</v>
      </c>
      <c r="AG100">
        <v>0</v>
      </c>
      <c r="AH100">
        <f t="shared" si="51"/>
        <v>1</v>
      </c>
      <c r="AI100">
        <f t="shared" si="52"/>
        <v>0</v>
      </c>
      <c r="AJ100">
        <f t="shared" si="53"/>
        <v>55301.707589258505</v>
      </c>
      <c r="AK100">
        <f t="shared" si="54"/>
        <v>0</v>
      </c>
      <c r="AL100">
        <f t="shared" si="55"/>
        <v>0</v>
      </c>
      <c r="AM100">
        <f t="shared" si="56"/>
        <v>0.49</v>
      </c>
      <c r="AN100">
        <f t="shared" si="57"/>
        <v>0.39</v>
      </c>
      <c r="AO100">
        <v>6.85</v>
      </c>
      <c r="AP100">
        <v>0.5</v>
      </c>
      <c r="AQ100" t="s">
        <v>194</v>
      </c>
      <c r="AR100">
        <v>1587130328.4709699</v>
      </c>
      <c r="AS100">
        <v>410.68067741935499</v>
      </c>
      <c r="AT100">
        <v>410.00251612903202</v>
      </c>
      <c r="AU100">
        <v>11.6788258064516</v>
      </c>
      <c r="AV100">
        <v>11.5806387096774</v>
      </c>
      <c r="AW100">
        <v>600.00764516129004</v>
      </c>
      <c r="AX100">
        <v>102.332322580645</v>
      </c>
      <c r="AY100">
        <v>0.100020087096774</v>
      </c>
      <c r="AZ100">
        <v>20.3297967741936</v>
      </c>
      <c r="BA100">
        <v>999.9</v>
      </c>
      <c r="BB100">
        <v>999.9</v>
      </c>
      <c r="BC100">
        <v>0</v>
      </c>
      <c r="BD100">
        <v>0</v>
      </c>
      <c r="BE100">
        <v>9992.6193548387091</v>
      </c>
      <c r="BF100">
        <v>0</v>
      </c>
      <c r="BG100">
        <v>1.5505174193548401E-3</v>
      </c>
      <c r="BH100">
        <v>1587130298.0999999</v>
      </c>
      <c r="BI100" t="s">
        <v>395</v>
      </c>
      <c r="BJ100">
        <v>22</v>
      </c>
      <c r="BK100">
        <v>2.8860000000000001</v>
      </c>
      <c r="BL100">
        <v>0.14599999999999999</v>
      </c>
      <c r="BM100">
        <v>410</v>
      </c>
      <c r="BN100">
        <v>12</v>
      </c>
      <c r="BO100">
        <v>0.48</v>
      </c>
      <c r="BP100">
        <v>0.21</v>
      </c>
      <c r="BQ100">
        <v>0.679883975609756</v>
      </c>
      <c r="BR100">
        <v>-7.2636982578401801E-2</v>
      </c>
      <c r="BS100">
        <v>1.7204697819147699E-2</v>
      </c>
      <c r="BT100">
        <v>1</v>
      </c>
      <c r="BU100">
        <v>9.8401141463414707E-2</v>
      </c>
      <c r="BV100">
        <v>-7.1041609756102601E-3</v>
      </c>
      <c r="BW100">
        <v>1.05955039198654E-3</v>
      </c>
      <c r="BX100">
        <v>1</v>
      </c>
      <c r="BY100">
        <v>2</v>
      </c>
      <c r="BZ100">
        <v>2</v>
      </c>
      <c r="CA100" t="s">
        <v>202</v>
      </c>
      <c r="CB100">
        <v>100</v>
      </c>
      <c r="CC100">
        <v>100</v>
      </c>
      <c r="CD100">
        <v>2.8860000000000001</v>
      </c>
      <c r="CE100">
        <v>0.14599999999999999</v>
      </c>
      <c r="CF100">
        <v>2</v>
      </c>
      <c r="CG100">
        <v>628.09699999999998</v>
      </c>
      <c r="CH100">
        <v>399.15600000000001</v>
      </c>
      <c r="CI100">
        <v>20.0002</v>
      </c>
      <c r="CJ100">
        <v>24.111999999999998</v>
      </c>
      <c r="CK100">
        <v>30.0002</v>
      </c>
      <c r="CL100">
        <v>23.9071</v>
      </c>
      <c r="CM100">
        <v>23.91</v>
      </c>
      <c r="CN100">
        <v>20.178599999999999</v>
      </c>
      <c r="CO100">
        <v>29.5808</v>
      </c>
      <c r="CP100">
        <v>11.894299999999999</v>
      </c>
      <c r="CQ100">
        <v>20</v>
      </c>
      <c r="CR100">
        <v>410</v>
      </c>
      <c r="CS100">
        <v>11.5481</v>
      </c>
      <c r="CT100">
        <v>101.358</v>
      </c>
      <c r="CU100">
        <v>101.93</v>
      </c>
    </row>
    <row r="101" spans="1:99" x14ac:dyDescent="0.25">
      <c r="A101">
        <v>85</v>
      </c>
      <c r="B101">
        <v>1587130342.0999999</v>
      </c>
      <c r="C101">
        <v>5476.5999999046298</v>
      </c>
      <c r="D101" t="s">
        <v>404</v>
      </c>
      <c r="E101" t="s">
        <v>405</v>
      </c>
      <c r="F101">
        <v>1587130333.4709699</v>
      </c>
      <c r="G101">
        <f t="shared" si="29"/>
        <v>8.6416223681149307E-5</v>
      </c>
      <c r="H101">
        <f t="shared" si="30"/>
        <v>-0.62677688668000908</v>
      </c>
      <c r="I101">
        <f t="shared" si="31"/>
        <v>410.68587096774201</v>
      </c>
      <c r="J101">
        <f t="shared" si="32"/>
        <v>539.29938966335169</v>
      </c>
      <c r="K101">
        <f t="shared" si="33"/>
        <v>55.241752036231034</v>
      </c>
      <c r="L101">
        <f t="shared" si="34"/>
        <v>42.067555579741246</v>
      </c>
      <c r="M101">
        <f t="shared" si="35"/>
        <v>7.2993456335980807E-3</v>
      </c>
      <c r="N101">
        <f t="shared" si="36"/>
        <v>2</v>
      </c>
      <c r="O101">
        <f t="shared" si="37"/>
        <v>7.2845778445875817E-3</v>
      </c>
      <c r="P101">
        <f t="shared" si="38"/>
        <v>4.5541854638003745E-3</v>
      </c>
      <c r="Q101">
        <f t="shared" si="39"/>
        <v>0</v>
      </c>
      <c r="R101">
        <f t="shared" si="40"/>
        <v>20.298258731328119</v>
      </c>
      <c r="S101">
        <f t="shared" si="41"/>
        <v>20.298258731328119</v>
      </c>
      <c r="T101">
        <f t="shared" si="42"/>
        <v>2.3903069458781721</v>
      </c>
      <c r="U101">
        <f t="shared" si="43"/>
        <v>49.954464373135266</v>
      </c>
      <c r="V101">
        <f t="shared" si="44"/>
        <v>1.1964356739323716</v>
      </c>
      <c r="W101">
        <f t="shared" si="45"/>
        <v>2.3950525522515584</v>
      </c>
      <c r="X101">
        <f t="shared" si="46"/>
        <v>1.1938712719458004</v>
      </c>
      <c r="Y101">
        <f t="shared" si="47"/>
        <v>-3.8109554643386843</v>
      </c>
      <c r="Z101">
        <f t="shared" si="48"/>
        <v>3.4617741403700735</v>
      </c>
      <c r="AA101">
        <f t="shared" si="49"/>
        <v>0.34912399992155851</v>
      </c>
      <c r="AB101">
        <f t="shared" si="50"/>
        <v>-5.7324047052276228E-5</v>
      </c>
      <c r="AC101">
        <v>0</v>
      </c>
      <c r="AD101">
        <v>0</v>
      </c>
      <c r="AE101">
        <v>2</v>
      </c>
      <c r="AF101">
        <v>0</v>
      </c>
      <c r="AG101">
        <v>0</v>
      </c>
      <c r="AH101">
        <f t="shared" si="51"/>
        <v>1</v>
      </c>
      <c r="AI101">
        <f t="shared" si="52"/>
        <v>0</v>
      </c>
      <c r="AJ101">
        <f t="shared" si="53"/>
        <v>55335.412819045778</v>
      </c>
      <c r="AK101">
        <f t="shared" si="54"/>
        <v>0</v>
      </c>
      <c r="AL101">
        <f t="shared" si="55"/>
        <v>0</v>
      </c>
      <c r="AM101">
        <f t="shared" si="56"/>
        <v>0.49</v>
      </c>
      <c r="AN101">
        <f t="shared" si="57"/>
        <v>0.39</v>
      </c>
      <c r="AO101">
        <v>6.85</v>
      </c>
      <c r="AP101">
        <v>0.5</v>
      </c>
      <c r="AQ101" t="s">
        <v>194</v>
      </c>
      <c r="AR101">
        <v>1587130333.4709699</v>
      </c>
      <c r="AS101">
        <v>410.68587096774201</v>
      </c>
      <c r="AT101">
        <v>410.01083870967699</v>
      </c>
      <c r="AU101">
        <v>11.680241935483901</v>
      </c>
      <c r="AV101">
        <v>11.5827387096774</v>
      </c>
      <c r="AW101">
        <v>600.01809677419396</v>
      </c>
      <c r="AX101">
        <v>102.33235483871</v>
      </c>
      <c r="AY101">
        <v>0.100084535483871</v>
      </c>
      <c r="AZ101">
        <v>20.330364516128999</v>
      </c>
      <c r="BA101">
        <v>999.9</v>
      </c>
      <c r="BB101">
        <v>999.9</v>
      </c>
      <c r="BC101">
        <v>0</v>
      </c>
      <c r="BD101">
        <v>0</v>
      </c>
      <c r="BE101">
        <v>9998.9854838709707</v>
      </c>
      <c r="BF101">
        <v>0</v>
      </c>
      <c r="BG101">
        <v>1.5505174193548401E-3</v>
      </c>
      <c r="BH101">
        <v>1587130298.0999999</v>
      </c>
      <c r="BI101" t="s">
        <v>395</v>
      </c>
      <c r="BJ101">
        <v>22</v>
      </c>
      <c r="BK101">
        <v>2.8860000000000001</v>
      </c>
      <c r="BL101">
        <v>0.14599999999999999</v>
      </c>
      <c r="BM101">
        <v>410</v>
      </c>
      <c r="BN101">
        <v>12</v>
      </c>
      <c r="BO101">
        <v>0.48</v>
      </c>
      <c r="BP101">
        <v>0.21</v>
      </c>
      <c r="BQ101">
        <v>0.67755941463414604</v>
      </c>
      <c r="BR101">
        <v>-6.1903233449476201E-2</v>
      </c>
      <c r="BS101">
        <v>1.6944375493858101E-2</v>
      </c>
      <c r="BT101">
        <v>1</v>
      </c>
      <c r="BU101">
        <v>9.7879304878048801E-2</v>
      </c>
      <c r="BV101">
        <v>-8.7771533101051007E-3</v>
      </c>
      <c r="BW101">
        <v>1.12876326644852E-3</v>
      </c>
      <c r="BX101">
        <v>1</v>
      </c>
      <c r="BY101">
        <v>2</v>
      </c>
      <c r="BZ101">
        <v>2</v>
      </c>
      <c r="CA101" t="s">
        <v>202</v>
      </c>
      <c r="CB101">
        <v>100</v>
      </c>
      <c r="CC101">
        <v>100</v>
      </c>
      <c r="CD101">
        <v>2.8860000000000001</v>
      </c>
      <c r="CE101">
        <v>0.14599999999999999</v>
      </c>
      <c r="CF101">
        <v>2</v>
      </c>
      <c r="CG101">
        <v>628.14599999999996</v>
      </c>
      <c r="CH101">
        <v>399.392</v>
      </c>
      <c r="CI101">
        <v>20.0002</v>
      </c>
      <c r="CJ101">
        <v>24.1145</v>
      </c>
      <c r="CK101">
        <v>30.000299999999999</v>
      </c>
      <c r="CL101">
        <v>23.909600000000001</v>
      </c>
      <c r="CM101">
        <v>23.912500000000001</v>
      </c>
      <c r="CN101">
        <v>20.1783</v>
      </c>
      <c r="CO101">
        <v>29.5808</v>
      </c>
      <c r="CP101">
        <v>11.5223</v>
      </c>
      <c r="CQ101">
        <v>20</v>
      </c>
      <c r="CR101">
        <v>410</v>
      </c>
      <c r="CS101">
        <v>11.5481</v>
      </c>
      <c r="CT101">
        <v>101.358</v>
      </c>
      <c r="CU101">
        <v>101.93</v>
      </c>
    </row>
    <row r="102" spans="1:99" x14ac:dyDescent="0.25">
      <c r="A102">
        <v>86</v>
      </c>
      <c r="B102">
        <v>1587130623</v>
      </c>
      <c r="C102">
        <v>5757.5</v>
      </c>
      <c r="D102" t="s">
        <v>408</v>
      </c>
      <c r="E102" t="s">
        <v>409</v>
      </c>
      <c r="F102">
        <v>1587130615</v>
      </c>
      <c r="G102">
        <f t="shared" si="29"/>
        <v>3.0313943132284567E-4</v>
      </c>
      <c r="H102">
        <f t="shared" si="30"/>
        <v>-1.3638742739126344</v>
      </c>
      <c r="I102">
        <f t="shared" si="31"/>
        <v>412.15877419354803</v>
      </c>
      <c r="J102">
        <f t="shared" si="32"/>
        <v>488.18371459414419</v>
      </c>
      <c r="K102">
        <f t="shared" si="33"/>
        <v>50.005181631414167</v>
      </c>
      <c r="L102">
        <f t="shared" si="34"/>
        <v>42.217865423191668</v>
      </c>
      <c r="M102">
        <f t="shared" si="35"/>
        <v>2.5991337781694785E-2</v>
      </c>
      <c r="N102">
        <f t="shared" si="36"/>
        <v>2</v>
      </c>
      <c r="O102">
        <f t="shared" si="37"/>
        <v>2.5805136434470834E-2</v>
      </c>
      <c r="P102">
        <f t="shared" si="38"/>
        <v>1.6144828426324701E-2</v>
      </c>
      <c r="Q102">
        <f t="shared" si="39"/>
        <v>0</v>
      </c>
      <c r="R102">
        <f t="shared" si="40"/>
        <v>20.23365200495839</v>
      </c>
      <c r="S102">
        <f t="shared" si="41"/>
        <v>20.23365200495839</v>
      </c>
      <c r="T102">
        <f t="shared" si="42"/>
        <v>2.3807822862672805</v>
      </c>
      <c r="U102">
        <f t="shared" si="43"/>
        <v>49.992432285751306</v>
      </c>
      <c r="V102">
        <f t="shared" si="44"/>
        <v>1.1985221929185075</v>
      </c>
      <c r="W102">
        <f t="shared" si="45"/>
        <v>2.397407243696176</v>
      </c>
      <c r="X102">
        <f t="shared" si="46"/>
        <v>1.182260093348773</v>
      </c>
      <c r="Y102">
        <f t="shared" si="47"/>
        <v>-13.368448921337494</v>
      </c>
      <c r="Z102">
        <f t="shared" si="48"/>
        <v>12.143374862529173</v>
      </c>
      <c r="AA102">
        <f t="shared" si="49"/>
        <v>1.2243687394100389</v>
      </c>
      <c r="AB102">
        <f t="shared" si="50"/>
        <v>-7.0531939828200052E-4</v>
      </c>
      <c r="AC102">
        <v>0</v>
      </c>
      <c r="AD102">
        <v>0</v>
      </c>
      <c r="AE102">
        <v>2</v>
      </c>
      <c r="AF102">
        <v>0</v>
      </c>
      <c r="AG102">
        <v>0</v>
      </c>
      <c r="AH102">
        <f t="shared" si="51"/>
        <v>1</v>
      </c>
      <c r="AI102">
        <f t="shared" si="52"/>
        <v>0</v>
      </c>
      <c r="AJ102">
        <f t="shared" si="53"/>
        <v>55298.720667273526</v>
      </c>
      <c r="AK102">
        <f t="shared" si="54"/>
        <v>0</v>
      </c>
      <c r="AL102">
        <f t="shared" si="55"/>
        <v>0</v>
      </c>
      <c r="AM102">
        <f t="shared" si="56"/>
        <v>0.49</v>
      </c>
      <c r="AN102">
        <f t="shared" si="57"/>
        <v>0.39</v>
      </c>
      <c r="AO102">
        <v>10.42</v>
      </c>
      <c r="AP102">
        <v>0.5</v>
      </c>
      <c r="AQ102" t="s">
        <v>194</v>
      </c>
      <c r="AR102">
        <v>1587130615</v>
      </c>
      <c r="AS102">
        <v>412.15877419354803</v>
      </c>
      <c r="AT102">
        <v>410.00712903225798</v>
      </c>
      <c r="AU102">
        <v>11.700767741935501</v>
      </c>
      <c r="AV102">
        <v>11.1804677419355</v>
      </c>
      <c r="AW102">
        <v>599.99106451612897</v>
      </c>
      <c r="AX102">
        <v>102.33119354838701</v>
      </c>
      <c r="AY102">
        <v>9.9879296774193604E-2</v>
      </c>
      <c r="AZ102">
        <v>20.3462741935484</v>
      </c>
      <c r="BA102">
        <v>999.9</v>
      </c>
      <c r="BB102">
        <v>999.9</v>
      </c>
      <c r="BC102">
        <v>0</v>
      </c>
      <c r="BD102">
        <v>0</v>
      </c>
      <c r="BE102">
        <v>9992.7567741935509</v>
      </c>
      <c r="BF102">
        <v>0</v>
      </c>
      <c r="BG102">
        <v>1.5289399999999999E-3</v>
      </c>
      <c r="BH102">
        <v>1587130591.5</v>
      </c>
      <c r="BI102" t="s">
        <v>410</v>
      </c>
      <c r="BJ102">
        <v>23</v>
      </c>
      <c r="BK102">
        <v>2.8530000000000002</v>
      </c>
      <c r="BL102">
        <v>0.13400000000000001</v>
      </c>
      <c r="BM102">
        <v>410</v>
      </c>
      <c r="BN102">
        <v>11</v>
      </c>
      <c r="BO102">
        <v>0.48</v>
      </c>
      <c r="BP102">
        <v>0.12</v>
      </c>
      <c r="BQ102">
        <v>2.15585658536585</v>
      </c>
      <c r="BR102">
        <v>2.19639721254592E-2</v>
      </c>
      <c r="BS102">
        <v>3.4648008678904503E-2</v>
      </c>
      <c r="BT102">
        <v>1</v>
      </c>
      <c r="BU102">
        <v>0.51266217073170695</v>
      </c>
      <c r="BV102">
        <v>0.173487010452963</v>
      </c>
      <c r="BW102">
        <v>1.7484332352140801E-2</v>
      </c>
      <c r="BX102">
        <v>0</v>
      </c>
      <c r="BY102">
        <v>1</v>
      </c>
      <c r="BZ102">
        <v>2</v>
      </c>
      <c r="CA102" t="s">
        <v>196</v>
      </c>
      <c r="CB102">
        <v>100</v>
      </c>
      <c r="CC102">
        <v>100</v>
      </c>
      <c r="CD102">
        <v>2.8530000000000002</v>
      </c>
      <c r="CE102">
        <v>0.13400000000000001</v>
      </c>
      <c r="CF102">
        <v>2</v>
      </c>
      <c r="CG102">
        <v>628.14</v>
      </c>
      <c r="CH102">
        <v>397.43</v>
      </c>
      <c r="CI102">
        <v>20</v>
      </c>
      <c r="CJ102">
        <v>24.220199999999998</v>
      </c>
      <c r="CK102">
        <v>30.0002</v>
      </c>
      <c r="CL102">
        <v>24.0273</v>
      </c>
      <c r="CM102">
        <v>24.029699999999998</v>
      </c>
      <c r="CN102">
        <v>20.180199999999999</v>
      </c>
      <c r="CO102">
        <v>32.776699999999998</v>
      </c>
      <c r="CP102">
        <v>8.1057699999999997</v>
      </c>
      <c r="CQ102">
        <v>20</v>
      </c>
      <c r="CR102">
        <v>410</v>
      </c>
      <c r="CS102">
        <v>11.121700000000001</v>
      </c>
      <c r="CT102">
        <v>101.342</v>
      </c>
      <c r="CU102">
        <v>101.92100000000001</v>
      </c>
    </row>
    <row r="103" spans="1:99" x14ac:dyDescent="0.25">
      <c r="A103">
        <v>87</v>
      </c>
      <c r="B103">
        <v>1587130628</v>
      </c>
      <c r="C103">
        <v>5762.5</v>
      </c>
      <c r="D103" t="s">
        <v>411</v>
      </c>
      <c r="E103" t="s">
        <v>412</v>
      </c>
      <c r="F103">
        <v>1587130619.64516</v>
      </c>
      <c r="G103">
        <f t="shared" si="29"/>
        <v>3.0823337616101568E-4</v>
      </c>
      <c r="H103">
        <f t="shared" si="30"/>
        <v>-1.3692935717495749</v>
      </c>
      <c r="I103">
        <f t="shared" si="31"/>
        <v>412.16238709677401</v>
      </c>
      <c r="J103">
        <f t="shared" si="32"/>
        <v>487.07667514788989</v>
      </c>
      <c r="K103">
        <f t="shared" si="33"/>
        <v>49.891609895519778</v>
      </c>
      <c r="L103">
        <f t="shared" si="34"/>
        <v>42.218086145050648</v>
      </c>
      <c r="M103">
        <f t="shared" si="35"/>
        <v>2.6450377553629754E-2</v>
      </c>
      <c r="N103">
        <f t="shared" si="36"/>
        <v>2</v>
      </c>
      <c r="O103">
        <f t="shared" si="37"/>
        <v>2.6257567352282515E-2</v>
      </c>
      <c r="P103">
        <f t="shared" si="38"/>
        <v>1.6428185566471163E-2</v>
      </c>
      <c r="Q103">
        <f t="shared" si="39"/>
        <v>0</v>
      </c>
      <c r="R103">
        <f t="shared" si="40"/>
        <v>20.230869087347646</v>
      </c>
      <c r="S103">
        <f t="shared" si="41"/>
        <v>20.230869087347646</v>
      </c>
      <c r="T103">
        <f t="shared" si="42"/>
        <v>2.38037276216044</v>
      </c>
      <c r="U103">
        <f t="shared" si="43"/>
        <v>50.013598031627915</v>
      </c>
      <c r="V103">
        <f t="shared" si="44"/>
        <v>1.1989636918146327</v>
      </c>
      <c r="W103">
        <f t="shared" si="45"/>
        <v>2.3972754190898731</v>
      </c>
      <c r="X103">
        <f t="shared" si="46"/>
        <v>1.1814090703458073</v>
      </c>
      <c r="Y103">
        <f t="shared" si="47"/>
        <v>-13.593091888700792</v>
      </c>
      <c r="Z103">
        <f t="shared" si="48"/>
        <v>12.34744202904889</v>
      </c>
      <c r="AA103">
        <f t="shared" si="49"/>
        <v>1.2449206431098325</v>
      </c>
      <c r="AB103">
        <f t="shared" si="50"/>
        <v>-7.2921654206936637E-4</v>
      </c>
      <c r="AC103">
        <v>0</v>
      </c>
      <c r="AD103">
        <v>0</v>
      </c>
      <c r="AE103">
        <v>2</v>
      </c>
      <c r="AF103">
        <v>0</v>
      </c>
      <c r="AG103">
        <v>0</v>
      </c>
      <c r="AH103">
        <f t="shared" si="51"/>
        <v>1</v>
      </c>
      <c r="AI103">
        <f t="shared" si="52"/>
        <v>0</v>
      </c>
      <c r="AJ103">
        <f t="shared" si="53"/>
        <v>55323.699892399985</v>
      </c>
      <c r="AK103">
        <f t="shared" si="54"/>
        <v>0</v>
      </c>
      <c r="AL103">
        <f t="shared" si="55"/>
        <v>0</v>
      </c>
      <c r="AM103">
        <f t="shared" si="56"/>
        <v>0.49</v>
      </c>
      <c r="AN103">
        <f t="shared" si="57"/>
        <v>0.39</v>
      </c>
      <c r="AO103">
        <v>10.42</v>
      </c>
      <c r="AP103">
        <v>0.5</v>
      </c>
      <c r="AQ103" t="s">
        <v>194</v>
      </c>
      <c r="AR103">
        <v>1587130619.64516</v>
      </c>
      <c r="AS103">
        <v>412.16238709677401</v>
      </c>
      <c r="AT103">
        <v>410.005</v>
      </c>
      <c r="AU103">
        <v>11.7051193548387</v>
      </c>
      <c r="AV103">
        <v>11.1760838709677</v>
      </c>
      <c r="AW103">
        <v>599.99706451612894</v>
      </c>
      <c r="AX103">
        <v>102.330774193548</v>
      </c>
      <c r="AY103">
        <v>9.9936290322580695E-2</v>
      </c>
      <c r="AZ103">
        <v>20.345383870967702</v>
      </c>
      <c r="BA103">
        <v>999.9</v>
      </c>
      <c r="BB103">
        <v>999.9</v>
      </c>
      <c r="BC103">
        <v>0</v>
      </c>
      <c r="BD103">
        <v>0</v>
      </c>
      <c r="BE103">
        <v>9997.4735483871009</v>
      </c>
      <c r="BF103">
        <v>0</v>
      </c>
      <c r="BG103">
        <v>1.5585322580645199E-3</v>
      </c>
      <c r="BH103">
        <v>1587130591.5</v>
      </c>
      <c r="BI103" t="s">
        <v>410</v>
      </c>
      <c r="BJ103">
        <v>23</v>
      </c>
      <c r="BK103">
        <v>2.8530000000000002</v>
      </c>
      <c r="BL103">
        <v>0.13400000000000001</v>
      </c>
      <c r="BM103">
        <v>410</v>
      </c>
      <c r="BN103">
        <v>11</v>
      </c>
      <c r="BO103">
        <v>0.48</v>
      </c>
      <c r="BP103">
        <v>0.12</v>
      </c>
      <c r="BQ103">
        <v>2.1543002439024401</v>
      </c>
      <c r="BR103">
        <v>9.0167247386746197E-2</v>
      </c>
      <c r="BS103">
        <v>3.1567019180475497E-2</v>
      </c>
      <c r="BT103">
        <v>1</v>
      </c>
      <c r="BU103">
        <v>0.52363007317073196</v>
      </c>
      <c r="BV103">
        <v>0.11221009756097799</v>
      </c>
      <c r="BW103">
        <v>1.20580517080765E-2</v>
      </c>
      <c r="BX103">
        <v>0</v>
      </c>
      <c r="BY103">
        <v>1</v>
      </c>
      <c r="BZ103">
        <v>2</v>
      </c>
      <c r="CA103" t="s">
        <v>196</v>
      </c>
      <c r="CB103">
        <v>100</v>
      </c>
      <c r="CC103">
        <v>100</v>
      </c>
      <c r="CD103">
        <v>2.8530000000000002</v>
      </c>
      <c r="CE103">
        <v>0.13400000000000001</v>
      </c>
      <c r="CF103">
        <v>2</v>
      </c>
      <c r="CG103">
        <v>628.50699999999995</v>
      </c>
      <c r="CH103">
        <v>397.25400000000002</v>
      </c>
      <c r="CI103">
        <v>19.9999</v>
      </c>
      <c r="CJ103">
        <v>24.222200000000001</v>
      </c>
      <c r="CK103">
        <v>30</v>
      </c>
      <c r="CL103">
        <v>24.0289</v>
      </c>
      <c r="CM103">
        <v>24.031099999999999</v>
      </c>
      <c r="CN103">
        <v>20.180499999999999</v>
      </c>
      <c r="CO103">
        <v>32.776699999999998</v>
      </c>
      <c r="CP103">
        <v>7.7347900000000003</v>
      </c>
      <c r="CQ103">
        <v>20</v>
      </c>
      <c r="CR103">
        <v>410</v>
      </c>
      <c r="CS103">
        <v>11.121700000000001</v>
      </c>
      <c r="CT103">
        <v>101.343</v>
      </c>
      <c r="CU103">
        <v>101.922</v>
      </c>
    </row>
    <row r="104" spans="1:99" x14ac:dyDescent="0.25">
      <c r="A104">
        <v>88</v>
      </c>
      <c r="B104">
        <v>1587130633</v>
      </c>
      <c r="C104">
        <v>5767.5</v>
      </c>
      <c r="D104" t="s">
        <v>413</v>
      </c>
      <c r="E104" t="s">
        <v>414</v>
      </c>
      <c r="F104">
        <v>1587130624.4354801</v>
      </c>
      <c r="G104">
        <f t="shared" si="29"/>
        <v>3.1048903185095384E-4</v>
      </c>
      <c r="H104">
        <f t="shared" si="30"/>
        <v>-1.380505984813402</v>
      </c>
      <c r="I104">
        <f t="shared" si="31"/>
        <v>412.16619354838701</v>
      </c>
      <c r="J104">
        <f t="shared" si="32"/>
        <v>487.12151247996349</v>
      </c>
      <c r="K104">
        <f t="shared" si="33"/>
        <v>49.895896393432764</v>
      </c>
      <c r="L104">
        <f t="shared" si="34"/>
        <v>42.218216940299428</v>
      </c>
      <c r="M104">
        <f t="shared" si="35"/>
        <v>2.6656091710844772E-2</v>
      </c>
      <c r="N104">
        <f t="shared" si="36"/>
        <v>2</v>
      </c>
      <c r="O104">
        <f t="shared" si="37"/>
        <v>2.6460282717259618E-2</v>
      </c>
      <c r="P104">
        <f t="shared" si="38"/>
        <v>1.6555149359661299E-2</v>
      </c>
      <c r="Q104">
        <f t="shared" si="39"/>
        <v>0</v>
      </c>
      <c r="R104">
        <f t="shared" si="40"/>
        <v>20.229321312594074</v>
      </c>
      <c r="S104">
        <f t="shared" si="41"/>
        <v>20.229321312594074</v>
      </c>
      <c r="T104">
        <f t="shared" si="42"/>
        <v>2.3801450239257518</v>
      </c>
      <c r="U104">
        <f t="shared" si="43"/>
        <v>50.026275942263268</v>
      </c>
      <c r="V104">
        <f t="shared" si="44"/>
        <v>1.1992150521228382</v>
      </c>
      <c r="W104">
        <f t="shared" si="45"/>
        <v>2.3971703460535143</v>
      </c>
      <c r="X104">
        <f t="shared" si="46"/>
        <v>1.1809299718029136</v>
      </c>
      <c r="Y104">
        <f t="shared" si="47"/>
        <v>-13.692566304627064</v>
      </c>
      <c r="Z104">
        <f t="shared" si="48"/>
        <v>12.437809036019253</v>
      </c>
      <c r="AA104">
        <f t="shared" si="49"/>
        <v>1.2540173441877176</v>
      </c>
      <c r="AB104">
        <f t="shared" si="50"/>
        <v>-7.3992442009362946E-4</v>
      </c>
      <c r="AC104">
        <v>0</v>
      </c>
      <c r="AD104">
        <v>0</v>
      </c>
      <c r="AE104">
        <v>2</v>
      </c>
      <c r="AF104">
        <v>0</v>
      </c>
      <c r="AG104">
        <v>0</v>
      </c>
      <c r="AH104">
        <f t="shared" si="51"/>
        <v>1</v>
      </c>
      <c r="AI104">
        <f t="shared" si="52"/>
        <v>0</v>
      </c>
      <c r="AJ104">
        <f t="shared" si="53"/>
        <v>55340.177735430327</v>
      </c>
      <c r="AK104">
        <f t="shared" si="54"/>
        <v>0</v>
      </c>
      <c r="AL104">
        <f t="shared" si="55"/>
        <v>0</v>
      </c>
      <c r="AM104">
        <f t="shared" si="56"/>
        <v>0.49</v>
      </c>
      <c r="AN104">
        <f t="shared" si="57"/>
        <v>0.39</v>
      </c>
      <c r="AO104">
        <v>10.42</v>
      </c>
      <c r="AP104">
        <v>0.5</v>
      </c>
      <c r="AQ104" t="s">
        <v>194</v>
      </c>
      <c r="AR104">
        <v>1587130624.4354801</v>
      </c>
      <c r="AS104">
        <v>412.16619354838701</v>
      </c>
      <c r="AT104">
        <v>409.99099999999999</v>
      </c>
      <c r="AU104">
        <v>11.7076451612903</v>
      </c>
      <c r="AV104">
        <v>11.174751612903201</v>
      </c>
      <c r="AW104">
        <v>600.01064516128997</v>
      </c>
      <c r="AX104">
        <v>102.330064516129</v>
      </c>
      <c r="AY104">
        <v>0.100017332258065</v>
      </c>
      <c r="AZ104">
        <v>20.3446741935484</v>
      </c>
      <c r="BA104">
        <v>999.9</v>
      </c>
      <c r="BB104">
        <v>999.9</v>
      </c>
      <c r="BC104">
        <v>0</v>
      </c>
      <c r="BD104">
        <v>0</v>
      </c>
      <c r="BE104">
        <v>10000.6251612903</v>
      </c>
      <c r="BF104">
        <v>0</v>
      </c>
      <c r="BG104">
        <v>1.5742529032258101E-3</v>
      </c>
      <c r="BH104">
        <v>1587130591.5</v>
      </c>
      <c r="BI104" t="s">
        <v>410</v>
      </c>
      <c r="BJ104">
        <v>23</v>
      </c>
      <c r="BK104">
        <v>2.8530000000000002</v>
      </c>
      <c r="BL104">
        <v>0.13400000000000001</v>
      </c>
      <c r="BM104">
        <v>410</v>
      </c>
      <c r="BN104">
        <v>11</v>
      </c>
      <c r="BO104">
        <v>0.48</v>
      </c>
      <c r="BP104">
        <v>0.12</v>
      </c>
      <c r="BQ104">
        <v>2.16487146341463</v>
      </c>
      <c r="BR104">
        <v>0.12776613240418</v>
      </c>
      <c r="BS104">
        <v>3.2696916507186598E-2</v>
      </c>
      <c r="BT104">
        <v>0</v>
      </c>
      <c r="BU104">
        <v>0.53065421951219505</v>
      </c>
      <c r="BV104">
        <v>4.0123526132398703E-2</v>
      </c>
      <c r="BW104">
        <v>5.33174491417802E-3</v>
      </c>
      <c r="BX104">
        <v>1</v>
      </c>
      <c r="BY104">
        <v>1</v>
      </c>
      <c r="BZ104">
        <v>2</v>
      </c>
      <c r="CA104" t="s">
        <v>196</v>
      </c>
      <c r="CB104">
        <v>100</v>
      </c>
      <c r="CC104">
        <v>100</v>
      </c>
      <c r="CD104">
        <v>2.8530000000000002</v>
      </c>
      <c r="CE104">
        <v>0.13400000000000001</v>
      </c>
      <c r="CF104">
        <v>2</v>
      </c>
      <c r="CG104">
        <v>628.88</v>
      </c>
      <c r="CH104">
        <v>397.29500000000002</v>
      </c>
      <c r="CI104">
        <v>20</v>
      </c>
      <c r="CJ104">
        <v>24.2226</v>
      </c>
      <c r="CK104">
        <v>30.0001</v>
      </c>
      <c r="CL104">
        <v>24.030899999999999</v>
      </c>
      <c r="CM104">
        <v>24.032599999999999</v>
      </c>
      <c r="CN104">
        <v>20.1815</v>
      </c>
      <c r="CO104">
        <v>32.776699999999998</v>
      </c>
      <c r="CP104">
        <v>7.7347900000000003</v>
      </c>
      <c r="CQ104">
        <v>20</v>
      </c>
      <c r="CR104">
        <v>410</v>
      </c>
      <c r="CS104">
        <v>11.121700000000001</v>
      </c>
      <c r="CT104">
        <v>101.342</v>
      </c>
      <c r="CU104">
        <v>101.922</v>
      </c>
    </row>
    <row r="105" spans="1:99" x14ac:dyDescent="0.25">
      <c r="A105">
        <v>89</v>
      </c>
      <c r="B105">
        <v>1587130638</v>
      </c>
      <c r="C105">
        <v>5772.5</v>
      </c>
      <c r="D105" t="s">
        <v>415</v>
      </c>
      <c r="E105" t="s">
        <v>416</v>
      </c>
      <c r="F105">
        <v>1587130629.37097</v>
      </c>
      <c r="G105">
        <f t="shared" si="29"/>
        <v>3.108539955223991E-4</v>
      </c>
      <c r="H105">
        <f t="shared" si="30"/>
        <v>-1.379316600842905</v>
      </c>
      <c r="I105">
        <f t="shared" si="31"/>
        <v>412.16061290322602</v>
      </c>
      <c r="J105">
        <f t="shared" si="32"/>
        <v>486.93417433447979</v>
      </c>
      <c r="K105">
        <f t="shared" si="33"/>
        <v>49.876985267601341</v>
      </c>
      <c r="L105">
        <f t="shared" si="34"/>
        <v>42.217880570318556</v>
      </c>
      <c r="M105">
        <f t="shared" si="35"/>
        <v>2.6692617103133226E-2</v>
      </c>
      <c r="N105">
        <f t="shared" si="36"/>
        <v>2</v>
      </c>
      <c r="O105">
        <f t="shared" si="37"/>
        <v>2.6496273261805443E-2</v>
      </c>
      <c r="P105">
        <f t="shared" si="38"/>
        <v>1.6577691013145837E-2</v>
      </c>
      <c r="Q105">
        <f t="shared" si="39"/>
        <v>0</v>
      </c>
      <c r="R105">
        <f t="shared" si="40"/>
        <v>20.229046996605497</v>
      </c>
      <c r="S105">
        <f t="shared" si="41"/>
        <v>20.229046996605497</v>
      </c>
      <c r="T105">
        <f t="shared" si="42"/>
        <v>2.3801046633006666</v>
      </c>
      <c r="U105">
        <f t="shared" si="43"/>
        <v>50.033861473314985</v>
      </c>
      <c r="V105">
        <f t="shared" si="44"/>
        <v>1.1993866150042343</v>
      </c>
      <c r="W105">
        <f t="shared" si="45"/>
        <v>2.3971498095223254</v>
      </c>
      <c r="X105">
        <f t="shared" si="46"/>
        <v>1.1807180482964323</v>
      </c>
      <c r="Y105">
        <f t="shared" si="47"/>
        <v>-13.708661202537801</v>
      </c>
      <c r="Z105">
        <f t="shared" si="48"/>
        <v>12.452430650915463</v>
      </c>
      <c r="AA105">
        <f t="shared" si="49"/>
        <v>1.2554888874325945</v>
      </c>
      <c r="AB105">
        <f t="shared" si="50"/>
        <v>-7.416641897428633E-4</v>
      </c>
      <c r="AC105">
        <v>0</v>
      </c>
      <c r="AD105">
        <v>0</v>
      </c>
      <c r="AE105">
        <v>2</v>
      </c>
      <c r="AF105">
        <v>0</v>
      </c>
      <c r="AG105">
        <v>0</v>
      </c>
      <c r="AH105">
        <f t="shared" si="51"/>
        <v>1</v>
      </c>
      <c r="AI105">
        <f t="shared" si="52"/>
        <v>0</v>
      </c>
      <c r="AJ105">
        <f t="shared" si="53"/>
        <v>55323.618594173509</v>
      </c>
      <c r="AK105">
        <f t="shared" si="54"/>
        <v>0</v>
      </c>
      <c r="AL105">
        <f t="shared" si="55"/>
        <v>0</v>
      </c>
      <c r="AM105">
        <f t="shared" si="56"/>
        <v>0.49</v>
      </c>
      <c r="AN105">
        <f t="shared" si="57"/>
        <v>0.39</v>
      </c>
      <c r="AO105">
        <v>10.42</v>
      </c>
      <c r="AP105">
        <v>0.5</v>
      </c>
      <c r="AQ105" t="s">
        <v>194</v>
      </c>
      <c r="AR105">
        <v>1587130629.37097</v>
      </c>
      <c r="AS105">
        <v>412.16061290322602</v>
      </c>
      <c r="AT105">
        <v>409.987741935484</v>
      </c>
      <c r="AU105">
        <v>11.7092548387097</v>
      </c>
      <c r="AV105">
        <v>11.175735483871</v>
      </c>
      <c r="AW105">
        <v>600.01032258064504</v>
      </c>
      <c r="AX105">
        <v>102.330612903226</v>
      </c>
      <c r="AY105">
        <v>0.10003973225806501</v>
      </c>
      <c r="AZ105">
        <v>20.344535483870999</v>
      </c>
      <c r="BA105">
        <v>999.9</v>
      </c>
      <c r="BB105">
        <v>999.9</v>
      </c>
      <c r="BC105">
        <v>0</v>
      </c>
      <c r="BD105">
        <v>0</v>
      </c>
      <c r="BE105">
        <v>9997.4445161290296</v>
      </c>
      <c r="BF105">
        <v>0</v>
      </c>
      <c r="BG105">
        <v>1.5742529032258101E-3</v>
      </c>
      <c r="BH105">
        <v>1587130591.5</v>
      </c>
      <c r="BI105" t="s">
        <v>410</v>
      </c>
      <c r="BJ105">
        <v>23</v>
      </c>
      <c r="BK105">
        <v>2.8530000000000002</v>
      </c>
      <c r="BL105">
        <v>0.13400000000000001</v>
      </c>
      <c r="BM105">
        <v>410</v>
      </c>
      <c r="BN105">
        <v>11</v>
      </c>
      <c r="BO105">
        <v>0.48</v>
      </c>
      <c r="BP105">
        <v>0.12</v>
      </c>
      <c r="BQ105">
        <v>2.17523243902439</v>
      </c>
      <c r="BR105">
        <v>5.2335888501740098E-2</v>
      </c>
      <c r="BS105">
        <v>2.8041216683224499E-2</v>
      </c>
      <c r="BT105">
        <v>1</v>
      </c>
      <c r="BU105">
        <v>0.53322126829268301</v>
      </c>
      <c r="BV105">
        <v>4.1632055749134204E-3</v>
      </c>
      <c r="BW105">
        <v>9.4899757187975702E-4</v>
      </c>
      <c r="BX105">
        <v>1</v>
      </c>
      <c r="BY105">
        <v>2</v>
      </c>
      <c r="BZ105">
        <v>2</v>
      </c>
      <c r="CA105" t="s">
        <v>202</v>
      </c>
      <c r="CB105">
        <v>100</v>
      </c>
      <c r="CC105">
        <v>100</v>
      </c>
      <c r="CD105">
        <v>2.8530000000000002</v>
      </c>
      <c r="CE105">
        <v>0.13400000000000001</v>
      </c>
      <c r="CF105">
        <v>2</v>
      </c>
      <c r="CG105">
        <v>628.43700000000001</v>
      </c>
      <c r="CH105">
        <v>397.33300000000003</v>
      </c>
      <c r="CI105">
        <v>20.0001</v>
      </c>
      <c r="CJ105">
        <v>24.2242</v>
      </c>
      <c r="CK105">
        <v>30.0001</v>
      </c>
      <c r="CL105">
        <v>24.032299999999999</v>
      </c>
      <c r="CM105">
        <v>24.0337</v>
      </c>
      <c r="CN105">
        <v>20.180399999999999</v>
      </c>
      <c r="CO105">
        <v>32.776699999999998</v>
      </c>
      <c r="CP105">
        <v>7.7347900000000003</v>
      </c>
      <c r="CQ105">
        <v>20</v>
      </c>
      <c r="CR105">
        <v>410</v>
      </c>
      <c r="CS105">
        <v>11.121700000000001</v>
      </c>
      <c r="CT105">
        <v>101.343</v>
      </c>
      <c r="CU105">
        <v>101.923</v>
      </c>
    </row>
    <row r="106" spans="1:99" x14ac:dyDescent="0.25">
      <c r="A106">
        <v>90</v>
      </c>
      <c r="B106">
        <v>1587130643</v>
      </c>
      <c r="C106">
        <v>5777.5</v>
      </c>
      <c r="D106" t="s">
        <v>417</v>
      </c>
      <c r="E106" t="s">
        <v>418</v>
      </c>
      <c r="F106">
        <v>1587130634.37097</v>
      </c>
      <c r="G106">
        <f t="shared" si="29"/>
        <v>3.1088614475944864E-4</v>
      </c>
      <c r="H106">
        <f t="shared" si="30"/>
        <v>-1.3700984411472354</v>
      </c>
      <c r="I106">
        <f t="shared" si="31"/>
        <v>412.163322580645</v>
      </c>
      <c r="J106">
        <f t="shared" si="32"/>
        <v>486.37157678610555</v>
      </c>
      <c r="K106">
        <f t="shared" si="33"/>
        <v>49.819217589834935</v>
      </c>
      <c r="L106">
        <f t="shared" si="34"/>
        <v>42.218039108861589</v>
      </c>
      <c r="M106">
        <f t="shared" si="35"/>
        <v>2.6697549870812909E-2</v>
      </c>
      <c r="N106">
        <f t="shared" si="36"/>
        <v>2</v>
      </c>
      <c r="O106">
        <f t="shared" si="37"/>
        <v>2.6501133742635546E-2</v>
      </c>
      <c r="P106">
        <f t="shared" si="38"/>
        <v>1.6580735241966134E-2</v>
      </c>
      <c r="Q106">
        <f t="shared" si="39"/>
        <v>0</v>
      </c>
      <c r="R106">
        <f t="shared" si="40"/>
        <v>20.229051183297887</v>
      </c>
      <c r="S106">
        <f t="shared" si="41"/>
        <v>20.229051183297887</v>
      </c>
      <c r="T106">
        <f t="shared" si="42"/>
        <v>2.3801052792920516</v>
      </c>
      <c r="U106">
        <f t="shared" si="43"/>
        <v>50.037943585131075</v>
      </c>
      <c r="V106">
        <f t="shared" si="44"/>
        <v>1.1994856642263436</v>
      </c>
      <c r="W106">
        <f t="shared" si="45"/>
        <v>2.3971521974831407</v>
      </c>
      <c r="X106">
        <f t="shared" si="46"/>
        <v>1.180619615065708</v>
      </c>
      <c r="Y106">
        <f t="shared" si="47"/>
        <v>-13.710078983891686</v>
      </c>
      <c r="Z106">
        <f t="shared" si="48"/>
        <v>12.453718321763178</v>
      </c>
      <c r="AA106">
        <f t="shared" si="49"/>
        <v>1.2556188444824965</v>
      </c>
      <c r="AB106">
        <f t="shared" si="50"/>
        <v>-7.4181764601100042E-4</v>
      </c>
      <c r="AC106">
        <v>0</v>
      </c>
      <c r="AD106">
        <v>0</v>
      </c>
      <c r="AE106">
        <v>2</v>
      </c>
      <c r="AF106">
        <v>0</v>
      </c>
      <c r="AG106">
        <v>0</v>
      </c>
      <c r="AH106">
        <f t="shared" si="51"/>
        <v>1</v>
      </c>
      <c r="AI106">
        <f t="shared" si="52"/>
        <v>0</v>
      </c>
      <c r="AJ106">
        <f t="shared" si="53"/>
        <v>55329.851316838176</v>
      </c>
      <c r="AK106">
        <f t="shared" si="54"/>
        <v>0</v>
      </c>
      <c r="AL106">
        <f t="shared" si="55"/>
        <v>0</v>
      </c>
      <c r="AM106">
        <f t="shared" si="56"/>
        <v>0.49</v>
      </c>
      <c r="AN106">
        <f t="shared" si="57"/>
        <v>0.39</v>
      </c>
      <c r="AO106">
        <v>10.42</v>
      </c>
      <c r="AP106">
        <v>0.5</v>
      </c>
      <c r="AQ106" t="s">
        <v>194</v>
      </c>
      <c r="AR106">
        <v>1587130634.37097</v>
      </c>
      <c r="AS106">
        <v>412.163322580645</v>
      </c>
      <c r="AT106">
        <v>410.006483870968</v>
      </c>
      <c r="AU106">
        <v>11.7102548387097</v>
      </c>
      <c r="AV106">
        <v>11.1766806451613</v>
      </c>
      <c r="AW106">
        <v>600.01009677419404</v>
      </c>
      <c r="AX106">
        <v>102.330258064516</v>
      </c>
      <c r="AY106">
        <v>0.100105812903226</v>
      </c>
      <c r="AZ106">
        <v>20.344551612903199</v>
      </c>
      <c r="BA106">
        <v>999.9</v>
      </c>
      <c r="BB106">
        <v>999.9</v>
      </c>
      <c r="BC106">
        <v>0</v>
      </c>
      <c r="BD106">
        <v>0</v>
      </c>
      <c r="BE106">
        <v>9998.6554838709708</v>
      </c>
      <c r="BF106">
        <v>0</v>
      </c>
      <c r="BG106">
        <v>1.5622309677419399E-3</v>
      </c>
      <c r="BH106">
        <v>1587130591.5</v>
      </c>
      <c r="BI106" t="s">
        <v>410</v>
      </c>
      <c r="BJ106">
        <v>23</v>
      </c>
      <c r="BK106">
        <v>2.8530000000000002</v>
      </c>
      <c r="BL106">
        <v>0.13400000000000001</v>
      </c>
      <c r="BM106">
        <v>410</v>
      </c>
      <c r="BN106">
        <v>11</v>
      </c>
      <c r="BO106">
        <v>0.48</v>
      </c>
      <c r="BP106">
        <v>0.12</v>
      </c>
      <c r="BQ106">
        <v>2.1599804878048801</v>
      </c>
      <c r="BR106">
        <v>-0.176389547038353</v>
      </c>
      <c r="BS106">
        <v>3.8709857883012497E-2</v>
      </c>
      <c r="BT106">
        <v>0</v>
      </c>
      <c r="BU106">
        <v>0.53354092682926801</v>
      </c>
      <c r="BV106">
        <v>-5.2041114982509301E-4</v>
      </c>
      <c r="BW106">
        <v>6.8984796452424004E-4</v>
      </c>
      <c r="BX106">
        <v>1</v>
      </c>
      <c r="BY106">
        <v>1</v>
      </c>
      <c r="BZ106">
        <v>2</v>
      </c>
      <c r="CA106" t="s">
        <v>196</v>
      </c>
      <c r="CB106">
        <v>100</v>
      </c>
      <c r="CC106">
        <v>100</v>
      </c>
      <c r="CD106">
        <v>2.8530000000000002</v>
      </c>
      <c r="CE106">
        <v>0.13400000000000001</v>
      </c>
      <c r="CF106">
        <v>2</v>
      </c>
      <c r="CG106">
        <v>628.68799999999999</v>
      </c>
      <c r="CH106">
        <v>397.23399999999998</v>
      </c>
      <c r="CI106">
        <v>20.0002</v>
      </c>
      <c r="CJ106">
        <v>24.226199999999999</v>
      </c>
      <c r="CK106">
        <v>30.0002</v>
      </c>
      <c r="CL106">
        <v>24.033300000000001</v>
      </c>
      <c r="CM106">
        <v>24.035799999999998</v>
      </c>
      <c r="CN106">
        <v>20.178000000000001</v>
      </c>
      <c r="CO106">
        <v>32.776699999999998</v>
      </c>
      <c r="CP106">
        <v>7.7347900000000003</v>
      </c>
      <c r="CQ106">
        <v>20</v>
      </c>
      <c r="CR106">
        <v>410</v>
      </c>
      <c r="CS106">
        <v>11.121700000000001</v>
      </c>
      <c r="CT106">
        <v>101.343</v>
      </c>
      <c r="CU106">
        <v>101.923</v>
      </c>
    </row>
    <row r="107" spans="1:99" x14ac:dyDescent="0.25">
      <c r="A107">
        <v>91</v>
      </c>
      <c r="B107">
        <v>1587130648</v>
      </c>
      <c r="C107">
        <v>5782.5</v>
      </c>
      <c r="D107" t="s">
        <v>419</v>
      </c>
      <c r="E107" t="s">
        <v>420</v>
      </c>
      <c r="F107">
        <v>1587130639.37097</v>
      </c>
      <c r="G107">
        <f t="shared" si="29"/>
        <v>3.1080084108862813E-4</v>
      </c>
      <c r="H107">
        <f t="shared" si="30"/>
        <v>-1.3802071402661658</v>
      </c>
      <c r="I107">
        <f t="shared" si="31"/>
        <v>412.18200000000002</v>
      </c>
      <c r="J107">
        <f t="shared" si="32"/>
        <v>487.00728934635555</v>
      </c>
      <c r="K107">
        <f t="shared" si="33"/>
        <v>49.884391457526149</v>
      </c>
      <c r="L107">
        <f t="shared" si="34"/>
        <v>42.220000992886405</v>
      </c>
      <c r="M107">
        <f t="shared" si="35"/>
        <v>2.6693531386292463E-2</v>
      </c>
      <c r="N107">
        <f t="shared" si="36"/>
        <v>2</v>
      </c>
      <c r="O107">
        <f t="shared" si="37"/>
        <v>2.6497174147671675E-2</v>
      </c>
      <c r="P107">
        <f t="shared" si="38"/>
        <v>1.6578255258203268E-2</v>
      </c>
      <c r="Q107">
        <f t="shared" si="39"/>
        <v>0</v>
      </c>
      <c r="R107">
        <f t="shared" si="40"/>
        <v>20.228605404302144</v>
      </c>
      <c r="S107">
        <f t="shared" si="41"/>
        <v>20.228605404302144</v>
      </c>
      <c r="T107">
        <f t="shared" si="42"/>
        <v>2.3800396922577356</v>
      </c>
      <c r="U107">
        <f t="shared" si="43"/>
        <v>50.042785064221384</v>
      </c>
      <c r="V107">
        <f t="shared" si="44"/>
        <v>1.1995663502279537</v>
      </c>
      <c r="W107">
        <f t="shared" si="45"/>
        <v>2.3970815147248792</v>
      </c>
      <c r="X107">
        <f t="shared" si="46"/>
        <v>1.1804733420297819</v>
      </c>
      <c r="Y107">
        <f t="shared" si="47"/>
        <v>-13.706317092008501</v>
      </c>
      <c r="Z107">
        <f t="shared" si="48"/>
        <v>12.45030673168848</v>
      </c>
      <c r="AA107">
        <f t="shared" si="49"/>
        <v>1.2552689514081623</v>
      </c>
      <c r="AB107">
        <f t="shared" si="50"/>
        <v>-7.4140891185869862E-4</v>
      </c>
      <c r="AC107">
        <v>0</v>
      </c>
      <c r="AD107">
        <v>0</v>
      </c>
      <c r="AE107">
        <v>2</v>
      </c>
      <c r="AF107">
        <v>0</v>
      </c>
      <c r="AG107">
        <v>0</v>
      </c>
      <c r="AH107">
        <f t="shared" si="51"/>
        <v>1</v>
      </c>
      <c r="AI107">
        <f t="shared" si="52"/>
        <v>0</v>
      </c>
      <c r="AJ107">
        <f t="shared" si="53"/>
        <v>55339.582593389576</v>
      </c>
      <c r="AK107">
        <f t="shared" si="54"/>
        <v>0</v>
      </c>
      <c r="AL107">
        <f t="shared" si="55"/>
        <v>0</v>
      </c>
      <c r="AM107">
        <f t="shared" si="56"/>
        <v>0.49</v>
      </c>
      <c r="AN107">
        <f t="shared" si="57"/>
        <v>0.39</v>
      </c>
      <c r="AO107">
        <v>10.42</v>
      </c>
      <c r="AP107">
        <v>0.5</v>
      </c>
      <c r="AQ107" t="s">
        <v>194</v>
      </c>
      <c r="AR107">
        <v>1587130639.37097</v>
      </c>
      <c r="AS107">
        <v>412.18200000000002</v>
      </c>
      <c r="AT107">
        <v>410.00754838709702</v>
      </c>
      <c r="AU107">
        <v>11.7110290322581</v>
      </c>
      <c r="AV107">
        <v>11.1776</v>
      </c>
      <c r="AW107">
        <v>600.00822580645195</v>
      </c>
      <c r="AX107">
        <v>102.330451612903</v>
      </c>
      <c r="AY107">
        <v>0.100030535483871</v>
      </c>
      <c r="AZ107">
        <v>20.344074193548401</v>
      </c>
      <c r="BA107">
        <v>999.9</v>
      </c>
      <c r="BB107">
        <v>999.9</v>
      </c>
      <c r="BC107">
        <v>0</v>
      </c>
      <c r="BD107">
        <v>0</v>
      </c>
      <c r="BE107">
        <v>10000.452258064501</v>
      </c>
      <c r="BF107">
        <v>0</v>
      </c>
      <c r="BG107">
        <v>1.5298645161290301E-3</v>
      </c>
      <c r="BH107">
        <v>1587130591.5</v>
      </c>
      <c r="BI107" t="s">
        <v>410</v>
      </c>
      <c r="BJ107">
        <v>23</v>
      </c>
      <c r="BK107">
        <v>2.8530000000000002</v>
      </c>
      <c r="BL107">
        <v>0.13400000000000001</v>
      </c>
      <c r="BM107">
        <v>410</v>
      </c>
      <c r="BN107">
        <v>11</v>
      </c>
      <c r="BO107">
        <v>0.48</v>
      </c>
      <c r="BP107">
        <v>0.12</v>
      </c>
      <c r="BQ107">
        <v>2.1723521951219502</v>
      </c>
      <c r="BR107">
        <v>3.48313588850118E-2</v>
      </c>
      <c r="BS107">
        <v>4.7619547406306202E-2</v>
      </c>
      <c r="BT107">
        <v>1</v>
      </c>
      <c r="BU107">
        <v>0.53344331707317105</v>
      </c>
      <c r="BV107">
        <v>-2.4869686411168099E-4</v>
      </c>
      <c r="BW107">
        <v>6.0947788287066197E-4</v>
      </c>
      <c r="BX107">
        <v>1</v>
      </c>
      <c r="BY107">
        <v>2</v>
      </c>
      <c r="BZ107">
        <v>2</v>
      </c>
      <c r="CA107" t="s">
        <v>202</v>
      </c>
      <c r="CB107">
        <v>100</v>
      </c>
      <c r="CC107">
        <v>100</v>
      </c>
      <c r="CD107">
        <v>2.8530000000000002</v>
      </c>
      <c r="CE107">
        <v>0.13400000000000001</v>
      </c>
      <c r="CF107">
        <v>2</v>
      </c>
      <c r="CG107">
        <v>629.11099999999999</v>
      </c>
      <c r="CH107">
        <v>397.23</v>
      </c>
      <c r="CI107">
        <v>20</v>
      </c>
      <c r="CJ107">
        <v>24.226700000000001</v>
      </c>
      <c r="CK107">
        <v>30.0002</v>
      </c>
      <c r="CL107">
        <v>24.0349</v>
      </c>
      <c r="CM107">
        <v>24.037099999999999</v>
      </c>
      <c r="CN107">
        <v>20.1784</v>
      </c>
      <c r="CO107">
        <v>32.776699999999998</v>
      </c>
      <c r="CP107">
        <v>7.7347900000000003</v>
      </c>
      <c r="CQ107">
        <v>20</v>
      </c>
      <c r="CR107">
        <v>410</v>
      </c>
      <c r="CS107">
        <v>11.121700000000001</v>
      </c>
      <c r="CT107">
        <v>101.342</v>
      </c>
      <c r="CU107">
        <v>101.923</v>
      </c>
    </row>
    <row r="108" spans="1:99" x14ac:dyDescent="0.25">
      <c r="A108">
        <v>92</v>
      </c>
      <c r="B108">
        <v>1587131607</v>
      </c>
      <c r="C108">
        <v>6741.5</v>
      </c>
      <c r="D108" t="s">
        <v>423</v>
      </c>
      <c r="E108" t="s">
        <v>424</v>
      </c>
      <c r="F108">
        <v>1587131599</v>
      </c>
      <c r="G108">
        <f t="shared" si="29"/>
        <v>1.3698698225671392E-4</v>
      </c>
      <c r="H108">
        <f t="shared" si="30"/>
        <v>-0.7801781353579933</v>
      </c>
      <c r="I108">
        <f t="shared" si="31"/>
        <v>411.11812903225803</v>
      </c>
      <c r="J108">
        <f t="shared" si="32"/>
        <v>555.37975881639943</v>
      </c>
      <c r="K108">
        <f t="shared" si="33"/>
        <v>56.882854197662368</v>
      </c>
      <c r="L108">
        <f t="shared" si="34"/>
        <v>42.107354869388772</v>
      </c>
      <c r="M108">
        <f t="shared" si="35"/>
        <v>7.9336566101683471E-3</v>
      </c>
      <c r="N108">
        <f t="shared" si="36"/>
        <v>2</v>
      </c>
      <c r="O108">
        <f t="shared" si="37"/>
        <v>7.9162139795579296E-3</v>
      </c>
      <c r="P108">
        <f t="shared" si="38"/>
        <v>4.9491976620490326E-3</v>
      </c>
      <c r="Q108">
        <f t="shared" si="39"/>
        <v>0</v>
      </c>
      <c r="R108">
        <f t="shared" si="40"/>
        <v>26.45227251159227</v>
      </c>
      <c r="S108">
        <f t="shared" si="41"/>
        <v>26.45227251159227</v>
      </c>
      <c r="T108">
        <f t="shared" si="42"/>
        <v>3.4656242337818139</v>
      </c>
      <c r="U108">
        <f t="shared" si="43"/>
        <v>50.008518954817447</v>
      </c>
      <c r="V108">
        <f t="shared" si="44"/>
        <v>1.7382852838876175</v>
      </c>
      <c r="W108">
        <f t="shared" si="45"/>
        <v>3.4759783337278058</v>
      </c>
      <c r="X108">
        <f t="shared" si="46"/>
        <v>1.7273389498941965</v>
      </c>
      <c r="Y108">
        <f t="shared" si="47"/>
        <v>-6.0411259175210841</v>
      </c>
      <c r="Z108">
        <f t="shared" si="48"/>
        <v>5.4553801165284552</v>
      </c>
      <c r="AA108">
        <f t="shared" si="49"/>
        <v>0.58559739203227668</v>
      </c>
      <c r="AB108">
        <f t="shared" si="50"/>
        <v>-1.4840896035206441E-4</v>
      </c>
      <c r="AC108">
        <v>0</v>
      </c>
      <c r="AD108">
        <v>0</v>
      </c>
      <c r="AE108">
        <v>2</v>
      </c>
      <c r="AF108">
        <v>0</v>
      </c>
      <c r="AG108">
        <v>0</v>
      </c>
      <c r="AH108">
        <f t="shared" si="51"/>
        <v>1</v>
      </c>
      <c r="AI108">
        <f t="shared" si="52"/>
        <v>0</v>
      </c>
      <c r="AJ108">
        <f t="shared" si="53"/>
        <v>54210.301547008821</v>
      </c>
      <c r="AK108">
        <f t="shared" si="54"/>
        <v>0</v>
      </c>
      <c r="AL108">
        <f t="shared" si="55"/>
        <v>0</v>
      </c>
      <c r="AM108">
        <f t="shared" si="56"/>
        <v>0.49</v>
      </c>
      <c r="AN108">
        <f t="shared" si="57"/>
        <v>0.39</v>
      </c>
      <c r="AO108">
        <v>9.2100000000000009</v>
      </c>
      <c r="AP108">
        <v>0.5</v>
      </c>
      <c r="AQ108" t="s">
        <v>194</v>
      </c>
      <c r="AR108">
        <v>1587131599</v>
      </c>
      <c r="AS108">
        <v>411.11812903225803</v>
      </c>
      <c r="AT108">
        <v>410.00696774193602</v>
      </c>
      <c r="AU108">
        <v>16.9718709677419</v>
      </c>
      <c r="AV108">
        <v>16.7651580645161</v>
      </c>
      <c r="AW108">
        <v>599.98070967741899</v>
      </c>
      <c r="AX108">
        <v>102.325129032258</v>
      </c>
      <c r="AY108">
        <v>9.6418196774193596E-2</v>
      </c>
      <c r="AZ108">
        <v>26.5028677419355</v>
      </c>
      <c r="BA108">
        <v>999.9</v>
      </c>
      <c r="BB108">
        <v>999.9</v>
      </c>
      <c r="BC108">
        <v>0</v>
      </c>
      <c r="BD108">
        <v>0</v>
      </c>
      <c r="BE108">
        <v>10002.666129032301</v>
      </c>
      <c r="BF108">
        <v>0</v>
      </c>
      <c r="BG108">
        <v>1.84736225806452E-3</v>
      </c>
      <c r="BH108">
        <v>1587131587</v>
      </c>
      <c r="BI108" t="s">
        <v>425</v>
      </c>
      <c r="BJ108">
        <v>24</v>
      </c>
      <c r="BK108">
        <v>2.335</v>
      </c>
      <c r="BL108">
        <v>0.255</v>
      </c>
      <c r="BM108">
        <v>410</v>
      </c>
      <c r="BN108">
        <v>17</v>
      </c>
      <c r="BO108">
        <v>0.41</v>
      </c>
      <c r="BP108">
        <v>0.17</v>
      </c>
      <c r="BQ108">
        <v>0.903328257317073</v>
      </c>
      <c r="BR108">
        <v>2.9337508005576201</v>
      </c>
      <c r="BS108">
        <v>0.39111805579889702</v>
      </c>
      <c r="BT108">
        <v>0</v>
      </c>
      <c r="BU108">
        <v>0.15573186414634099</v>
      </c>
      <c r="BV108">
        <v>0.86429444696867397</v>
      </c>
      <c r="BW108">
        <v>9.8800078373146596E-2</v>
      </c>
      <c r="BX108">
        <v>0</v>
      </c>
      <c r="BY108">
        <v>0</v>
      </c>
      <c r="BZ108">
        <v>2</v>
      </c>
      <c r="CA108" t="s">
        <v>205</v>
      </c>
      <c r="CB108">
        <v>100</v>
      </c>
      <c r="CC108">
        <v>100</v>
      </c>
      <c r="CD108">
        <v>2.335</v>
      </c>
      <c r="CE108">
        <v>0.255</v>
      </c>
      <c r="CF108">
        <v>2</v>
      </c>
      <c r="CG108">
        <v>631.05499999999995</v>
      </c>
      <c r="CH108">
        <v>388.59899999999999</v>
      </c>
      <c r="CI108">
        <v>26.9998</v>
      </c>
      <c r="CJ108">
        <v>28.559699999999999</v>
      </c>
      <c r="CK108">
        <v>30.0017</v>
      </c>
      <c r="CL108">
        <v>28.1373</v>
      </c>
      <c r="CM108">
        <v>28.166</v>
      </c>
      <c r="CN108">
        <v>20.2059</v>
      </c>
      <c r="CO108">
        <v>18.6191</v>
      </c>
      <c r="CP108">
        <v>11.129300000000001</v>
      </c>
      <c r="CQ108">
        <v>27</v>
      </c>
      <c r="CR108">
        <v>410</v>
      </c>
      <c r="CS108">
        <v>16.653099999999998</v>
      </c>
      <c r="CT108">
        <v>100.277</v>
      </c>
      <c r="CU108">
        <v>101.054</v>
      </c>
    </row>
    <row r="109" spans="1:99" x14ac:dyDescent="0.25">
      <c r="A109">
        <v>93</v>
      </c>
      <c r="B109">
        <v>1587131612</v>
      </c>
      <c r="C109">
        <v>6746.5</v>
      </c>
      <c r="D109" t="s">
        <v>426</v>
      </c>
      <c r="E109" t="s">
        <v>427</v>
      </c>
      <c r="F109">
        <v>1587131603.64516</v>
      </c>
      <c r="G109">
        <f t="shared" si="29"/>
        <v>1.5427172906550723E-4</v>
      </c>
      <c r="H109">
        <f t="shared" si="30"/>
        <v>-0.7854904151521287</v>
      </c>
      <c r="I109">
        <f t="shared" si="31"/>
        <v>411.11180645161301</v>
      </c>
      <c r="J109">
        <f t="shared" si="32"/>
        <v>538.80305632779607</v>
      </c>
      <c r="K109">
        <f t="shared" si="33"/>
        <v>55.186079390046984</v>
      </c>
      <c r="L109">
        <f t="shared" si="34"/>
        <v>42.107498319797344</v>
      </c>
      <c r="M109">
        <f t="shared" si="35"/>
        <v>8.9432299108690629E-3</v>
      </c>
      <c r="N109">
        <f t="shared" si="36"/>
        <v>2</v>
      </c>
      <c r="O109">
        <f t="shared" si="37"/>
        <v>8.9210723063835404E-3</v>
      </c>
      <c r="P109">
        <f t="shared" si="38"/>
        <v>5.5776563520972275E-3</v>
      </c>
      <c r="Q109">
        <f t="shared" si="39"/>
        <v>0</v>
      </c>
      <c r="R109">
        <f t="shared" si="40"/>
        <v>26.452146916210214</v>
      </c>
      <c r="S109">
        <f t="shared" si="41"/>
        <v>26.452146916210214</v>
      </c>
      <c r="T109">
        <f t="shared" si="42"/>
        <v>3.4655985647643255</v>
      </c>
      <c r="U109">
        <f t="shared" si="43"/>
        <v>50.022092807741139</v>
      </c>
      <c r="V109">
        <f t="shared" si="44"/>
        <v>1.7393986722314443</v>
      </c>
      <c r="W109">
        <f t="shared" si="45"/>
        <v>3.4772608953343607</v>
      </c>
      <c r="X109">
        <f t="shared" si="46"/>
        <v>1.7261998925328812</v>
      </c>
      <c r="Y109">
        <f t="shared" si="47"/>
        <v>-6.803383251788869</v>
      </c>
      <c r="Z109">
        <f t="shared" si="48"/>
        <v>6.1436918613871478</v>
      </c>
      <c r="AA109">
        <f t="shared" si="49"/>
        <v>0.65950316383528163</v>
      </c>
      <c r="AB109">
        <f t="shared" si="50"/>
        <v>-1.8822656643990854E-4</v>
      </c>
      <c r="AC109">
        <v>0</v>
      </c>
      <c r="AD109">
        <v>0</v>
      </c>
      <c r="AE109">
        <v>2</v>
      </c>
      <c r="AF109">
        <v>0</v>
      </c>
      <c r="AG109">
        <v>0</v>
      </c>
      <c r="AH109">
        <f t="shared" si="51"/>
        <v>1</v>
      </c>
      <c r="AI109">
        <f t="shared" si="52"/>
        <v>0</v>
      </c>
      <c r="AJ109">
        <f t="shared" si="53"/>
        <v>54161.54742517836</v>
      </c>
      <c r="AK109">
        <f t="shared" si="54"/>
        <v>0</v>
      </c>
      <c r="AL109">
        <f t="shared" si="55"/>
        <v>0</v>
      </c>
      <c r="AM109">
        <f t="shared" si="56"/>
        <v>0.49</v>
      </c>
      <c r="AN109">
        <f t="shared" si="57"/>
        <v>0.39</v>
      </c>
      <c r="AO109">
        <v>9.2100000000000009</v>
      </c>
      <c r="AP109">
        <v>0.5</v>
      </c>
      <c r="AQ109" t="s">
        <v>194</v>
      </c>
      <c r="AR109">
        <v>1587131603.64516</v>
      </c>
      <c r="AS109">
        <v>411.11180645161301</v>
      </c>
      <c r="AT109">
        <v>410.00322580645201</v>
      </c>
      <c r="AU109">
        <v>16.982422580645199</v>
      </c>
      <c r="AV109">
        <v>16.7495935483871</v>
      </c>
      <c r="AW109">
        <v>599.88793548387105</v>
      </c>
      <c r="AX109">
        <v>102.325677419355</v>
      </c>
      <c r="AY109">
        <v>9.77939064516129E-2</v>
      </c>
      <c r="AZ109">
        <v>26.5091258064516</v>
      </c>
      <c r="BA109">
        <v>999.9</v>
      </c>
      <c r="BB109">
        <v>999.9</v>
      </c>
      <c r="BC109">
        <v>0</v>
      </c>
      <c r="BD109">
        <v>0</v>
      </c>
      <c r="BE109">
        <v>9993.4493548387109</v>
      </c>
      <c r="BF109">
        <v>0</v>
      </c>
      <c r="BG109">
        <v>1.80852290322581E-3</v>
      </c>
      <c r="BH109">
        <v>1587131587</v>
      </c>
      <c r="BI109" t="s">
        <v>425</v>
      </c>
      <c r="BJ109">
        <v>24</v>
      </c>
      <c r="BK109">
        <v>2.335</v>
      </c>
      <c r="BL109">
        <v>0.255</v>
      </c>
      <c r="BM109">
        <v>410</v>
      </c>
      <c r="BN109">
        <v>17</v>
      </c>
      <c r="BO109">
        <v>0.41</v>
      </c>
      <c r="BP109">
        <v>0.17</v>
      </c>
      <c r="BQ109">
        <v>1.1047240243902401</v>
      </c>
      <c r="BR109">
        <v>5.6097135888465398E-2</v>
      </c>
      <c r="BS109">
        <v>6.6543108853048594E-2</v>
      </c>
      <c r="BT109">
        <v>1</v>
      </c>
      <c r="BU109">
        <v>0.22001412195122</v>
      </c>
      <c r="BV109">
        <v>0.33226910801392801</v>
      </c>
      <c r="BW109">
        <v>3.4303645800833303E-2</v>
      </c>
      <c r="BX109">
        <v>0</v>
      </c>
      <c r="BY109">
        <v>1</v>
      </c>
      <c r="BZ109">
        <v>2</v>
      </c>
      <c r="CA109" t="s">
        <v>196</v>
      </c>
      <c r="CB109">
        <v>100</v>
      </c>
      <c r="CC109">
        <v>100</v>
      </c>
      <c r="CD109">
        <v>2.335</v>
      </c>
      <c r="CE109">
        <v>0.255</v>
      </c>
      <c r="CF109">
        <v>2</v>
      </c>
      <c r="CG109">
        <v>631.55999999999995</v>
      </c>
      <c r="CH109">
        <v>388.33300000000003</v>
      </c>
      <c r="CI109">
        <v>26.9998</v>
      </c>
      <c r="CJ109">
        <v>28.584099999999999</v>
      </c>
      <c r="CK109">
        <v>30.0016</v>
      </c>
      <c r="CL109">
        <v>28.159300000000002</v>
      </c>
      <c r="CM109">
        <v>28.189599999999999</v>
      </c>
      <c r="CN109">
        <v>20.2072</v>
      </c>
      <c r="CO109">
        <v>18.6191</v>
      </c>
      <c r="CP109">
        <v>11.5113</v>
      </c>
      <c r="CQ109">
        <v>27</v>
      </c>
      <c r="CR109">
        <v>410</v>
      </c>
      <c r="CS109">
        <v>16.660799999999998</v>
      </c>
      <c r="CT109">
        <v>100.27200000000001</v>
      </c>
      <c r="CU109">
        <v>101.053</v>
      </c>
    </row>
    <row r="110" spans="1:99" x14ac:dyDescent="0.25">
      <c r="A110">
        <v>94</v>
      </c>
      <c r="B110">
        <v>1587131617</v>
      </c>
      <c r="C110">
        <v>6751.5</v>
      </c>
      <c r="D110" t="s">
        <v>428</v>
      </c>
      <c r="E110" t="s">
        <v>429</v>
      </c>
      <c r="F110">
        <v>1587131608.4354801</v>
      </c>
      <c r="G110">
        <f t="shared" si="29"/>
        <v>1.6526556617811654E-4</v>
      </c>
      <c r="H110">
        <f t="shared" si="30"/>
        <v>-0.78279830403066786</v>
      </c>
      <c r="I110">
        <f t="shared" si="31"/>
        <v>411.09874193548399</v>
      </c>
      <c r="J110">
        <f t="shared" si="32"/>
        <v>529.11760927882392</v>
      </c>
      <c r="K110">
        <f t="shared" si="33"/>
        <v>54.194928829805605</v>
      </c>
      <c r="L110">
        <f t="shared" si="34"/>
        <v>42.106833472396836</v>
      </c>
      <c r="M110">
        <f t="shared" si="35"/>
        <v>9.581005333583097E-3</v>
      </c>
      <c r="N110">
        <f t="shared" si="36"/>
        <v>2</v>
      </c>
      <c r="O110">
        <f t="shared" si="37"/>
        <v>9.5555796090963756E-3</v>
      </c>
      <c r="P110">
        <f t="shared" si="38"/>
        <v>5.9745159913516255E-3</v>
      </c>
      <c r="Q110">
        <f t="shared" si="39"/>
        <v>0</v>
      </c>
      <c r="R110">
        <f t="shared" si="40"/>
        <v>26.453657738323894</v>
      </c>
      <c r="S110">
        <f t="shared" si="41"/>
        <v>26.453657738323894</v>
      </c>
      <c r="T110">
        <f t="shared" si="42"/>
        <v>3.465907355595788</v>
      </c>
      <c r="U110">
        <f t="shared" si="43"/>
        <v>50.00741810156638</v>
      </c>
      <c r="V110">
        <f t="shared" si="44"/>
        <v>1.7394595250861336</v>
      </c>
      <c r="W110">
        <f t="shared" si="45"/>
        <v>3.4784029872393041</v>
      </c>
      <c r="X110">
        <f t="shared" si="46"/>
        <v>1.7264478305096544</v>
      </c>
      <c r="Y110">
        <f t="shared" si="47"/>
        <v>-7.2882114684549393</v>
      </c>
      <c r="Z110">
        <f t="shared" si="48"/>
        <v>6.58147300361503</v>
      </c>
      <c r="AA110">
        <f t="shared" si="49"/>
        <v>0.70652245153110538</v>
      </c>
      <c r="AB110">
        <f t="shared" si="50"/>
        <v>-2.1601330880383074E-4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f t="shared" si="51"/>
        <v>1</v>
      </c>
      <c r="AI110">
        <f t="shared" si="52"/>
        <v>0</v>
      </c>
      <c r="AJ110">
        <f t="shared" si="53"/>
        <v>54194.730024528835</v>
      </c>
      <c r="AK110">
        <f t="shared" si="54"/>
        <v>0</v>
      </c>
      <c r="AL110">
        <f t="shared" si="55"/>
        <v>0</v>
      </c>
      <c r="AM110">
        <f t="shared" si="56"/>
        <v>0.49</v>
      </c>
      <c r="AN110">
        <f t="shared" si="57"/>
        <v>0.39</v>
      </c>
      <c r="AO110">
        <v>9.2100000000000009</v>
      </c>
      <c r="AP110">
        <v>0.5</v>
      </c>
      <c r="AQ110" t="s">
        <v>194</v>
      </c>
      <c r="AR110">
        <v>1587131608.4354801</v>
      </c>
      <c r="AS110">
        <v>411.09874193548399</v>
      </c>
      <c r="AT110">
        <v>410.00132258064502</v>
      </c>
      <c r="AU110">
        <v>16.9827451612903</v>
      </c>
      <c r="AV110">
        <v>16.733345161290298</v>
      </c>
      <c r="AW110">
        <v>599.93845161290301</v>
      </c>
      <c r="AX110">
        <v>102.326290322581</v>
      </c>
      <c r="AY110">
        <v>9.8818725806451596E-2</v>
      </c>
      <c r="AZ110">
        <v>26.514696774193599</v>
      </c>
      <c r="BA110">
        <v>999.9</v>
      </c>
      <c r="BB110">
        <v>999.9</v>
      </c>
      <c r="BC110">
        <v>0</v>
      </c>
      <c r="BD110">
        <v>0</v>
      </c>
      <c r="BE110">
        <v>9999.9638709677401</v>
      </c>
      <c r="BF110">
        <v>0</v>
      </c>
      <c r="BG110">
        <v>1.7838629032258101E-3</v>
      </c>
      <c r="BH110">
        <v>1587131587</v>
      </c>
      <c r="BI110" t="s">
        <v>425</v>
      </c>
      <c r="BJ110">
        <v>24</v>
      </c>
      <c r="BK110">
        <v>2.335</v>
      </c>
      <c r="BL110">
        <v>0.255</v>
      </c>
      <c r="BM110">
        <v>410</v>
      </c>
      <c r="BN110">
        <v>17</v>
      </c>
      <c r="BO110">
        <v>0.41</v>
      </c>
      <c r="BP110">
        <v>0.17</v>
      </c>
      <c r="BQ110">
        <v>1.0981397560975601</v>
      </c>
      <c r="BR110">
        <v>-0.19676885017422499</v>
      </c>
      <c r="BS110">
        <v>3.1604710862797002E-2</v>
      </c>
      <c r="BT110">
        <v>0</v>
      </c>
      <c r="BU110">
        <v>0.24136543902439</v>
      </c>
      <c r="BV110">
        <v>0.21919862717765201</v>
      </c>
      <c r="BW110">
        <v>2.3156893271818201E-2</v>
      </c>
      <c r="BX110">
        <v>0</v>
      </c>
      <c r="BY110">
        <v>0</v>
      </c>
      <c r="BZ110">
        <v>2</v>
      </c>
      <c r="CA110" t="s">
        <v>205</v>
      </c>
      <c r="CB110">
        <v>100</v>
      </c>
      <c r="CC110">
        <v>100</v>
      </c>
      <c r="CD110">
        <v>2.335</v>
      </c>
      <c r="CE110">
        <v>0.255</v>
      </c>
      <c r="CF110">
        <v>2</v>
      </c>
      <c r="CG110">
        <v>631.80600000000004</v>
      </c>
      <c r="CH110">
        <v>388.32900000000001</v>
      </c>
      <c r="CI110">
        <v>26.999500000000001</v>
      </c>
      <c r="CJ110">
        <v>28.608499999999999</v>
      </c>
      <c r="CK110">
        <v>30.0016</v>
      </c>
      <c r="CL110">
        <v>28.183199999999999</v>
      </c>
      <c r="CM110">
        <v>28.2135</v>
      </c>
      <c r="CN110">
        <v>20.204899999999999</v>
      </c>
      <c r="CO110">
        <v>18.6191</v>
      </c>
      <c r="CP110">
        <v>11.5113</v>
      </c>
      <c r="CQ110">
        <v>27</v>
      </c>
      <c r="CR110">
        <v>410</v>
      </c>
      <c r="CS110">
        <v>16.660599999999999</v>
      </c>
      <c r="CT110">
        <v>100.268</v>
      </c>
      <c r="CU110">
        <v>101.04900000000001</v>
      </c>
    </row>
    <row r="111" spans="1:99" x14ac:dyDescent="0.25">
      <c r="A111">
        <v>95</v>
      </c>
      <c r="B111">
        <v>1587131622</v>
      </c>
      <c r="C111">
        <v>6756.5</v>
      </c>
      <c r="D111" t="s">
        <v>430</v>
      </c>
      <c r="E111" t="s">
        <v>431</v>
      </c>
      <c r="F111">
        <v>1587131613.37097</v>
      </c>
      <c r="G111">
        <f t="shared" si="29"/>
        <v>1.6926311638942464E-4</v>
      </c>
      <c r="H111">
        <f t="shared" si="30"/>
        <v>-0.77338533204254289</v>
      </c>
      <c r="I111">
        <f t="shared" si="31"/>
        <v>411.098903225806</v>
      </c>
      <c r="J111">
        <f t="shared" si="32"/>
        <v>524.62156123330544</v>
      </c>
      <c r="K111">
        <f t="shared" si="33"/>
        <v>53.735033941677358</v>
      </c>
      <c r="L111">
        <f t="shared" si="34"/>
        <v>42.107330599020408</v>
      </c>
      <c r="M111">
        <f t="shared" si="35"/>
        <v>9.8068567771173697E-3</v>
      </c>
      <c r="N111">
        <f t="shared" si="36"/>
        <v>2</v>
      </c>
      <c r="O111">
        <f t="shared" si="37"/>
        <v>9.780220010460975E-3</v>
      </c>
      <c r="P111">
        <f t="shared" si="38"/>
        <v>6.1150246416431589E-3</v>
      </c>
      <c r="Q111">
        <f t="shared" si="39"/>
        <v>0</v>
      </c>
      <c r="R111">
        <f t="shared" si="40"/>
        <v>26.458188103044147</v>
      </c>
      <c r="S111">
        <f t="shared" si="41"/>
        <v>26.458188103044147</v>
      </c>
      <c r="T111">
        <f t="shared" si="42"/>
        <v>3.4668334425835119</v>
      </c>
      <c r="U111">
        <f t="shared" si="43"/>
        <v>49.982965836479906</v>
      </c>
      <c r="V111">
        <f t="shared" si="44"/>
        <v>1.7392246351640945</v>
      </c>
      <c r="W111">
        <f t="shared" si="45"/>
        <v>3.4796347236656517</v>
      </c>
      <c r="X111">
        <f t="shared" si="46"/>
        <v>1.7276088074194174</v>
      </c>
      <c r="Y111">
        <f t="shared" si="47"/>
        <v>-7.4645034327736264</v>
      </c>
      <c r="Z111">
        <f t="shared" si="48"/>
        <v>6.7406305967279083</v>
      </c>
      <c r="AA111">
        <f t="shared" si="49"/>
        <v>0.72364624051008652</v>
      </c>
      <c r="AB111">
        <f t="shared" si="50"/>
        <v>-2.2659553563197932E-4</v>
      </c>
      <c r="AC111">
        <v>0</v>
      </c>
      <c r="AD111">
        <v>0</v>
      </c>
      <c r="AE111">
        <v>2</v>
      </c>
      <c r="AF111">
        <v>0</v>
      </c>
      <c r="AG111">
        <v>0</v>
      </c>
      <c r="AH111">
        <f t="shared" si="51"/>
        <v>1</v>
      </c>
      <c r="AI111">
        <f t="shared" si="52"/>
        <v>0</v>
      </c>
      <c r="AJ111">
        <f t="shared" si="53"/>
        <v>54198.164997680389</v>
      </c>
      <c r="AK111">
        <f t="shared" si="54"/>
        <v>0</v>
      </c>
      <c r="AL111">
        <f t="shared" si="55"/>
        <v>0</v>
      </c>
      <c r="AM111">
        <f t="shared" si="56"/>
        <v>0.49</v>
      </c>
      <c r="AN111">
        <f t="shared" si="57"/>
        <v>0.39</v>
      </c>
      <c r="AO111">
        <v>9.2100000000000009</v>
      </c>
      <c r="AP111">
        <v>0.5</v>
      </c>
      <c r="AQ111" t="s">
        <v>194</v>
      </c>
      <c r="AR111">
        <v>1587131613.37097</v>
      </c>
      <c r="AS111">
        <v>411.098903225806</v>
      </c>
      <c r="AT111">
        <v>410.01851612903198</v>
      </c>
      <c r="AU111">
        <v>16.9802580645161</v>
      </c>
      <c r="AV111">
        <v>16.7248387096774</v>
      </c>
      <c r="AW111">
        <v>599.97119354838696</v>
      </c>
      <c r="AX111">
        <v>102.326935483871</v>
      </c>
      <c r="AY111">
        <v>9.9342641935483894E-2</v>
      </c>
      <c r="AZ111">
        <v>26.5207032258065</v>
      </c>
      <c r="BA111">
        <v>999.9</v>
      </c>
      <c r="BB111">
        <v>999.9</v>
      </c>
      <c r="BC111">
        <v>0</v>
      </c>
      <c r="BD111">
        <v>0</v>
      </c>
      <c r="BE111">
        <v>10000.7680645161</v>
      </c>
      <c r="BF111">
        <v>0</v>
      </c>
      <c r="BG111">
        <v>1.73392580645161E-3</v>
      </c>
      <c r="BH111">
        <v>1587131587</v>
      </c>
      <c r="BI111" t="s">
        <v>425</v>
      </c>
      <c r="BJ111">
        <v>24</v>
      </c>
      <c r="BK111">
        <v>2.335</v>
      </c>
      <c r="BL111">
        <v>0.255</v>
      </c>
      <c r="BM111">
        <v>410</v>
      </c>
      <c r="BN111">
        <v>17</v>
      </c>
      <c r="BO111">
        <v>0.41</v>
      </c>
      <c r="BP111">
        <v>0.17</v>
      </c>
      <c r="BQ111">
        <v>1.0889899999999999</v>
      </c>
      <c r="BR111">
        <v>-0.231745923344928</v>
      </c>
      <c r="BS111">
        <v>3.3147186982880598E-2</v>
      </c>
      <c r="BT111">
        <v>0</v>
      </c>
      <c r="BU111">
        <v>0.25122085365853702</v>
      </c>
      <c r="BV111">
        <v>6.4516390243902003E-2</v>
      </c>
      <c r="BW111">
        <v>1.3702509550391999E-2</v>
      </c>
      <c r="BX111">
        <v>1</v>
      </c>
      <c r="BY111">
        <v>1</v>
      </c>
      <c r="BZ111">
        <v>2</v>
      </c>
      <c r="CA111" t="s">
        <v>196</v>
      </c>
      <c r="CB111">
        <v>100</v>
      </c>
      <c r="CC111">
        <v>100</v>
      </c>
      <c r="CD111">
        <v>2.335</v>
      </c>
      <c r="CE111">
        <v>0.255</v>
      </c>
      <c r="CF111">
        <v>2</v>
      </c>
      <c r="CG111">
        <v>631.88300000000004</v>
      </c>
      <c r="CH111">
        <v>388.28199999999998</v>
      </c>
      <c r="CI111">
        <v>26.9998</v>
      </c>
      <c r="CJ111">
        <v>28.6325</v>
      </c>
      <c r="CK111">
        <v>30.0016</v>
      </c>
      <c r="CL111">
        <v>28.207100000000001</v>
      </c>
      <c r="CM111">
        <v>28.237400000000001</v>
      </c>
      <c r="CN111">
        <v>20.204899999999999</v>
      </c>
      <c r="CO111">
        <v>18.889199999999999</v>
      </c>
      <c r="CP111">
        <v>11.5113</v>
      </c>
      <c r="CQ111">
        <v>27</v>
      </c>
      <c r="CR111">
        <v>410</v>
      </c>
      <c r="CS111">
        <v>16.660599999999999</v>
      </c>
      <c r="CT111">
        <v>100.265</v>
      </c>
      <c r="CU111">
        <v>101.047</v>
      </c>
    </row>
    <row r="112" spans="1:99" x14ac:dyDescent="0.25">
      <c r="A112">
        <v>96</v>
      </c>
      <c r="B112">
        <v>1587131627</v>
      </c>
      <c r="C112">
        <v>6761.5</v>
      </c>
      <c r="D112" t="s">
        <v>432</v>
      </c>
      <c r="E112" t="s">
        <v>433</v>
      </c>
      <c r="F112">
        <v>1587131618.37097</v>
      </c>
      <c r="G112">
        <f t="shared" si="29"/>
        <v>1.6775967862405719E-4</v>
      </c>
      <c r="H112">
        <f t="shared" si="30"/>
        <v>-0.77750056283071167</v>
      </c>
      <c r="I112">
        <f t="shared" si="31"/>
        <v>411.100387096774</v>
      </c>
      <c r="J112">
        <f t="shared" si="32"/>
        <v>526.52143916786417</v>
      </c>
      <c r="K112">
        <f t="shared" si="33"/>
        <v>53.930226015625379</v>
      </c>
      <c r="L112">
        <f t="shared" si="34"/>
        <v>42.107946879199517</v>
      </c>
      <c r="M112">
        <f t="shared" si="35"/>
        <v>9.7100720539178946E-3</v>
      </c>
      <c r="N112">
        <f t="shared" si="36"/>
        <v>2</v>
      </c>
      <c r="O112">
        <f t="shared" si="37"/>
        <v>9.6839576982085673E-3</v>
      </c>
      <c r="P112">
        <f t="shared" si="38"/>
        <v>6.0548139370428279E-3</v>
      </c>
      <c r="Q112">
        <f t="shared" si="39"/>
        <v>0</v>
      </c>
      <c r="R112">
        <f t="shared" si="40"/>
        <v>26.465476041390673</v>
      </c>
      <c r="S112">
        <f t="shared" si="41"/>
        <v>26.465476041390673</v>
      </c>
      <c r="T112">
        <f t="shared" si="42"/>
        <v>3.4683236799566419</v>
      </c>
      <c r="U112">
        <f t="shared" si="43"/>
        <v>49.957574202177149</v>
      </c>
      <c r="V112">
        <f t="shared" si="44"/>
        <v>1.7390310278243846</v>
      </c>
      <c r="W112">
        <f t="shared" si="45"/>
        <v>3.4810157530599191</v>
      </c>
      <c r="X112">
        <f t="shared" si="46"/>
        <v>1.7292926521322574</v>
      </c>
      <c r="Y112">
        <f t="shared" si="47"/>
        <v>-7.3982018273209222</v>
      </c>
      <c r="Z112">
        <f t="shared" si="48"/>
        <v>6.6807149259986751</v>
      </c>
      <c r="AA112">
        <f t="shared" si="49"/>
        <v>0.71726430589577317</v>
      </c>
      <c r="AB112">
        <f t="shared" si="50"/>
        <v>-2.2259542647429242E-4</v>
      </c>
      <c r="AC112">
        <v>0</v>
      </c>
      <c r="AD112">
        <v>0</v>
      </c>
      <c r="AE112">
        <v>2</v>
      </c>
      <c r="AF112">
        <v>0</v>
      </c>
      <c r="AG112">
        <v>0</v>
      </c>
      <c r="AH112">
        <f t="shared" si="51"/>
        <v>1</v>
      </c>
      <c r="AI112">
        <f t="shared" si="52"/>
        <v>0</v>
      </c>
      <c r="AJ112">
        <f t="shared" si="53"/>
        <v>54229.200939861483</v>
      </c>
      <c r="AK112">
        <f t="shared" si="54"/>
        <v>0</v>
      </c>
      <c r="AL112">
        <f t="shared" si="55"/>
        <v>0</v>
      </c>
      <c r="AM112">
        <f t="shared" si="56"/>
        <v>0.49</v>
      </c>
      <c r="AN112">
        <f t="shared" si="57"/>
        <v>0.39</v>
      </c>
      <c r="AO112">
        <v>9.2100000000000009</v>
      </c>
      <c r="AP112">
        <v>0.5</v>
      </c>
      <c r="AQ112" t="s">
        <v>194</v>
      </c>
      <c r="AR112">
        <v>1587131618.37097</v>
      </c>
      <c r="AS112">
        <v>411.100387096774</v>
      </c>
      <c r="AT112">
        <v>410.01277419354801</v>
      </c>
      <c r="AU112">
        <v>16.978180645161299</v>
      </c>
      <c r="AV112">
        <v>16.725038709677399</v>
      </c>
      <c r="AW112">
        <v>599.99312903225803</v>
      </c>
      <c r="AX112">
        <v>102.32770967741899</v>
      </c>
      <c r="AY112">
        <v>9.9697838709677397E-2</v>
      </c>
      <c r="AZ112">
        <v>26.527435483870999</v>
      </c>
      <c r="BA112">
        <v>999.9</v>
      </c>
      <c r="BB112">
        <v>999.9</v>
      </c>
      <c r="BC112">
        <v>0</v>
      </c>
      <c r="BD112">
        <v>0</v>
      </c>
      <c r="BE112">
        <v>10006.8951612903</v>
      </c>
      <c r="BF112">
        <v>0</v>
      </c>
      <c r="BG112">
        <v>1.74286419354839E-3</v>
      </c>
      <c r="BH112">
        <v>1587131587</v>
      </c>
      <c r="BI112" t="s">
        <v>425</v>
      </c>
      <c r="BJ112">
        <v>24</v>
      </c>
      <c r="BK112">
        <v>2.335</v>
      </c>
      <c r="BL112">
        <v>0.255</v>
      </c>
      <c r="BM112">
        <v>410</v>
      </c>
      <c r="BN112">
        <v>17</v>
      </c>
      <c r="BO112">
        <v>0.41</v>
      </c>
      <c r="BP112">
        <v>0.17</v>
      </c>
      <c r="BQ112">
        <v>1.0871712195122001</v>
      </c>
      <c r="BR112">
        <v>0.107828362369407</v>
      </c>
      <c r="BS112">
        <v>3.16563948146205E-2</v>
      </c>
      <c r="BT112">
        <v>0</v>
      </c>
      <c r="BU112">
        <v>0.25326714634146302</v>
      </c>
      <c r="BV112">
        <v>-7.1553512195125304E-2</v>
      </c>
      <c r="BW112">
        <v>1.08719400417436E-2</v>
      </c>
      <c r="BX112">
        <v>1</v>
      </c>
      <c r="BY112">
        <v>1</v>
      </c>
      <c r="BZ112">
        <v>2</v>
      </c>
      <c r="CA112" t="s">
        <v>196</v>
      </c>
      <c r="CB112">
        <v>100</v>
      </c>
      <c r="CC112">
        <v>100</v>
      </c>
      <c r="CD112">
        <v>2.335</v>
      </c>
      <c r="CE112">
        <v>0.255</v>
      </c>
      <c r="CF112">
        <v>2</v>
      </c>
      <c r="CG112">
        <v>632.279</v>
      </c>
      <c r="CH112">
        <v>388.23500000000001</v>
      </c>
      <c r="CI112">
        <v>27.000699999999998</v>
      </c>
      <c r="CJ112">
        <v>28.655000000000001</v>
      </c>
      <c r="CK112">
        <v>30.0016</v>
      </c>
      <c r="CL112">
        <v>28.231000000000002</v>
      </c>
      <c r="CM112">
        <v>28.261299999999999</v>
      </c>
      <c r="CN112">
        <v>20.2041</v>
      </c>
      <c r="CO112">
        <v>18.889199999999999</v>
      </c>
      <c r="CP112">
        <v>11.5113</v>
      </c>
      <c r="CQ112">
        <v>27</v>
      </c>
      <c r="CR112">
        <v>410</v>
      </c>
      <c r="CS112">
        <v>16.659600000000001</v>
      </c>
      <c r="CT112">
        <v>100.262</v>
      </c>
      <c r="CU112">
        <v>101.044</v>
      </c>
    </row>
    <row r="113" spans="1:99" x14ac:dyDescent="0.25">
      <c r="A113">
        <v>97</v>
      </c>
      <c r="B113">
        <v>1587131632</v>
      </c>
      <c r="C113">
        <v>6766.5</v>
      </c>
      <c r="D113" t="s">
        <v>434</v>
      </c>
      <c r="E113" t="s">
        <v>435</v>
      </c>
      <c r="F113">
        <v>1587131623.37097</v>
      </c>
      <c r="G113">
        <f t="shared" si="29"/>
        <v>1.6352607704900156E-4</v>
      </c>
      <c r="H113">
        <f t="shared" si="30"/>
        <v>-0.78653929135583156</v>
      </c>
      <c r="I113">
        <f t="shared" si="31"/>
        <v>411.12277419354803</v>
      </c>
      <c r="J113">
        <f t="shared" si="32"/>
        <v>531.47938294383073</v>
      </c>
      <c r="K113">
        <f t="shared" si="33"/>
        <v>54.438130525253214</v>
      </c>
      <c r="L113">
        <f t="shared" si="34"/>
        <v>42.110298088115819</v>
      </c>
      <c r="M113">
        <f t="shared" si="35"/>
        <v>9.452763486610994E-3</v>
      </c>
      <c r="N113">
        <f t="shared" si="36"/>
        <v>2</v>
      </c>
      <c r="O113">
        <f t="shared" si="37"/>
        <v>9.428012904793056E-3</v>
      </c>
      <c r="P113">
        <f t="shared" si="38"/>
        <v>5.894726365550447E-3</v>
      </c>
      <c r="Q113">
        <f t="shared" si="39"/>
        <v>0</v>
      </c>
      <c r="R113">
        <f t="shared" si="40"/>
        <v>26.475314335613088</v>
      </c>
      <c r="S113">
        <f t="shared" si="41"/>
        <v>26.475314335613088</v>
      </c>
      <c r="T113">
        <f t="shared" si="42"/>
        <v>3.4703363011945587</v>
      </c>
      <c r="U113">
        <f t="shared" si="43"/>
        <v>49.930535142644104</v>
      </c>
      <c r="V113">
        <f t="shared" si="44"/>
        <v>1.7389376102049467</v>
      </c>
      <c r="W113">
        <f t="shared" si="45"/>
        <v>3.4827137446796055</v>
      </c>
      <c r="X113">
        <f t="shared" si="46"/>
        <v>1.731398690989612</v>
      </c>
      <c r="Y113">
        <f t="shared" si="47"/>
        <v>-7.2114999978609688</v>
      </c>
      <c r="Z113">
        <f t="shared" si="48"/>
        <v>6.5120673349238709</v>
      </c>
      <c r="AA113">
        <f t="shared" si="49"/>
        <v>0.69922115161123444</v>
      </c>
      <c r="AB113">
        <f t="shared" si="50"/>
        <v>-2.1151132586361143E-4</v>
      </c>
      <c r="AC113">
        <v>0</v>
      </c>
      <c r="AD113">
        <v>0</v>
      </c>
      <c r="AE113">
        <v>2</v>
      </c>
      <c r="AF113">
        <v>0</v>
      </c>
      <c r="AG113">
        <v>0</v>
      </c>
      <c r="AH113">
        <f t="shared" si="51"/>
        <v>1</v>
      </c>
      <c r="AI113">
        <f t="shared" si="52"/>
        <v>0</v>
      </c>
      <c r="AJ113">
        <f t="shared" si="53"/>
        <v>54191.950841511636</v>
      </c>
      <c r="AK113">
        <f t="shared" si="54"/>
        <v>0</v>
      </c>
      <c r="AL113">
        <f t="shared" si="55"/>
        <v>0</v>
      </c>
      <c r="AM113">
        <f t="shared" si="56"/>
        <v>0.49</v>
      </c>
      <c r="AN113">
        <f t="shared" si="57"/>
        <v>0.39</v>
      </c>
      <c r="AO113">
        <v>9.2100000000000009</v>
      </c>
      <c r="AP113">
        <v>0.5</v>
      </c>
      <c r="AQ113" t="s">
        <v>194</v>
      </c>
      <c r="AR113">
        <v>1587131623.37097</v>
      </c>
      <c r="AS113">
        <v>411.12277419354803</v>
      </c>
      <c r="AT113">
        <v>410.01864516129001</v>
      </c>
      <c r="AU113">
        <v>16.977245161290298</v>
      </c>
      <c r="AV113">
        <v>16.730496774193501</v>
      </c>
      <c r="AW113">
        <v>600.00641935483895</v>
      </c>
      <c r="AX113">
        <v>102.32764516128999</v>
      </c>
      <c r="AY113">
        <v>9.9903812903225794E-2</v>
      </c>
      <c r="AZ113">
        <v>26.535709677419401</v>
      </c>
      <c r="BA113">
        <v>999.9</v>
      </c>
      <c r="BB113">
        <v>999.9</v>
      </c>
      <c r="BC113">
        <v>0</v>
      </c>
      <c r="BD113">
        <v>0</v>
      </c>
      <c r="BE113">
        <v>10000.0225806452</v>
      </c>
      <c r="BF113">
        <v>0</v>
      </c>
      <c r="BG113">
        <v>1.7783135483871E-3</v>
      </c>
      <c r="BH113">
        <v>1587131587</v>
      </c>
      <c r="BI113" t="s">
        <v>425</v>
      </c>
      <c r="BJ113">
        <v>24</v>
      </c>
      <c r="BK113">
        <v>2.335</v>
      </c>
      <c r="BL113">
        <v>0.255</v>
      </c>
      <c r="BM113">
        <v>410</v>
      </c>
      <c r="BN113">
        <v>17</v>
      </c>
      <c r="BO113">
        <v>0.41</v>
      </c>
      <c r="BP113">
        <v>0.17</v>
      </c>
      <c r="BQ113">
        <v>1.09983097560976</v>
      </c>
      <c r="BR113">
        <v>0.27886264808363498</v>
      </c>
      <c r="BS113">
        <v>3.8297236084750497E-2</v>
      </c>
      <c r="BT113">
        <v>0</v>
      </c>
      <c r="BU113">
        <v>0.25019648780487802</v>
      </c>
      <c r="BV113">
        <v>-7.7236411149822007E-2</v>
      </c>
      <c r="BW113">
        <v>9.2667878222463997E-3</v>
      </c>
      <c r="BX113">
        <v>1</v>
      </c>
      <c r="BY113">
        <v>1</v>
      </c>
      <c r="BZ113">
        <v>2</v>
      </c>
      <c r="CA113" t="s">
        <v>196</v>
      </c>
      <c r="CB113">
        <v>100</v>
      </c>
      <c r="CC113">
        <v>100</v>
      </c>
      <c r="CD113">
        <v>2.335</v>
      </c>
      <c r="CE113">
        <v>0.255</v>
      </c>
      <c r="CF113">
        <v>2</v>
      </c>
      <c r="CG113">
        <v>632.24400000000003</v>
      </c>
      <c r="CH113">
        <v>388.05799999999999</v>
      </c>
      <c r="CI113">
        <v>27.0015</v>
      </c>
      <c r="CJ113">
        <v>28.678999999999998</v>
      </c>
      <c r="CK113">
        <v>30.0016</v>
      </c>
      <c r="CL113">
        <v>28.254899999999999</v>
      </c>
      <c r="CM113">
        <v>28.285299999999999</v>
      </c>
      <c r="CN113">
        <v>20.203399999999998</v>
      </c>
      <c r="CO113">
        <v>19.188300000000002</v>
      </c>
      <c r="CP113">
        <v>11.5113</v>
      </c>
      <c r="CQ113">
        <v>27</v>
      </c>
      <c r="CR113">
        <v>410</v>
      </c>
      <c r="CS113">
        <v>16.655999999999999</v>
      </c>
      <c r="CT113">
        <v>100.258</v>
      </c>
      <c r="CU113">
        <v>101.041</v>
      </c>
    </row>
    <row r="114" spans="1:99" x14ac:dyDescent="0.25">
      <c r="A114">
        <v>98</v>
      </c>
      <c r="B114">
        <v>1587131888.5</v>
      </c>
      <c r="C114">
        <v>7023</v>
      </c>
      <c r="D114" t="s">
        <v>438</v>
      </c>
      <c r="E114" t="s">
        <v>439</v>
      </c>
      <c r="F114">
        <v>1587131880.5</v>
      </c>
      <c r="G114">
        <f t="shared" si="29"/>
        <v>3.4858635510168142E-4</v>
      </c>
      <c r="H114">
        <f t="shared" si="30"/>
        <v>-1.7428962164493629</v>
      </c>
      <c r="I114">
        <f t="shared" si="31"/>
        <v>410.930967741936</v>
      </c>
      <c r="J114">
        <f t="shared" si="32"/>
        <v>538.85255385883261</v>
      </c>
      <c r="K114">
        <f t="shared" si="33"/>
        <v>55.185542244310263</v>
      </c>
      <c r="L114">
        <f t="shared" si="34"/>
        <v>42.084700383101271</v>
      </c>
      <c r="M114">
        <f t="shared" si="35"/>
        <v>1.9822008747770591E-2</v>
      </c>
      <c r="N114">
        <f t="shared" si="36"/>
        <v>2</v>
      </c>
      <c r="O114">
        <f t="shared" si="37"/>
        <v>1.9713511518185994E-2</v>
      </c>
      <c r="P114">
        <f t="shared" si="38"/>
        <v>1.2330643141359477E-2</v>
      </c>
      <c r="Q114">
        <f t="shared" si="39"/>
        <v>0</v>
      </c>
      <c r="R114">
        <f t="shared" si="40"/>
        <v>26.821162738870104</v>
      </c>
      <c r="S114">
        <f t="shared" si="41"/>
        <v>26.821162738870104</v>
      </c>
      <c r="T114">
        <f t="shared" si="42"/>
        <v>3.5417376936903615</v>
      </c>
      <c r="U114">
        <f t="shared" si="43"/>
        <v>49.818509030590434</v>
      </c>
      <c r="V114">
        <f t="shared" si="44"/>
        <v>1.7778392914941923</v>
      </c>
      <c r="W114">
        <f t="shared" si="45"/>
        <v>3.5686320728758307</v>
      </c>
      <c r="X114">
        <f t="shared" si="46"/>
        <v>1.7638984021961692</v>
      </c>
      <c r="Y114">
        <f t="shared" si="47"/>
        <v>-15.372658259984151</v>
      </c>
      <c r="Z114">
        <f t="shared" si="48"/>
        <v>13.876096973104715</v>
      </c>
      <c r="AA114">
        <f t="shared" si="49"/>
        <v>1.4955984232751092</v>
      </c>
      <c r="AB114">
        <f t="shared" si="50"/>
        <v>-9.6286360432706886E-4</v>
      </c>
      <c r="AC114">
        <v>0</v>
      </c>
      <c r="AD114">
        <v>0</v>
      </c>
      <c r="AE114">
        <v>2</v>
      </c>
      <c r="AF114">
        <v>0</v>
      </c>
      <c r="AG114">
        <v>0</v>
      </c>
      <c r="AH114">
        <f t="shared" si="51"/>
        <v>1</v>
      </c>
      <c r="AI114">
        <f t="shared" si="52"/>
        <v>0</v>
      </c>
      <c r="AJ114">
        <f t="shared" si="53"/>
        <v>54099.481930184083</v>
      </c>
      <c r="AK114">
        <f t="shared" si="54"/>
        <v>0</v>
      </c>
      <c r="AL114">
        <f t="shared" si="55"/>
        <v>0</v>
      </c>
      <c r="AM114">
        <f t="shared" si="56"/>
        <v>0.49</v>
      </c>
      <c r="AN114">
        <f t="shared" si="57"/>
        <v>0.39</v>
      </c>
      <c r="AO114">
        <v>3.42</v>
      </c>
      <c r="AP114">
        <v>0.5</v>
      </c>
      <c r="AQ114" t="s">
        <v>194</v>
      </c>
      <c r="AR114">
        <v>1587131880.5</v>
      </c>
      <c r="AS114">
        <v>410.930967741936</v>
      </c>
      <c r="AT114">
        <v>410.01900000000001</v>
      </c>
      <c r="AU114">
        <v>17.359496774193499</v>
      </c>
      <c r="AV114">
        <v>17.164216129032301</v>
      </c>
      <c r="AW114">
        <v>599.89045161290301</v>
      </c>
      <c r="AX114">
        <v>102.315677419355</v>
      </c>
      <c r="AY114">
        <v>9.7388732258064506E-2</v>
      </c>
      <c r="AZ114">
        <v>26.949854838709701</v>
      </c>
      <c r="BA114">
        <v>999.9</v>
      </c>
      <c r="BB114">
        <v>999.9</v>
      </c>
      <c r="BC114">
        <v>0</v>
      </c>
      <c r="BD114">
        <v>0</v>
      </c>
      <c r="BE114">
        <v>9997.8422580645201</v>
      </c>
      <c r="BF114">
        <v>0</v>
      </c>
      <c r="BG114">
        <v>1.8707893548387099E-3</v>
      </c>
      <c r="BH114">
        <v>1587131863</v>
      </c>
      <c r="BI114" t="s">
        <v>440</v>
      </c>
      <c r="BJ114">
        <v>25</v>
      </c>
      <c r="BK114">
        <v>2.1669999999999998</v>
      </c>
      <c r="BL114">
        <v>0.25700000000000001</v>
      </c>
      <c r="BM114">
        <v>410</v>
      </c>
      <c r="BN114">
        <v>17</v>
      </c>
      <c r="BO114">
        <v>0.52</v>
      </c>
      <c r="BP114">
        <v>7.0000000000000007E-2</v>
      </c>
      <c r="BQ114">
        <v>0.91494087804878099</v>
      </c>
      <c r="BR114">
        <v>-7.1014390243929498E-2</v>
      </c>
      <c r="BS114">
        <v>5.64626485357183E-2</v>
      </c>
      <c r="BT114">
        <v>1</v>
      </c>
      <c r="BU114">
        <v>0.18479343902438999</v>
      </c>
      <c r="BV114">
        <v>0.162561282229952</v>
      </c>
      <c r="BW114">
        <v>1.9226449823918301E-2</v>
      </c>
      <c r="BX114">
        <v>0</v>
      </c>
      <c r="BY114">
        <v>1</v>
      </c>
      <c r="BZ114">
        <v>2</v>
      </c>
      <c r="CA114" t="s">
        <v>196</v>
      </c>
      <c r="CB114">
        <v>100</v>
      </c>
      <c r="CC114">
        <v>100</v>
      </c>
      <c r="CD114">
        <v>2.1669999999999998</v>
      </c>
      <c r="CE114">
        <v>0.25700000000000001</v>
      </c>
      <c r="CF114">
        <v>2</v>
      </c>
      <c r="CG114">
        <v>633.17200000000003</v>
      </c>
      <c r="CH114">
        <v>382.22399999999999</v>
      </c>
      <c r="CI114">
        <v>26.999099999999999</v>
      </c>
      <c r="CJ114">
        <v>29.734500000000001</v>
      </c>
      <c r="CK114">
        <v>30.0014</v>
      </c>
      <c r="CL114">
        <v>29.3566</v>
      </c>
      <c r="CM114">
        <v>29.3841</v>
      </c>
      <c r="CN114">
        <v>20.1965</v>
      </c>
      <c r="CO114">
        <v>20.9421</v>
      </c>
      <c r="CP114">
        <v>14.6441</v>
      </c>
      <c r="CQ114">
        <v>27</v>
      </c>
      <c r="CR114">
        <v>410</v>
      </c>
      <c r="CS114">
        <v>17.0944</v>
      </c>
      <c r="CT114">
        <v>100.047</v>
      </c>
      <c r="CU114">
        <v>100.863</v>
      </c>
    </row>
    <row r="115" spans="1:99" x14ac:dyDescent="0.25">
      <c r="A115">
        <v>99</v>
      </c>
      <c r="B115">
        <v>1587131893.5</v>
      </c>
      <c r="C115">
        <v>7028</v>
      </c>
      <c r="D115" t="s">
        <v>441</v>
      </c>
      <c r="E115" t="s">
        <v>442</v>
      </c>
      <c r="F115">
        <v>1587131885.14516</v>
      </c>
      <c r="G115">
        <f t="shared" si="29"/>
        <v>3.5204796621622793E-4</v>
      </c>
      <c r="H115">
        <f t="shared" si="30"/>
        <v>-1.7533079511508751</v>
      </c>
      <c r="I115">
        <f t="shared" si="31"/>
        <v>410.93064516128999</v>
      </c>
      <c r="J115">
        <f t="shared" si="32"/>
        <v>538.30876176211382</v>
      </c>
      <c r="K115">
        <f t="shared" si="33"/>
        <v>55.129955584957514</v>
      </c>
      <c r="L115">
        <f t="shared" si="34"/>
        <v>42.084747315057136</v>
      </c>
      <c r="M115">
        <f t="shared" si="35"/>
        <v>2.0019376545194267E-2</v>
      </c>
      <c r="N115">
        <f t="shared" si="36"/>
        <v>2</v>
      </c>
      <c r="O115">
        <f t="shared" si="37"/>
        <v>1.9908714454336673E-2</v>
      </c>
      <c r="P115">
        <f t="shared" si="38"/>
        <v>1.2452837992509427E-2</v>
      </c>
      <c r="Q115">
        <f t="shared" si="39"/>
        <v>0</v>
      </c>
      <c r="R115">
        <f t="shared" si="40"/>
        <v>26.822475421842448</v>
      </c>
      <c r="S115">
        <f t="shared" si="41"/>
        <v>26.822475421842448</v>
      </c>
      <c r="T115">
        <f t="shared" si="42"/>
        <v>3.5420111255118458</v>
      </c>
      <c r="U115">
        <f t="shared" si="43"/>
        <v>49.817223868515477</v>
      </c>
      <c r="V115">
        <f t="shared" si="44"/>
        <v>1.7780640144976292</v>
      </c>
      <c r="W115">
        <f t="shared" si="45"/>
        <v>3.5691752298171857</v>
      </c>
      <c r="X115">
        <f t="shared" si="46"/>
        <v>1.7639471110142166</v>
      </c>
      <c r="Y115">
        <f t="shared" si="47"/>
        <v>-15.525315310135651</v>
      </c>
      <c r="Z115">
        <f t="shared" si="48"/>
        <v>14.013857186225131</v>
      </c>
      <c r="AA115">
        <f t="shared" si="49"/>
        <v>1.5104760328411448</v>
      </c>
      <c r="AB115">
        <f t="shared" si="50"/>
        <v>-9.8209106937474644E-4</v>
      </c>
      <c r="AC115">
        <v>0</v>
      </c>
      <c r="AD115">
        <v>0</v>
      </c>
      <c r="AE115">
        <v>2</v>
      </c>
      <c r="AF115">
        <v>0</v>
      </c>
      <c r="AG115">
        <v>0</v>
      </c>
      <c r="AH115">
        <f t="shared" si="51"/>
        <v>1</v>
      </c>
      <c r="AI115">
        <f t="shared" si="52"/>
        <v>0</v>
      </c>
      <c r="AJ115">
        <f t="shared" si="53"/>
        <v>54117.550471679227</v>
      </c>
      <c r="AK115">
        <f t="shared" si="54"/>
        <v>0</v>
      </c>
      <c r="AL115">
        <f t="shared" si="55"/>
        <v>0</v>
      </c>
      <c r="AM115">
        <f t="shared" si="56"/>
        <v>0.49</v>
      </c>
      <c r="AN115">
        <f t="shared" si="57"/>
        <v>0.39</v>
      </c>
      <c r="AO115">
        <v>3.42</v>
      </c>
      <c r="AP115">
        <v>0.5</v>
      </c>
      <c r="AQ115" t="s">
        <v>194</v>
      </c>
      <c r="AR115">
        <v>1587131885.14516</v>
      </c>
      <c r="AS115">
        <v>410.93064516128999</v>
      </c>
      <c r="AT115">
        <v>410.01361290322598</v>
      </c>
      <c r="AU115">
        <v>17.361658064516099</v>
      </c>
      <c r="AV115">
        <v>17.1644516129032</v>
      </c>
      <c r="AW115">
        <v>599.92993548387096</v>
      </c>
      <c r="AX115">
        <v>102.314774193548</v>
      </c>
      <c r="AY115">
        <v>9.84865612903226E-2</v>
      </c>
      <c r="AZ115">
        <v>26.952445161290299</v>
      </c>
      <c r="BA115">
        <v>999.9</v>
      </c>
      <c r="BB115">
        <v>999.9</v>
      </c>
      <c r="BC115">
        <v>0</v>
      </c>
      <c r="BD115">
        <v>0</v>
      </c>
      <c r="BE115">
        <v>10001.5058064516</v>
      </c>
      <c r="BF115">
        <v>0</v>
      </c>
      <c r="BG115">
        <v>1.8649325806451599E-3</v>
      </c>
      <c r="BH115">
        <v>1587131863</v>
      </c>
      <c r="BI115" t="s">
        <v>440</v>
      </c>
      <c r="BJ115">
        <v>25</v>
      </c>
      <c r="BK115">
        <v>2.1669999999999998</v>
      </c>
      <c r="BL115">
        <v>0.25700000000000001</v>
      </c>
      <c r="BM115">
        <v>410</v>
      </c>
      <c r="BN115">
        <v>17</v>
      </c>
      <c r="BO115">
        <v>0.52</v>
      </c>
      <c r="BP115">
        <v>7.0000000000000007E-2</v>
      </c>
      <c r="BQ115">
        <v>0.91858434146341505</v>
      </c>
      <c r="BR115">
        <v>-3.4491428571456297E-2</v>
      </c>
      <c r="BS115">
        <v>2.7088081172182001E-2</v>
      </c>
      <c r="BT115">
        <v>1</v>
      </c>
      <c r="BU115">
        <v>0.19538904878048799</v>
      </c>
      <c r="BV115">
        <v>4.1009498257837E-2</v>
      </c>
      <c r="BW115">
        <v>6.1661804438333696E-3</v>
      </c>
      <c r="BX115">
        <v>1</v>
      </c>
      <c r="BY115">
        <v>2</v>
      </c>
      <c r="BZ115">
        <v>2</v>
      </c>
      <c r="CA115" t="s">
        <v>202</v>
      </c>
      <c r="CB115">
        <v>100</v>
      </c>
      <c r="CC115">
        <v>100</v>
      </c>
      <c r="CD115">
        <v>2.1669999999999998</v>
      </c>
      <c r="CE115">
        <v>0.25700000000000001</v>
      </c>
      <c r="CF115">
        <v>2</v>
      </c>
      <c r="CG115">
        <v>633.39599999999996</v>
      </c>
      <c r="CH115">
        <v>382.18</v>
      </c>
      <c r="CI115">
        <v>26.999400000000001</v>
      </c>
      <c r="CJ115">
        <v>29.752500000000001</v>
      </c>
      <c r="CK115">
        <v>30.0014</v>
      </c>
      <c r="CL115">
        <v>29.375399999999999</v>
      </c>
      <c r="CM115">
        <v>29.402899999999999</v>
      </c>
      <c r="CN115">
        <v>20.197900000000001</v>
      </c>
      <c r="CO115">
        <v>21.214200000000002</v>
      </c>
      <c r="CP115">
        <v>14.6441</v>
      </c>
      <c r="CQ115">
        <v>27</v>
      </c>
      <c r="CR115">
        <v>410</v>
      </c>
      <c r="CS115">
        <v>17.093599999999999</v>
      </c>
      <c r="CT115">
        <v>100.044</v>
      </c>
      <c r="CU115">
        <v>100.86199999999999</v>
      </c>
    </row>
    <row r="116" spans="1:99" x14ac:dyDescent="0.25">
      <c r="A116">
        <v>100</v>
      </c>
      <c r="B116">
        <v>1587131898.5</v>
      </c>
      <c r="C116">
        <v>7033</v>
      </c>
      <c r="D116" t="s">
        <v>443</v>
      </c>
      <c r="E116" t="s">
        <v>444</v>
      </c>
      <c r="F116">
        <v>1587131889.9354801</v>
      </c>
      <c r="G116">
        <f t="shared" si="29"/>
        <v>3.6138589352162603E-4</v>
      </c>
      <c r="H116">
        <f t="shared" si="30"/>
        <v>-1.7158347114386276</v>
      </c>
      <c r="I116">
        <f t="shared" si="31"/>
        <v>410.91377419354802</v>
      </c>
      <c r="J116">
        <f t="shared" si="32"/>
        <v>531.79459044228145</v>
      </c>
      <c r="K116">
        <f t="shared" si="33"/>
        <v>54.46285896942144</v>
      </c>
      <c r="L116">
        <f t="shared" si="34"/>
        <v>42.083051115437897</v>
      </c>
      <c r="M116">
        <f t="shared" si="35"/>
        <v>2.0556411502862477E-2</v>
      </c>
      <c r="N116">
        <f t="shared" si="36"/>
        <v>2</v>
      </c>
      <c r="O116">
        <f t="shared" si="37"/>
        <v>2.0439751260040811E-2</v>
      </c>
      <c r="P116">
        <f t="shared" si="38"/>
        <v>1.278527070760664E-2</v>
      </c>
      <c r="Q116">
        <f t="shared" si="39"/>
        <v>0</v>
      </c>
      <c r="R116">
        <f t="shared" si="40"/>
        <v>26.822315551832336</v>
      </c>
      <c r="S116">
        <f t="shared" si="41"/>
        <v>26.822315551832336</v>
      </c>
      <c r="T116">
        <f t="shared" si="42"/>
        <v>3.5419778236082986</v>
      </c>
      <c r="U116">
        <f t="shared" si="43"/>
        <v>49.813850863070556</v>
      </c>
      <c r="V116">
        <f t="shared" si="44"/>
        <v>1.7782870254344474</v>
      </c>
      <c r="W116">
        <f t="shared" si="45"/>
        <v>3.5698645951356847</v>
      </c>
      <c r="X116">
        <f t="shared" si="46"/>
        <v>1.7636907981738512</v>
      </c>
      <c r="Y116">
        <f t="shared" si="47"/>
        <v>-15.937117904303708</v>
      </c>
      <c r="Z116">
        <f t="shared" si="48"/>
        <v>14.385522932776931</v>
      </c>
      <c r="AA116">
        <f t="shared" si="49"/>
        <v>1.5505600822489316</v>
      </c>
      <c r="AB116">
        <f t="shared" si="50"/>
        <v>-1.034889277844897E-3</v>
      </c>
      <c r="AC116">
        <v>0</v>
      </c>
      <c r="AD116">
        <v>0</v>
      </c>
      <c r="AE116">
        <v>2</v>
      </c>
      <c r="AF116">
        <v>0</v>
      </c>
      <c r="AG116">
        <v>0</v>
      </c>
      <c r="AH116">
        <f t="shared" si="51"/>
        <v>1</v>
      </c>
      <c r="AI116">
        <f t="shared" si="52"/>
        <v>0</v>
      </c>
      <c r="AJ116">
        <f t="shared" si="53"/>
        <v>54097.744770430341</v>
      </c>
      <c r="AK116">
        <f t="shared" si="54"/>
        <v>0</v>
      </c>
      <c r="AL116">
        <f t="shared" si="55"/>
        <v>0</v>
      </c>
      <c r="AM116">
        <f t="shared" si="56"/>
        <v>0.49</v>
      </c>
      <c r="AN116">
        <f t="shared" si="57"/>
        <v>0.39</v>
      </c>
      <c r="AO116">
        <v>3.42</v>
      </c>
      <c r="AP116">
        <v>0.5</v>
      </c>
      <c r="AQ116" t="s">
        <v>194</v>
      </c>
      <c r="AR116">
        <v>1587131889.9354801</v>
      </c>
      <c r="AS116">
        <v>410.91377419354802</v>
      </c>
      <c r="AT116">
        <v>410.02032258064497</v>
      </c>
      <c r="AU116">
        <v>17.363822580645198</v>
      </c>
      <c r="AV116">
        <v>17.1613935483871</v>
      </c>
      <c r="AW116">
        <v>599.95303225806504</v>
      </c>
      <c r="AX116">
        <v>102.314225806452</v>
      </c>
      <c r="AY116">
        <v>9.9111877419354802E-2</v>
      </c>
      <c r="AZ116">
        <v>26.955732258064501</v>
      </c>
      <c r="BA116">
        <v>999.9</v>
      </c>
      <c r="BB116">
        <v>999.9</v>
      </c>
      <c r="BC116">
        <v>0</v>
      </c>
      <c r="BD116">
        <v>0</v>
      </c>
      <c r="BE116">
        <v>9997.8596774193502</v>
      </c>
      <c r="BF116">
        <v>0</v>
      </c>
      <c r="BG116">
        <v>1.88250290322581E-3</v>
      </c>
      <c r="BH116">
        <v>1587131863</v>
      </c>
      <c r="BI116" t="s">
        <v>440</v>
      </c>
      <c r="BJ116">
        <v>25</v>
      </c>
      <c r="BK116">
        <v>2.1669999999999998</v>
      </c>
      <c r="BL116">
        <v>0.25700000000000001</v>
      </c>
      <c r="BM116">
        <v>410</v>
      </c>
      <c r="BN116">
        <v>17</v>
      </c>
      <c r="BO116">
        <v>0.52</v>
      </c>
      <c r="BP116">
        <v>7.0000000000000007E-2</v>
      </c>
      <c r="BQ116">
        <v>0.907223634146341</v>
      </c>
      <c r="BR116">
        <v>-0.157553393728247</v>
      </c>
      <c r="BS116">
        <v>3.9796868579321798E-2</v>
      </c>
      <c r="BT116">
        <v>0</v>
      </c>
      <c r="BU116">
        <v>0.19978856097561001</v>
      </c>
      <c r="BV116">
        <v>4.8024167247387999E-2</v>
      </c>
      <c r="BW116">
        <v>7.5814237611600398E-3</v>
      </c>
      <c r="BX116">
        <v>1</v>
      </c>
      <c r="BY116">
        <v>1</v>
      </c>
      <c r="BZ116">
        <v>2</v>
      </c>
      <c r="CA116" t="s">
        <v>196</v>
      </c>
      <c r="CB116">
        <v>100</v>
      </c>
      <c r="CC116">
        <v>100</v>
      </c>
      <c r="CD116">
        <v>2.1669999999999998</v>
      </c>
      <c r="CE116">
        <v>0.25700000000000001</v>
      </c>
      <c r="CF116">
        <v>2</v>
      </c>
      <c r="CG116">
        <v>634.15099999999995</v>
      </c>
      <c r="CH116">
        <v>381.964</v>
      </c>
      <c r="CI116">
        <v>26.999700000000001</v>
      </c>
      <c r="CJ116">
        <v>29.771100000000001</v>
      </c>
      <c r="CK116">
        <v>30.001300000000001</v>
      </c>
      <c r="CL116">
        <v>29.394300000000001</v>
      </c>
      <c r="CM116">
        <v>29.421800000000001</v>
      </c>
      <c r="CN116">
        <v>20.194199999999999</v>
      </c>
      <c r="CO116">
        <v>21.214200000000002</v>
      </c>
      <c r="CP116">
        <v>14.6441</v>
      </c>
      <c r="CQ116">
        <v>27</v>
      </c>
      <c r="CR116">
        <v>410</v>
      </c>
      <c r="CS116">
        <v>17.1037</v>
      </c>
      <c r="CT116">
        <v>100.039</v>
      </c>
      <c r="CU116">
        <v>100.86</v>
      </c>
    </row>
    <row r="117" spans="1:99" x14ac:dyDescent="0.25">
      <c r="A117">
        <v>101</v>
      </c>
      <c r="B117">
        <v>1587131903.5</v>
      </c>
      <c r="C117">
        <v>7038</v>
      </c>
      <c r="D117" t="s">
        <v>445</v>
      </c>
      <c r="E117" t="s">
        <v>446</v>
      </c>
      <c r="F117">
        <v>1587131894.87097</v>
      </c>
      <c r="G117">
        <f t="shared" si="29"/>
        <v>3.7807118427136673E-4</v>
      </c>
      <c r="H117">
        <f t="shared" si="30"/>
        <v>-1.7342566581707446</v>
      </c>
      <c r="I117">
        <f t="shared" si="31"/>
        <v>410.908064516129</v>
      </c>
      <c r="J117">
        <f t="shared" si="32"/>
        <v>527.27194372936071</v>
      </c>
      <c r="K117">
        <f t="shared" si="33"/>
        <v>53.999615577853746</v>
      </c>
      <c r="L117">
        <f t="shared" si="34"/>
        <v>42.082416456241496</v>
      </c>
      <c r="M117">
        <f t="shared" si="35"/>
        <v>2.1516943036845673E-2</v>
      </c>
      <c r="N117">
        <f t="shared" si="36"/>
        <v>2</v>
      </c>
      <c r="O117">
        <f t="shared" si="37"/>
        <v>2.1389162377112355E-2</v>
      </c>
      <c r="P117">
        <f t="shared" si="38"/>
        <v>1.3379643711681644E-2</v>
      </c>
      <c r="Q117">
        <f t="shared" si="39"/>
        <v>0</v>
      </c>
      <c r="R117">
        <f t="shared" si="40"/>
        <v>26.819923918100482</v>
      </c>
      <c r="S117">
        <f t="shared" si="41"/>
        <v>26.819923918100482</v>
      </c>
      <c r="T117">
        <f t="shared" si="42"/>
        <v>3.5414796642648985</v>
      </c>
      <c r="U117">
        <f t="shared" si="43"/>
        <v>49.801970587143224</v>
      </c>
      <c r="V117">
        <f t="shared" si="44"/>
        <v>1.778256504881748</v>
      </c>
      <c r="W117">
        <f t="shared" si="45"/>
        <v>3.5706549036451563</v>
      </c>
      <c r="X117">
        <f t="shared" si="46"/>
        <v>1.7632231593831504</v>
      </c>
      <c r="Y117">
        <f t="shared" si="47"/>
        <v>-16.672939226367273</v>
      </c>
      <c r="Z117">
        <f t="shared" si="48"/>
        <v>15.049651454733461</v>
      </c>
      <c r="AA117">
        <f t="shared" si="49"/>
        <v>1.6221551093747408</v>
      </c>
      <c r="AB117">
        <f t="shared" si="50"/>
        <v>-1.1326622590708268E-3</v>
      </c>
      <c r="AC117">
        <v>0</v>
      </c>
      <c r="AD117">
        <v>0</v>
      </c>
      <c r="AE117">
        <v>2</v>
      </c>
      <c r="AF117">
        <v>0</v>
      </c>
      <c r="AG117">
        <v>0</v>
      </c>
      <c r="AH117">
        <f t="shared" si="51"/>
        <v>1</v>
      </c>
      <c r="AI117">
        <f t="shared" si="52"/>
        <v>0</v>
      </c>
      <c r="AJ117">
        <f t="shared" si="53"/>
        <v>54073.408301424541</v>
      </c>
      <c r="AK117">
        <f t="shared" si="54"/>
        <v>0</v>
      </c>
      <c r="AL117">
        <f t="shared" si="55"/>
        <v>0</v>
      </c>
      <c r="AM117">
        <f t="shared" si="56"/>
        <v>0.49</v>
      </c>
      <c r="AN117">
        <f t="shared" si="57"/>
        <v>0.39</v>
      </c>
      <c r="AO117">
        <v>3.42</v>
      </c>
      <c r="AP117">
        <v>0.5</v>
      </c>
      <c r="AQ117" t="s">
        <v>194</v>
      </c>
      <c r="AR117">
        <v>1587131894.87097</v>
      </c>
      <c r="AS117">
        <v>410.908064516129</v>
      </c>
      <c r="AT117">
        <v>410.00806451612902</v>
      </c>
      <c r="AU117">
        <v>17.3635451612903</v>
      </c>
      <c r="AV117">
        <v>17.151780645161299</v>
      </c>
      <c r="AW117">
        <v>599.98358064516106</v>
      </c>
      <c r="AX117">
        <v>102.313612903226</v>
      </c>
      <c r="AY117">
        <v>9.9603312903225799E-2</v>
      </c>
      <c r="AZ117">
        <v>26.959499999999998</v>
      </c>
      <c r="BA117">
        <v>999.9</v>
      </c>
      <c r="BB117">
        <v>999.9</v>
      </c>
      <c r="BC117">
        <v>0</v>
      </c>
      <c r="BD117">
        <v>0</v>
      </c>
      <c r="BE117">
        <v>9993.3641935483902</v>
      </c>
      <c r="BF117">
        <v>0</v>
      </c>
      <c r="BG117">
        <v>1.86061709677419E-3</v>
      </c>
      <c r="BH117">
        <v>1587131863</v>
      </c>
      <c r="BI117" t="s">
        <v>440</v>
      </c>
      <c r="BJ117">
        <v>25</v>
      </c>
      <c r="BK117">
        <v>2.1669999999999998</v>
      </c>
      <c r="BL117">
        <v>0.25700000000000001</v>
      </c>
      <c r="BM117">
        <v>410</v>
      </c>
      <c r="BN117">
        <v>17</v>
      </c>
      <c r="BO117">
        <v>0.52</v>
      </c>
      <c r="BP117">
        <v>7.0000000000000007E-2</v>
      </c>
      <c r="BQ117">
        <v>0.89435780487804895</v>
      </c>
      <c r="BR117">
        <v>-5.5391540069695197E-2</v>
      </c>
      <c r="BS117">
        <v>4.82141709697822E-2</v>
      </c>
      <c r="BT117">
        <v>1</v>
      </c>
      <c r="BU117">
        <v>0.20851958536585399</v>
      </c>
      <c r="BV117">
        <v>0.116977860627203</v>
      </c>
      <c r="BW117">
        <v>1.41096991255464E-2</v>
      </c>
      <c r="BX117">
        <v>0</v>
      </c>
      <c r="BY117">
        <v>1</v>
      </c>
      <c r="BZ117">
        <v>2</v>
      </c>
      <c r="CA117" t="s">
        <v>196</v>
      </c>
      <c r="CB117">
        <v>100</v>
      </c>
      <c r="CC117">
        <v>100</v>
      </c>
      <c r="CD117">
        <v>2.1669999999999998</v>
      </c>
      <c r="CE117">
        <v>0.25700000000000001</v>
      </c>
      <c r="CF117">
        <v>2</v>
      </c>
      <c r="CG117">
        <v>633.74900000000002</v>
      </c>
      <c r="CH117">
        <v>382.04899999999998</v>
      </c>
      <c r="CI117">
        <v>26.9998</v>
      </c>
      <c r="CJ117">
        <v>29.789100000000001</v>
      </c>
      <c r="CK117">
        <v>30.001300000000001</v>
      </c>
      <c r="CL117">
        <v>29.4131</v>
      </c>
      <c r="CM117">
        <v>29.4407</v>
      </c>
      <c r="CN117">
        <v>20.195699999999999</v>
      </c>
      <c r="CO117">
        <v>21.214200000000002</v>
      </c>
      <c r="CP117">
        <v>14.6441</v>
      </c>
      <c r="CQ117">
        <v>27</v>
      </c>
      <c r="CR117">
        <v>410</v>
      </c>
      <c r="CS117">
        <v>17.108899999999998</v>
      </c>
      <c r="CT117">
        <v>100.038</v>
      </c>
      <c r="CU117">
        <v>100.858</v>
      </c>
    </row>
    <row r="118" spans="1:99" x14ac:dyDescent="0.25">
      <c r="A118">
        <v>102</v>
      </c>
      <c r="B118">
        <v>1587131908.5</v>
      </c>
      <c r="C118">
        <v>7043</v>
      </c>
      <c r="D118" t="s">
        <v>447</v>
      </c>
      <c r="E118" t="s">
        <v>448</v>
      </c>
      <c r="F118">
        <v>1587131899.87097</v>
      </c>
      <c r="G118">
        <f t="shared" si="29"/>
        <v>3.8609404229586323E-4</v>
      </c>
      <c r="H118">
        <f t="shared" si="30"/>
        <v>-1.7642373952430361</v>
      </c>
      <c r="I118">
        <f t="shared" si="31"/>
        <v>410.91148387096803</v>
      </c>
      <c r="J118">
        <f t="shared" si="32"/>
        <v>526.8025380109035</v>
      </c>
      <c r="K118">
        <f t="shared" si="33"/>
        <v>53.951183606838846</v>
      </c>
      <c r="L118">
        <f t="shared" si="34"/>
        <v>42.082486914712518</v>
      </c>
      <c r="M118">
        <f t="shared" si="35"/>
        <v>2.1972152616952921E-2</v>
      </c>
      <c r="N118">
        <f t="shared" si="36"/>
        <v>2</v>
      </c>
      <c r="O118">
        <f t="shared" si="37"/>
        <v>2.1838926210672547E-2</v>
      </c>
      <c r="P118">
        <f t="shared" si="38"/>
        <v>1.3661231303655272E-2</v>
      </c>
      <c r="Q118">
        <f t="shared" si="39"/>
        <v>0</v>
      </c>
      <c r="R118">
        <f t="shared" si="40"/>
        <v>26.820594806630123</v>
      </c>
      <c r="S118">
        <f t="shared" si="41"/>
        <v>26.820594806630123</v>
      </c>
      <c r="T118">
        <f t="shared" si="42"/>
        <v>3.5416193991339284</v>
      </c>
      <c r="U118">
        <f t="shared" si="43"/>
        <v>49.786258754998428</v>
      </c>
      <c r="V118">
        <f t="shared" si="44"/>
        <v>1.7780748780293154</v>
      </c>
      <c r="W118">
        <f t="shared" si="45"/>
        <v>3.5714169381140746</v>
      </c>
      <c r="X118">
        <f t="shared" si="46"/>
        <v>1.763544521104613</v>
      </c>
      <c r="Y118">
        <f t="shared" si="47"/>
        <v>-17.026747265247568</v>
      </c>
      <c r="Z118">
        <f t="shared" si="48"/>
        <v>15.368958163460448</v>
      </c>
      <c r="AA118">
        <f t="shared" si="49"/>
        <v>1.6566078456880284</v>
      </c>
      <c r="AB118">
        <f t="shared" si="50"/>
        <v>-1.1812560990911436E-3</v>
      </c>
      <c r="AC118">
        <v>0</v>
      </c>
      <c r="AD118">
        <v>0</v>
      </c>
      <c r="AE118">
        <v>2</v>
      </c>
      <c r="AF118">
        <v>0</v>
      </c>
      <c r="AG118">
        <v>0</v>
      </c>
      <c r="AH118">
        <f t="shared" si="51"/>
        <v>1</v>
      </c>
      <c r="AI118">
        <f t="shared" si="52"/>
        <v>0</v>
      </c>
      <c r="AJ118">
        <f t="shared" si="53"/>
        <v>54098.315330437988</v>
      </c>
      <c r="AK118">
        <f t="shared" si="54"/>
        <v>0</v>
      </c>
      <c r="AL118">
        <f t="shared" si="55"/>
        <v>0</v>
      </c>
      <c r="AM118">
        <f t="shared" si="56"/>
        <v>0.49</v>
      </c>
      <c r="AN118">
        <f t="shared" si="57"/>
        <v>0.39</v>
      </c>
      <c r="AO118">
        <v>3.42</v>
      </c>
      <c r="AP118">
        <v>0.5</v>
      </c>
      <c r="AQ118" t="s">
        <v>194</v>
      </c>
      <c r="AR118">
        <v>1587131899.87097</v>
      </c>
      <c r="AS118">
        <v>410.91148387096803</v>
      </c>
      <c r="AT118">
        <v>409.99629032258099</v>
      </c>
      <c r="AU118">
        <v>17.361887096774201</v>
      </c>
      <c r="AV118">
        <v>17.145632258064499</v>
      </c>
      <c r="AW118">
        <v>599.99409677419396</v>
      </c>
      <c r="AX118">
        <v>102.312677419355</v>
      </c>
      <c r="AY118">
        <v>9.9858045161290293E-2</v>
      </c>
      <c r="AZ118">
        <v>26.963132258064501</v>
      </c>
      <c r="BA118">
        <v>999.9</v>
      </c>
      <c r="BB118">
        <v>999.9</v>
      </c>
      <c r="BC118">
        <v>0</v>
      </c>
      <c r="BD118">
        <v>0</v>
      </c>
      <c r="BE118">
        <v>9998.3845161290301</v>
      </c>
      <c r="BF118">
        <v>0</v>
      </c>
      <c r="BG118">
        <v>1.8439719354838701E-3</v>
      </c>
      <c r="BH118">
        <v>1587131863</v>
      </c>
      <c r="BI118" t="s">
        <v>440</v>
      </c>
      <c r="BJ118">
        <v>25</v>
      </c>
      <c r="BK118">
        <v>2.1669999999999998</v>
      </c>
      <c r="BL118">
        <v>0.25700000000000001</v>
      </c>
      <c r="BM118">
        <v>410</v>
      </c>
      <c r="BN118">
        <v>17</v>
      </c>
      <c r="BO118">
        <v>0.52</v>
      </c>
      <c r="BP118">
        <v>7.0000000000000007E-2</v>
      </c>
      <c r="BQ118">
        <v>0.91419126829268305</v>
      </c>
      <c r="BR118">
        <v>0.129345449477337</v>
      </c>
      <c r="BS118">
        <v>5.6258592268214398E-2</v>
      </c>
      <c r="BT118">
        <v>0</v>
      </c>
      <c r="BU118">
        <v>0.21326097560975599</v>
      </c>
      <c r="BV118">
        <v>9.1204306620215905E-2</v>
      </c>
      <c r="BW118">
        <v>1.32468351903532E-2</v>
      </c>
      <c r="BX118">
        <v>1</v>
      </c>
      <c r="BY118">
        <v>1</v>
      </c>
      <c r="BZ118">
        <v>2</v>
      </c>
      <c r="CA118" t="s">
        <v>196</v>
      </c>
      <c r="CB118">
        <v>100</v>
      </c>
      <c r="CC118">
        <v>100</v>
      </c>
      <c r="CD118">
        <v>2.1669999999999998</v>
      </c>
      <c r="CE118">
        <v>0.25700000000000001</v>
      </c>
      <c r="CF118">
        <v>2</v>
      </c>
      <c r="CG118">
        <v>633.68200000000002</v>
      </c>
      <c r="CH118">
        <v>381.94799999999998</v>
      </c>
      <c r="CI118">
        <v>27</v>
      </c>
      <c r="CJ118">
        <v>29.807099999999998</v>
      </c>
      <c r="CK118">
        <v>30.001300000000001</v>
      </c>
      <c r="CL118">
        <v>29.4314</v>
      </c>
      <c r="CM118">
        <v>29.459499999999998</v>
      </c>
      <c r="CN118">
        <v>20.198699999999999</v>
      </c>
      <c r="CO118">
        <v>21.214200000000002</v>
      </c>
      <c r="CP118">
        <v>14.6441</v>
      </c>
      <c r="CQ118">
        <v>27</v>
      </c>
      <c r="CR118">
        <v>410</v>
      </c>
      <c r="CS118">
        <v>17.111699999999999</v>
      </c>
      <c r="CT118">
        <v>100.036</v>
      </c>
      <c r="CU118">
        <v>100.855</v>
      </c>
    </row>
    <row r="119" spans="1:99" x14ac:dyDescent="0.25">
      <c r="A119">
        <v>103</v>
      </c>
      <c r="B119">
        <v>1587131913.5</v>
      </c>
      <c r="C119">
        <v>7048</v>
      </c>
      <c r="D119" t="s">
        <v>449</v>
      </c>
      <c r="E119" t="s">
        <v>450</v>
      </c>
      <c r="F119">
        <v>1587131904.87097</v>
      </c>
      <c r="G119">
        <f t="shared" si="29"/>
        <v>3.8847328661810216E-4</v>
      </c>
      <c r="H119">
        <f t="shared" si="30"/>
        <v>-1.7686441280418213</v>
      </c>
      <c r="I119">
        <f t="shared" si="31"/>
        <v>410.91738709677401</v>
      </c>
      <c r="J119">
        <f t="shared" si="32"/>
        <v>526.40196765601058</v>
      </c>
      <c r="K119">
        <f t="shared" si="33"/>
        <v>53.909725174462757</v>
      </c>
      <c r="L119">
        <f t="shared" si="34"/>
        <v>42.082751906184811</v>
      </c>
      <c r="M119">
        <f t="shared" si="35"/>
        <v>2.2097045306339234E-2</v>
      </c>
      <c r="N119">
        <f t="shared" si="36"/>
        <v>2</v>
      </c>
      <c r="O119">
        <f t="shared" si="37"/>
        <v>2.1962305053863568E-2</v>
      </c>
      <c r="P119">
        <f t="shared" si="38"/>
        <v>1.3738477943834378E-2</v>
      </c>
      <c r="Q119">
        <f t="shared" si="39"/>
        <v>0</v>
      </c>
      <c r="R119">
        <f t="shared" si="40"/>
        <v>26.823387922220565</v>
      </c>
      <c r="S119">
        <f t="shared" si="41"/>
        <v>26.823387922220565</v>
      </c>
      <c r="T119">
        <f t="shared" si="42"/>
        <v>3.5422012101694573</v>
      </c>
      <c r="U119">
        <f t="shared" si="43"/>
        <v>49.767112417721847</v>
      </c>
      <c r="V119">
        <f t="shared" si="44"/>
        <v>1.7777744384931209</v>
      </c>
      <c r="W119">
        <f t="shared" si="45"/>
        <v>3.572187237972166</v>
      </c>
      <c r="X119">
        <f t="shared" si="46"/>
        <v>1.7644267716763364</v>
      </c>
      <c r="Y119">
        <f t="shared" si="47"/>
        <v>-17.131671939858304</v>
      </c>
      <c r="Z119">
        <f t="shared" si="48"/>
        <v>15.463611693849966</v>
      </c>
      <c r="AA119">
        <f t="shared" si="49"/>
        <v>1.6668643680479336</v>
      </c>
      <c r="AB119">
        <f t="shared" si="50"/>
        <v>-1.1958779604039904E-3</v>
      </c>
      <c r="AC119">
        <v>0</v>
      </c>
      <c r="AD119">
        <v>0</v>
      </c>
      <c r="AE119">
        <v>2</v>
      </c>
      <c r="AF119">
        <v>0</v>
      </c>
      <c r="AG119">
        <v>0</v>
      </c>
      <c r="AH119">
        <f t="shared" si="51"/>
        <v>1</v>
      </c>
      <c r="AI119">
        <f t="shared" si="52"/>
        <v>0</v>
      </c>
      <c r="AJ119">
        <f t="shared" si="53"/>
        <v>54097.353880624956</v>
      </c>
      <c r="AK119">
        <f t="shared" si="54"/>
        <v>0</v>
      </c>
      <c r="AL119">
        <f t="shared" si="55"/>
        <v>0</v>
      </c>
      <c r="AM119">
        <f t="shared" si="56"/>
        <v>0.49</v>
      </c>
      <c r="AN119">
        <f t="shared" si="57"/>
        <v>0.39</v>
      </c>
      <c r="AO119">
        <v>3.42</v>
      </c>
      <c r="AP119">
        <v>0.5</v>
      </c>
      <c r="AQ119" t="s">
        <v>194</v>
      </c>
      <c r="AR119">
        <v>1587131904.87097</v>
      </c>
      <c r="AS119">
        <v>410.91738709677401</v>
      </c>
      <c r="AT119">
        <v>410.000258064516</v>
      </c>
      <c r="AU119">
        <v>17.359093548387101</v>
      </c>
      <c r="AV119">
        <v>17.1415096774194</v>
      </c>
      <c r="AW119">
        <v>600.00574193548402</v>
      </c>
      <c r="AX119">
        <v>102.31167741935499</v>
      </c>
      <c r="AY119">
        <v>0.100031667741935</v>
      </c>
      <c r="AZ119">
        <v>26.966803225806501</v>
      </c>
      <c r="BA119">
        <v>999.9</v>
      </c>
      <c r="BB119">
        <v>999.9</v>
      </c>
      <c r="BC119">
        <v>0</v>
      </c>
      <c r="BD119">
        <v>0</v>
      </c>
      <c r="BE119">
        <v>9998.4287096774206</v>
      </c>
      <c r="BF119">
        <v>0</v>
      </c>
      <c r="BG119">
        <v>1.7894112903225801E-3</v>
      </c>
      <c r="BH119">
        <v>1587131863</v>
      </c>
      <c r="BI119" t="s">
        <v>440</v>
      </c>
      <c r="BJ119">
        <v>25</v>
      </c>
      <c r="BK119">
        <v>2.1669999999999998</v>
      </c>
      <c r="BL119">
        <v>0.25700000000000001</v>
      </c>
      <c r="BM119">
        <v>410</v>
      </c>
      <c r="BN119">
        <v>17</v>
      </c>
      <c r="BO119">
        <v>0.52</v>
      </c>
      <c r="BP119">
        <v>7.0000000000000007E-2</v>
      </c>
      <c r="BQ119">
        <v>0.91575431707317101</v>
      </c>
      <c r="BR119">
        <v>0.24557916376305799</v>
      </c>
      <c r="BS119">
        <v>5.7455264236701803E-2</v>
      </c>
      <c r="BT119">
        <v>0</v>
      </c>
      <c r="BU119">
        <v>0.21497570731707299</v>
      </c>
      <c r="BV119">
        <v>-5.9609268292731598E-3</v>
      </c>
      <c r="BW119">
        <v>1.1822071008868401E-2</v>
      </c>
      <c r="BX119">
        <v>1</v>
      </c>
      <c r="BY119">
        <v>1</v>
      </c>
      <c r="BZ119">
        <v>2</v>
      </c>
      <c r="CA119" t="s">
        <v>196</v>
      </c>
      <c r="CB119">
        <v>100</v>
      </c>
      <c r="CC119">
        <v>100</v>
      </c>
      <c r="CD119">
        <v>2.1669999999999998</v>
      </c>
      <c r="CE119">
        <v>0.25700000000000001</v>
      </c>
      <c r="CF119">
        <v>2</v>
      </c>
      <c r="CG119">
        <v>633.72799999999995</v>
      </c>
      <c r="CH119">
        <v>381.58</v>
      </c>
      <c r="CI119">
        <v>26.9999</v>
      </c>
      <c r="CJ119">
        <v>29.824400000000001</v>
      </c>
      <c r="CK119">
        <v>30.001300000000001</v>
      </c>
      <c r="CL119">
        <v>29.4496</v>
      </c>
      <c r="CM119">
        <v>29.4772</v>
      </c>
      <c r="CN119">
        <v>20.197600000000001</v>
      </c>
      <c r="CO119">
        <v>21.214200000000002</v>
      </c>
      <c r="CP119">
        <v>14.6441</v>
      </c>
      <c r="CQ119">
        <v>27</v>
      </c>
      <c r="CR119">
        <v>410</v>
      </c>
      <c r="CS119">
        <v>17.1206</v>
      </c>
      <c r="CT119">
        <v>100.033</v>
      </c>
      <c r="CU119">
        <v>100.855</v>
      </c>
    </row>
    <row r="120" spans="1:99" x14ac:dyDescent="0.25">
      <c r="A120">
        <v>104</v>
      </c>
      <c r="B120">
        <v>1587132147</v>
      </c>
      <c r="C120">
        <v>7281.5</v>
      </c>
      <c r="D120" t="s">
        <v>452</v>
      </c>
      <c r="E120" t="s">
        <v>453</v>
      </c>
      <c r="F120">
        <v>1587132135.0322599</v>
      </c>
      <c r="G120">
        <f t="shared" si="29"/>
        <v>1.0452386201065611E-4</v>
      </c>
      <c r="H120">
        <f t="shared" si="30"/>
        <v>-0.72784494899075081</v>
      </c>
      <c r="I120">
        <f t="shared" si="31"/>
        <v>410.671870967742</v>
      </c>
      <c r="J120">
        <f t="shared" si="32"/>
        <v>598.52473060320176</v>
      </c>
      <c r="K120">
        <f t="shared" si="33"/>
        <v>61.289084141717872</v>
      </c>
      <c r="L120">
        <f t="shared" si="34"/>
        <v>42.052903693740873</v>
      </c>
      <c r="M120">
        <f t="shared" si="35"/>
        <v>5.7579264389860394E-3</v>
      </c>
      <c r="N120">
        <f t="shared" si="36"/>
        <v>2</v>
      </c>
      <c r="O120">
        <f t="shared" si="37"/>
        <v>5.7487329524595759E-3</v>
      </c>
      <c r="P120">
        <f t="shared" si="38"/>
        <v>3.5937828529132693E-3</v>
      </c>
      <c r="Q120">
        <f t="shared" si="39"/>
        <v>0</v>
      </c>
      <c r="R120">
        <f t="shared" si="40"/>
        <v>27.150217340996388</v>
      </c>
      <c r="S120">
        <f t="shared" si="41"/>
        <v>27.150217340996388</v>
      </c>
      <c r="T120">
        <f t="shared" si="42"/>
        <v>3.6108591779552088</v>
      </c>
      <c r="U120">
        <f t="shared" si="43"/>
        <v>49.68678297108697</v>
      </c>
      <c r="V120">
        <f t="shared" si="44"/>
        <v>1.7981844567670704</v>
      </c>
      <c r="W120">
        <f t="shared" si="45"/>
        <v>3.6190398114795324</v>
      </c>
      <c r="X120">
        <f t="shared" si="46"/>
        <v>1.8126747211881384</v>
      </c>
      <c r="Y120">
        <f t="shared" si="47"/>
        <v>-4.6095023146699345</v>
      </c>
      <c r="Z120">
        <f t="shared" si="48"/>
        <v>4.1597888050563574</v>
      </c>
      <c r="AA120">
        <f t="shared" si="49"/>
        <v>0.4496268231374223</v>
      </c>
      <c r="AB120">
        <f t="shared" si="50"/>
        <v>-8.6686476154618219E-5</v>
      </c>
      <c r="AC120">
        <v>0</v>
      </c>
      <c r="AD120">
        <v>0</v>
      </c>
      <c r="AE120">
        <v>2</v>
      </c>
      <c r="AF120">
        <v>0</v>
      </c>
      <c r="AG120">
        <v>0</v>
      </c>
      <c r="AH120">
        <f t="shared" si="51"/>
        <v>1</v>
      </c>
      <c r="AI120">
        <f t="shared" si="52"/>
        <v>0</v>
      </c>
      <c r="AJ120">
        <f t="shared" si="53"/>
        <v>54049.610879708642</v>
      </c>
      <c r="AK120">
        <f t="shared" si="54"/>
        <v>0</v>
      </c>
      <c r="AL120">
        <f t="shared" si="55"/>
        <v>0</v>
      </c>
      <c r="AM120">
        <f t="shared" si="56"/>
        <v>0.49</v>
      </c>
      <c r="AN120">
        <f t="shared" si="57"/>
        <v>0.39</v>
      </c>
      <c r="AO120">
        <v>5.66</v>
      </c>
      <c r="AP120">
        <v>0.5</v>
      </c>
      <c r="AQ120" t="s">
        <v>194</v>
      </c>
      <c r="AR120">
        <v>1587132135.0322599</v>
      </c>
      <c r="AS120">
        <v>410.671870967742</v>
      </c>
      <c r="AT120">
        <v>410.02603225806399</v>
      </c>
      <c r="AU120">
        <v>17.560351612903201</v>
      </c>
      <c r="AV120">
        <v>17.463522580645201</v>
      </c>
      <c r="AW120">
        <v>600.25</v>
      </c>
      <c r="AX120">
        <v>102.303741935484</v>
      </c>
      <c r="AY120">
        <v>9.6511567741935506E-2</v>
      </c>
      <c r="AZ120">
        <v>27.188796774193602</v>
      </c>
      <c r="BA120">
        <v>999.9</v>
      </c>
      <c r="BB120">
        <v>999.9</v>
      </c>
      <c r="BC120">
        <v>0</v>
      </c>
      <c r="BD120">
        <v>0</v>
      </c>
      <c r="BE120">
        <v>9997.7451612903205</v>
      </c>
      <c r="BF120">
        <v>0</v>
      </c>
      <c r="BG120">
        <v>1.88589387096774E-3</v>
      </c>
      <c r="BH120">
        <v>1587132134.5</v>
      </c>
      <c r="BI120" t="s">
        <v>454</v>
      </c>
      <c r="BJ120">
        <v>26</v>
      </c>
      <c r="BK120">
        <v>2.1179999999999999</v>
      </c>
      <c r="BL120">
        <v>0.255</v>
      </c>
      <c r="BM120">
        <v>410</v>
      </c>
      <c r="BN120">
        <v>17</v>
      </c>
      <c r="BO120">
        <v>0.37</v>
      </c>
      <c r="BP120">
        <v>0.19</v>
      </c>
      <c r="BQ120">
        <v>0.38725842975609798</v>
      </c>
      <c r="BR120">
        <v>3.4508267786755602</v>
      </c>
      <c r="BS120">
        <v>0.37903706688475802</v>
      </c>
      <c r="BT120">
        <v>0</v>
      </c>
      <c r="BU120">
        <v>5.5290191975609797E-2</v>
      </c>
      <c r="BV120">
        <v>0.54279892505220195</v>
      </c>
      <c r="BW120">
        <v>6.0092712661801502E-2</v>
      </c>
      <c r="BX120">
        <v>0</v>
      </c>
      <c r="BY120">
        <v>0</v>
      </c>
      <c r="BZ120">
        <v>2</v>
      </c>
      <c r="CA120" t="s">
        <v>205</v>
      </c>
      <c r="CB120">
        <v>100</v>
      </c>
      <c r="CC120">
        <v>100</v>
      </c>
      <c r="CD120">
        <v>2.1179999999999999</v>
      </c>
      <c r="CE120">
        <v>0.255</v>
      </c>
      <c r="CF120">
        <v>2</v>
      </c>
      <c r="CG120">
        <v>632.57899999999995</v>
      </c>
      <c r="CH120">
        <v>376.846</v>
      </c>
      <c r="CI120">
        <v>26.999300000000002</v>
      </c>
      <c r="CJ120">
        <v>30.558199999999999</v>
      </c>
      <c r="CK120">
        <v>30.001100000000001</v>
      </c>
      <c r="CL120">
        <v>30.241399999999999</v>
      </c>
      <c r="CM120">
        <v>30.261800000000001</v>
      </c>
      <c r="CN120">
        <v>20.192799999999998</v>
      </c>
      <c r="CO120">
        <v>23.175000000000001</v>
      </c>
      <c r="CP120">
        <v>15.542899999999999</v>
      </c>
      <c r="CQ120">
        <v>27</v>
      </c>
      <c r="CR120">
        <v>410</v>
      </c>
      <c r="CS120">
        <v>17.4377</v>
      </c>
      <c r="CT120">
        <v>99.883499999999998</v>
      </c>
      <c r="CU120">
        <v>100.735</v>
      </c>
    </row>
    <row r="121" spans="1:99" x14ac:dyDescent="0.25">
      <c r="A121">
        <v>105</v>
      </c>
      <c r="B121">
        <v>1587132152</v>
      </c>
      <c r="C121">
        <v>7286.5</v>
      </c>
      <c r="D121" t="s">
        <v>455</v>
      </c>
      <c r="E121" t="s">
        <v>456</v>
      </c>
      <c r="F121">
        <v>1587132143.64516</v>
      </c>
      <c r="G121">
        <f t="shared" si="29"/>
        <v>1.1714480822061321E-4</v>
      </c>
      <c r="H121">
        <f t="shared" si="30"/>
        <v>-0.81137506122416703</v>
      </c>
      <c r="I121">
        <f t="shared" si="31"/>
        <v>410.73022580645198</v>
      </c>
      <c r="J121">
        <f t="shared" si="32"/>
        <v>597.31083648142624</v>
      </c>
      <c r="K121">
        <f t="shared" si="33"/>
        <v>61.163819919933367</v>
      </c>
      <c r="L121">
        <f t="shared" si="34"/>
        <v>42.058218322112388</v>
      </c>
      <c r="M121">
        <f t="shared" si="35"/>
        <v>6.4614451763296814E-3</v>
      </c>
      <c r="N121">
        <f t="shared" si="36"/>
        <v>2</v>
      </c>
      <c r="O121">
        <f t="shared" si="37"/>
        <v>6.4498703130195381E-3</v>
      </c>
      <c r="P121">
        <f t="shared" si="38"/>
        <v>4.0322071518708331E-3</v>
      </c>
      <c r="Q121">
        <f t="shared" si="39"/>
        <v>0</v>
      </c>
      <c r="R121">
        <f t="shared" si="40"/>
        <v>27.147926830658449</v>
      </c>
      <c r="S121">
        <f t="shared" si="41"/>
        <v>27.147926830658449</v>
      </c>
      <c r="T121">
        <f t="shared" si="42"/>
        <v>3.61037399127465</v>
      </c>
      <c r="U121">
        <f t="shared" si="43"/>
        <v>49.721858097321572</v>
      </c>
      <c r="V121">
        <f t="shared" si="44"/>
        <v>1.7997037405282703</v>
      </c>
      <c r="W121">
        <f t="shared" si="45"/>
        <v>3.6195424093075421</v>
      </c>
      <c r="X121">
        <f t="shared" si="46"/>
        <v>1.8106702507463797</v>
      </c>
      <c r="Y121">
        <f t="shared" si="47"/>
        <v>-5.1660860425290425</v>
      </c>
      <c r="Z121">
        <f t="shared" si="48"/>
        <v>4.6620601981766869</v>
      </c>
      <c r="AA121">
        <f t="shared" si="49"/>
        <v>0.50391695964338878</v>
      </c>
      <c r="AB121">
        <f t="shared" si="50"/>
        <v>-1.0888470896652791E-4</v>
      </c>
      <c r="AC121">
        <v>0</v>
      </c>
      <c r="AD121">
        <v>0</v>
      </c>
      <c r="AE121">
        <v>2</v>
      </c>
      <c r="AF121">
        <v>0</v>
      </c>
      <c r="AG121">
        <v>0</v>
      </c>
      <c r="AH121">
        <f t="shared" si="51"/>
        <v>1</v>
      </c>
      <c r="AI121">
        <f t="shared" si="52"/>
        <v>0</v>
      </c>
      <c r="AJ121">
        <f t="shared" si="53"/>
        <v>54028.129539862763</v>
      </c>
      <c r="AK121">
        <f t="shared" si="54"/>
        <v>0</v>
      </c>
      <c r="AL121">
        <f t="shared" si="55"/>
        <v>0</v>
      </c>
      <c r="AM121">
        <f t="shared" si="56"/>
        <v>0.49</v>
      </c>
      <c r="AN121">
        <f t="shared" si="57"/>
        <v>0.39</v>
      </c>
      <c r="AO121">
        <v>5.66</v>
      </c>
      <c r="AP121">
        <v>0.5</v>
      </c>
      <c r="AQ121" t="s">
        <v>194</v>
      </c>
      <c r="AR121">
        <v>1587132143.64516</v>
      </c>
      <c r="AS121">
        <v>410.73022580645198</v>
      </c>
      <c r="AT121">
        <v>410.01045161290301</v>
      </c>
      <c r="AU121">
        <v>17.575464516128999</v>
      </c>
      <c r="AV121">
        <v>17.466935483871001</v>
      </c>
      <c r="AW121">
        <v>600.19551612903194</v>
      </c>
      <c r="AX121">
        <v>102.30348387096799</v>
      </c>
      <c r="AY121">
        <v>9.5160493548387098E-2</v>
      </c>
      <c r="AZ121">
        <v>27.191164516129</v>
      </c>
      <c r="BA121">
        <v>999.9</v>
      </c>
      <c r="BB121">
        <v>999.9</v>
      </c>
      <c r="BC121">
        <v>0</v>
      </c>
      <c r="BD121">
        <v>0</v>
      </c>
      <c r="BE121">
        <v>9993.7112903225807</v>
      </c>
      <c r="BF121">
        <v>0</v>
      </c>
      <c r="BG121">
        <v>1.86369935483871E-3</v>
      </c>
      <c r="BH121">
        <v>1587132134.5</v>
      </c>
      <c r="BI121" t="s">
        <v>454</v>
      </c>
      <c r="BJ121">
        <v>26</v>
      </c>
      <c r="BK121">
        <v>2.1179999999999999</v>
      </c>
      <c r="BL121">
        <v>0.255</v>
      </c>
      <c r="BM121">
        <v>410</v>
      </c>
      <c r="BN121">
        <v>17</v>
      </c>
      <c r="BO121">
        <v>0.37</v>
      </c>
      <c r="BP121">
        <v>0.19</v>
      </c>
      <c r="BQ121">
        <v>0.57411162243902403</v>
      </c>
      <c r="BR121">
        <v>3.09482560515647</v>
      </c>
      <c r="BS121">
        <v>0.35962584315727297</v>
      </c>
      <c r="BT121">
        <v>0</v>
      </c>
      <c r="BU121">
        <v>8.4733037585365906E-2</v>
      </c>
      <c r="BV121">
        <v>0.48014098400691801</v>
      </c>
      <c r="BW121">
        <v>5.6457497886387903E-2</v>
      </c>
      <c r="BX121">
        <v>0</v>
      </c>
      <c r="BY121">
        <v>0</v>
      </c>
      <c r="BZ121">
        <v>2</v>
      </c>
      <c r="CA121" t="s">
        <v>205</v>
      </c>
      <c r="CB121">
        <v>100</v>
      </c>
      <c r="CC121">
        <v>100</v>
      </c>
      <c r="CD121">
        <v>2.1179999999999999</v>
      </c>
      <c r="CE121">
        <v>0.255</v>
      </c>
      <c r="CF121">
        <v>2</v>
      </c>
      <c r="CG121">
        <v>633.947</v>
      </c>
      <c r="CH121">
        <v>376.97899999999998</v>
      </c>
      <c r="CI121">
        <v>26.999400000000001</v>
      </c>
      <c r="CJ121">
        <v>30.572700000000001</v>
      </c>
      <c r="CK121">
        <v>30.001100000000001</v>
      </c>
      <c r="CL121">
        <v>30.247199999999999</v>
      </c>
      <c r="CM121">
        <v>30.2715</v>
      </c>
      <c r="CN121">
        <v>20.195</v>
      </c>
      <c r="CO121">
        <v>23.175000000000001</v>
      </c>
      <c r="CP121">
        <v>15.542899999999999</v>
      </c>
      <c r="CQ121">
        <v>27</v>
      </c>
      <c r="CR121">
        <v>410</v>
      </c>
      <c r="CS121">
        <v>17.4389</v>
      </c>
      <c r="CT121">
        <v>99.880399999999995</v>
      </c>
      <c r="CU121">
        <v>100.73699999999999</v>
      </c>
    </row>
    <row r="122" spans="1:99" x14ac:dyDescent="0.25">
      <c r="A122">
        <v>106</v>
      </c>
      <c r="B122">
        <v>1587132157.0999999</v>
      </c>
      <c r="C122">
        <v>7291.5999999046298</v>
      </c>
      <c r="D122" t="s">
        <v>457</v>
      </c>
      <c r="E122" t="s">
        <v>458</v>
      </c>
      <c r="F122">
        <v>1587132148.8645201</v>
      </c>
      <c r="G122">
        <f t="shared" si="29"/>
        <v>1.3396603313205191E-4</v>
      </c>
      <c r="H122">
        <f t="shared" si="30"/>
        <v>-0.94167437485398287</v>
      </c>
      <c r="I122">
        <f t="shared" si="31"/>
        <v>410.80964516129001</v>
      </c>
      <c r="J122">
        <f t="shared" si="32"/>
        <v>599.95735092598602</v>
      </c>
      <c r="K122">
        <f t="shared" si="33"/>
        <v>61.435208441111776</v>
      </c>
      <c r="L122">
        <f t="shared" si="34"/>
        <v>42.066617137284702</v>
      </c>
      <c r="M122">
        <f t="shared" si="35"/>
        <v>7.4059321080204178E-3</v>
      </c>
      <c r="N122">
        <f t="shared" si="36"/>
        <v>2</v>
      </c>
      <c r="O122">
        <f t="shared" si="37"/>
        <v>7.3907303707890773E-3</v>
      </c>
      <c r="P122">
        <f t="shared" si="38"/>
        <v>4.6205696700224062E-3</v>
      </c>
      <c r="Q122">
        <f t="shared" si="39"/>
        <v>0</v>
      </c>
      <c r="R122">
        <f t="shared" si="40"/>
        <v>27.14389893335591</v>
      </c>
      <c r="S122">
        <f t="shared" si="41"/>
        <v>27.14389893335591</v>
      </c>
      <c r="T122">
        <f t="shared" si="42"/>
        <v>3.6095209211281167</v>
      </c>
      <c r="U122">
        <f t="shared" si="43"/>
        <v>49.791578023536324</v>
      </c>
      <c r="V122">
        <f t="shared" si="44"/>
        <v>1.8024577864150921</v>
      </c>
      <c r="W122">
        <f t="shared" si="45"/>
        <v>3.6200053462115136</v>
      </c>
      <c r="X122">
        <f t="shared" si="46"/>
        <v>1.8070631347130246</v>
      </c>
      <c r="Y122">
        <f t="shared" si="47"/>
        <v>-5.9079020611234894</v>
      </c>
      <c r="Z122">
        <f t="shared" si="48"/>
        <v>5.331490080797586</v>
      </c>
      <c r="AA122">
        <f t="shared" si="49"/>
        <v>0.57626958075741463</v>
      </c>
      <c r="AB122">
        <f t="shared" si="50"/>
        <v>-1.4239956848882684E-4</v>
      </c>
      <c r="AC122">
        <v>0</v>
      </c>
      <c r="AD122">
        <v>0</v>
      </c>
      <c r="AE122">
        <v>2</v>
      </c>
      <c r="AF122">
        <v>0</v>
      </c>
      <c r="AG122">
        <v>0</v>
      </c>
      <c r="AH122">
        <f t="shared" si="51"/>
        <v>1</v>
      </c>
      <c r="AI122">
        <f t="shared" si="52"/>
        <v>0</v>
      </c>
      <c r="AJ122">
        <f t="shared" si="53"/>
        <v>53995.363948543782</v>
      </c>
      <c r="AK122">
        <f t="shared" si="54"/>
        <v>0</v>
      </c>
      <c r="AL122">
        <f t="shared" si="55"/>
        <v>0</v>
      </c>
      <c r="AM122">
        <f t="shared" si="56"/>
        <v>0.49</v>
      </c>
      <c r="AN122">
        <f t="shared" si="57"/>
        <v>0.39</v>
      </c>
      <c r="AO122">
        <v>5.66</v>
      </c>
      <c r="AP122">
        <v>0.5</v>
      </c>
      <c r="AQ122" t="s">
        <v>194</v>
      </c>
      <c r="AR122">
        <v>1587132148.8645201</v>
      </c>
      <c r="AS122">
        <v>410.80964516129001</v>
      </c>
      <c r="AT122">
        <v>409.973064516129</v>
      </c>
      <c r="AU122">
        <v>17.6022483870968</v>
      </c>
      <c r="AV122">
        <v>17.4780709677419</v>
      </c>
      <c r="AW122">
        <v>599.86822580645196</v>
      </c>
      <c r="AX122">
        <v>102.303741935484</v>
      </c>
      <c r="AY122">
        <v>9.5550858064516103E-2</v>
      </c>
      <c r="AZ122">
        <v>27.193345161290299</v>
      </c>
      <c r="BA122">
        <v>999.9</v>
      </c>
      <c r="BB122">
        <v>999.9</v>
      </c>
      <c r="BC122">
        <v>0</v>
      </c>
      <c r="BD122">
        <v>0</v>
      </c>
      <c r="BE122">
        <v>9987.4432258064498</v>
      </c>
      <c r="BF122">
        <v>0</v>
      </c>
      <c r="BG122">
        <v>1.8640074193548399E-3</v>
      </c>
      <c r="BH122">
        <v>1587132134.5</v>
      </c>
      <c r="BI122" t="s">
        <v>454</v>
      </c>
      <c r="BJ122">
        <v>26</v>
      </c>
      <c r="BK122">
        <v>2.1179999999999999</v>
      </c>
      <c r="BL122">
        <v>0.255</v>
      </c>
      <c r="BM122">
        <v>410</v>
      </c>
      <c r="BN122">
        <v>17</v>
      </c>
      <c r="BO122">
        <v>0.37</v>
      </c>
      <c r="BP122">
        <v>0.19</v>
      </c>
      <c r="BQ122">
        <v>0.78008663414634105</v>
      </c>
      <c r="BR122">
        <v>0.72154314124506302</v>
      </c>
      <c r="BS122">
        <v>0.15545195182572399</v>
      </c>
      <c r="BT122">
        <v>0</v>
      </c>
      <c r="BU122">
        <v>0.11675382195122</v>
      </c>
      <c r="BV122">
        <v>8.7877417625209994E-2</v>
      </c>
      <c r="BW122">
        <v>2.2587751796056401E-2</v>
      </c>
      <c r="BX122">
        <v>1</v>
      </c>
      <c r="BY122">
        <v>1</v>
      </c>
      <c r="BZ122">
        <v>2</v>
      </c>
      <c r="CA122" t="s">
        <v>196</v>
      </c>
      <c r="CB122">
        <v>100</v>
      </c>
      <c r="CC122">
        <v>100</v>
      </c>
      <c r="CD122">
        <v>2.1179999999999999</v>
      </c>
      <c r="CE122">
        <v>0.255</v>
      </c>
      <c r="CF122">
        <v>2</v>
      </c>
      <c r="CG122">
        <v>634.495</v>
      </c>
      <c r="CH122">
        <v>376.995</v>
      </c>
      <c r="CI122">
        <v>26.999600000000001</v>
      </c>
      <c r="CJ122">
        <v>30.587700000000002</v>
      </c>
      <c r="CK122">
        <v>30.001100000000001</v>
      </c>
      <c r="CL122">
        <v>30.2605</v>
      </c>
      <c r="CM122">
        <v>30.284700000000001</v>
      </c>
      <c r="CN122">
        <v>20.194199999999999</v>
      </c>
      <c r="CO122">
        <v>23.175000000000001</v>
      </c>
      <c r="CP122">
        <v>15.542899999999999</v>
      </c>
      <c r="CQ122">
        <v>27</v>
      </c>
      <c r="CR122">
        <v>410</v>
      </c>
      <c r="CS122">
        <v>17.441299999999998</v>
      </c>
      <c r="CT122">
        <v>99.879400000000004</v>
      </c>
      <c r="CU122">
        <v>100.735</v>
      </c>
    </row>
    <row r="123" spans="1:99" x14ac:dyDescent="0.25">
      <c r="A123">
        <v>107</v>
      </c>
      <c r="B123">
        <v>1587132162.0999999</v>
      </c>
      <c r="C123">
        <v>7296.5999999046298</v>
      </c>
      <c r="D123" t="s">
        <v>459</v>
      </c>
      <c r="E123" t="s">
        <v>460</v>
      </c>
      <c r="F123">
        <v>1587132153.6838701</v>
      </c>
      <c r="G123">
        <f t="shared" si="29"/>
        <v>1.288360629116514E-4</v>
      </c>
      <c r="H123">
        <f t="shared" si="30"/>
        <v>-0.92548592222444259</v>
      </c>
      <c r="I123">
        <f t="shared" si="31"/>
        <v>410.803516129032</v>
      </c>
      <c r="J123">
        <f t="shared" si="32"/>
        <v>604.39239850494505</v>
      </c>
      <c r="K123">
        <f t="shared" si="33"/>
        <v>61.890420129928231</v>
      </c>
      <c r="L123">
        <f t="shared" si="34"/>
        <v>42.066714053600919</v>
      </c>
      <c r="M123">
        <f t="shared" si="35"/>
        <v>7.1206193721628014E-3</v>
      </c>
      <c r="N123">
        <f t="shared" si="36"/>
        <v>2</v>
      </c>
      <c r="O123">
        <f t="shared" si="37"/>
        <v>7.1065651635559028E-3</v>
      </c>
      <c r="P123">
        <f t="shared" si="38"/>
        <v>4.4428636051092804E-3</v>
      </c>
      <c r="Q123">
        <f t="shared" si="39"/>
        <v>0</v>
      </c>
      <c r="R123">
        <f t="shared" si="40"/>
        <v>27.148463472635981</v>
      </c>
      <c r="S123">
        <f t="shared" si="41"/>
        <v>27.148463472635981</v>
      </c>
      <c r="T123">
        <f t="shared" si="42"/>
        <v>3.6104876601995635</v>
      </c>
      <c r="U123">
        <f t="shared" si="43"/>
        <v>49.801916561309767</v>
      </c>
      <c r="V123">
        <f t="shared" si="44"/>
        <v>1.8031144685255249</v>
      </c>
      <c r="W123">
        <f t="shared" si="45"/>
        <v>3.6205724458530835</v>
      </c>
      <c r="X123">
        <f t="shared" si="46"/>
        <v>1.8073731916740385</v>
      </c>
      <c r="Y123">
        <f t="shared" si="47"/>
        <v>-5.6816703744038266</v>
      </c>
      <c r="Z123">
        <f t="shared" si="48"/>
        <v>5.1273176232768085</v>
      </c>
      <c r="AA123">
        <f t="shared" si="49"/>
        <v>0.55422104637002068</v>
      </c>
      <c r="AB123">
        <f t="shared" si="50"/>
        <v>-1.3170475699730844E-4</v>
      </c>
      <c r="AC123">
        <v>0</v>
      </c>
      <c r="AD123">
        <v>0</v>
      </c>
      <c r="AE123">
        <v>2</v>
      </c>
      <c r="AF123">
        <v>0</v>
      </c>
      <c r="AG123">
        <v>0</v>
      </c>
      <c r="AH123">
        <f t="shared" si="51"/>
        <v>1</v>
      </c>
      <c r="AI123">
        <f t="shared" si="52"/>
        <v>0</v>
      </c>
      <c r="AJ123">
        <f t="shared" si="53"/>
        <v>54042.875197099333</v>
      </c>
      <c r="AK123">
        <f t="shared" si="54"/>
        <v>0</v>
      </c>
      <c r="AL123">
        <f t="shared" si="55"/>
        <v>0</v>
      </c>
      <c r="AM123">
        <f t="shared" si="56"/>
        <v>0.49</v>
      </c>
      <c r="AN123">
        <f t="shared" si="57"/>
        <v>0.39</v>
      </c>
      <c r="AO123">
        <v>5.66</v>
      </c>
      <c r="AP123">
        <v>0.5</v>
      </c>
      <c r="AQ123" t="s">
        <v>194</v>
      </c>
      <c r="AR123">
        <v>1587132153.6838701</v>
      </c>
      <c r="AS123">
        <v>410.803516129032</v>
      </c>
      <c r="AT123">
        <v>409.98025806451602</v>
      </c>
      <c r="AU123">
        <v>17.6083580645161</v>
      </c>
      <c r="AV123">
        <v>17.488941935483901</v>
      </c>
      <c r="AW123">
        <v>599.89541935483896</v>
      </c>
      <c r="AX123">
        <v>102.303967741935</v>
      </c>
      <c r="AY123">
        <v>9.7088729032258098E-2</v>
      </c>
      <c r="AZ123">
        <v>27.196016129032301</v>
      </c>
      <c r="BA123">
        <v>999.9</v>
      </c>
      <c r="BB123">
        <v>999.9</v>
      </c>
      <c r="BC123">
        <v>0</v>
      </c>
      <c r="BD123">
        <v>0</v>
      </c>
      <c r="BE123">
        <v>9996.6738709677393</v>
      </c>
      <c r="BF123">
        <v>0</v>
      </c>
      <c r="BG123">
        <v>1.8883593548387099E-3</v>
      </c>
      <c r="BH123">
        <v>1587132134.5</v>
      </c>
      <c r="BI123" t="s">
        <v>454</v>
      </c>
      <c r="BJ123">
        <v>26</v>
      </c>
      <c r="BK123">
        <v>2.1179999999999999</v>
      </c>
      <c r="BL123">
        <v>0.255</v>
      </c>
      <c r="BM123">
        <v>410</v>
      </c>
      <c r="BN123">
        <v>17</v>
      </c>
      <c r="BO123">
        <v>0.37</v>
      </c>
      <c r="BP123">
        <v>0.19</v>
      </c>
      <c r="BQ123">
        <v>0.83287236585365798</v>
      </c>
      <c r="BR123">
        <v>-0.21032486716868701</v>
      </c>
      <c r="BS123">
        <v>3.2706623038361297E-2</v>
      </c>
      <c r="BT123">
        <v>0</v>
      </c>
      <c r="BU123">
        <v>0.121336975609756</v>
      </c>
      <c r="BV123">
        <v>-5.6161332852833798E-2</v>
      </c>
      <c r="BW123">
        <v>5.4466649517816001E-3</v>
      </c>
      <c r="BX123">
        <v>1</v>
      </c>
      <c r="BY123">
        <v>1</v>
      </c>
      <c r="BZ123">
        <v>2</v>
      </c>
      <c r="CA123" t="s">
        <v>196</v>
      </c>
      <c r="CB123">
        <v>100</v>
      </c>
      <c r="CC123">
        <v>100</v>
      </c>
      <c r="CD123">
        <v>2.1179999999999999</v>
      </c>
      <c r="CE123">
        <v>0.255</v>
      </c>
      <c r="CF123">
        <v>2</v>
      </c>
      <c r="CG123">
        <v>635.01800000000003</v>
      </c>
      <c r="CH123">
        <v>377.08300000000003</v>
      </c>
      <c r="CI123">
        <v>26.999600000000001</v>
      </c>
      <c r="CJ123">
        <v>30.601600000000001</v>
      </c>
      <c r="CK123">
        <v>30.001000000000001</v>
      </c>
      <c r="CL123">
        <v>30.273499999999999</v>
      </c>
      <c r="CM123">
        <v>30.3002</v>
      </c>
      <c r="CN123">
        <v>20.1937</v>
      </c>
      <c r="CO123">
        <v>23.175000000000001</v>
      </c>
      <c r="CP123">
        <v>15.542899999999999</v>
      </c>
      <c r="CQ123">
        <v>27</v>
      </c>
      <c r="CR123">
        <v>410</v>
      </c>
      <c r="CS123">
        <v>17.434200000000001</v>
      </c>
      <c r="CT123">
        <v>99.877899999999997</v>
      </c>
      <c r="CU123">
        <v>100.733</v>
      </c>
    </row>
    <row r="124" spans="1:99" x14ac:dyDescent="0.25">
      <c r="A124">
        <v>108</v>
      </c>
      <c r="B124">
        <v>1587132167.0999999</v>
      </c>
      <c r="C124">
        <v>7301.5999999046298</v>
      </c>
      <c r="D124" t="s">
        <v>461</v>
      </c>
      <c r="E124" t="s">
        <v>462</v>
      </c>
      <c r="F124">
        <v>1587132158.55161</v>
      </c>
      <c r="G124">
        <f t="shared" si="29"/>
        <v>1.2546005990139006E-4</v>
      </c>
      <c r="H124">
        <f t="shared" si="30"/>
        <v>-0.91654950885536735</v>
      </c>
      <c r="I124">
        <f t="shared" si="31"/>
        <v>410.80690322580602</v>
      </c>
      <c r="J124">
        <f t="shared" si="32"/>
        <v>607.91321401136156</v>
      </c>
      <c r="K124">
        <f t="shared" si="33"/>
        <v>62.251675442392958</v>
      </c>
      <c r="L124">
        <f t="shared" si="34"/>
        <v>42.067547504617089</v>
      </c>
      <c r="M124">
        <f t="shared" si="35"/>
        <v>6.9327130197155227E-3</v>
      </c>
      <c r="N124">
        <f t="shared" si="36"/>
        <v>2</v>
      </c>
      <c r="O124">
        <f t="shared" si="37"/>
        <v>6.9193900290443087E-3</v>
      </c>
      <c r="P124">
        <f t="shared" si="38"/>
        <v>4.3258136281458335E-3</v>
      </c>
      <c r="Q124">
        <f t="shared" si="39"/>
        <v>0</v>
      </c>
      <c r="R124">
        <f t="shared" si="40"/>
        <v>27.153506481726268</v>
      </c>
      <c r="S124">
        <f t="shared" si="41"/>
        <v>27.153506481726268</v>
      </c>
      <c r="T124">
        <f t="shared" si="42"/>
        <v>3.6115559987662094</v>
      </c>
      <c r="U124">
        <f t="shared" si="43"/>
        <v>49.813314833607592</v>
      </c>
      <c r="V124">
        <f t="shared" si="44"/>
        <v>1.8039287781692397</v>
      </c>
      <c r="W124">
        <f t="shared" si="45"/>
        <v>3.6213787100797026</v>
      </c>
      <c r="X124">
        <f t="shared" si="46"/>
        <v>1.8076272205969697</v>
      </c>
      <c r="Y124">
        <f t="shared" si="47"/>
        <v>-5.5327886416513019</v>
      </c>
      <c r="Z124">
        <f t="shared" si="48"/>
        <v>4.9929435917656964</v>
      </c>
      <c r="AA124">
        <f t="shared" si="49"/>
        <v>0.53972015446215538</v>
      </c>
      <c r="AB124">
        <f t="shared" si="50"/>
        <v>-1.2489542345051063E-4</v>
      </c>
      <c r="AC124">
        <v>0</v>
      </c>
      <c r="AD124">
        <v>0</v>
      </c>
      <c r="AE124">
        <v>2</v>
      </c>
      <c r="AF124">
        <v>0</v>
      </c>
      <c r="AG124">
        <v>0</v>
      </c>
      <c r="AH124">
        <f t="shared" si="51"/>
        <v>1</v>
      </c>
      <c r="AI124">
        <f t="shared" si="52"/>
        <v>0</v>
      </c>
      <c r="AJ124">
        <f t="shared" si="53"/>
        <v>54066.760800491538</v>
      </c>
      <c r="AK124">
        <f t="shared" si="54"/>
        <v>0</v>
      </c>
      <c r="AL124">
        <f t="shared" si="55"/>
        <v>0</v>
      </c>
      <c r="AM124">
        <f t="shared" si="56"/>
        <v>0.49</v>
      </c>
      <c r="AN124">
        <f t="shared" si="57"/>
        <v>0.39</v>
      </c>
      <c r="AO124">
        <v>5.66</v>
      </c>
      <c r="AP124">
        <v>0.5</v>
      </c>
      <c r="AQ124" t="s">
        <v>194</v>
      </c>
      <c r="AR124">
        <v>1587132158.55161</v>
      </c>
      <c r="AS124">
        <v>410.80690322580602</v>
      </c>
      <c r="AT124">
        <v>409.99080645161303</v>
      </c>
      <c r="AU124">
        <v>17.6161064516129</v>
      </c>
      <c r="AV124">
        <v>17.4998258064516</v>
      </c>
      <c r="AW124">
        <v>599.92329032258101</v>
      </c>
      <c r="AX124">
        <v>102.304129032258</v>
      </c>
      <c r="AY124">
        <v>9.81119580645161E-2</v>
      </c>
      <c r="AZ124">
        <v>27.199812903225801</v>
      </c>
      <c r="BA124">
        <v>999.9</v>
      </c>
      <c r="BB124">
        <v>999.9</v>
      </c>
      <c r="BC124">
        <v>0</v>
      </c>
      <c r="BD124">
        <v>0</v>
      </c>
      <c r="BE124">
        <v>10001.395806451599</v>
      </c>
      <c r="BF124">
        <v>0</v>
      </c>
      <c r="BG124">
        <v>1.8889758064516099E-3</v>
      </c>
      <c r="BH124">
        <v>1587132134.5</v>
      </c>
      <c r="BI124" t="s">
        <v>454</v>
      </c>
      <c r="BJ124">
        <v>26</v>
      </c>
      <c r="BK124">
        <v>2.1179999999999999</v>
      </c>
      <c r="BL124">
        <v>0.255</v>
      </c>
      <c r="BM124">
        <v>410</v>
      </c>
      <c r="BN124">
        <v>17</v>
      </c>
      <c r="BO124">
        <v>0.37</v>
      </c>
      <c r="BP124">
        <v>0.19</v>
      </c>
      <c r="BQ124">
        <v>0.82006239024390204</v>
      </c>
      <c r="BR124">
        <v>1.0044162962058E-2</v>
      </c>
      <c r="BS124">
        <v>1.9730703551272499E-2</v>
      </c>
      <c r="BT124">
        <v>1</v>
      </c>
      <c r="BU124">
        <v>0.117594097560976</v>
      </c>
      <c r="BV124">
        <v>-3.8545236882118999E-2</v>
      </c>
      <c r="BW124">
        <v>3.8317588765530201E-3</v>
      </c>
      <c r="BX124">
        <v>1</v>
      </c>
      <c r="BY124">
        <v>2</v>
      </c>
      <c r="BZ124">
        <v>2</v>
      </c>
      <c r="CA124" t="s">
        <v>202</v>
      </c>
      <c r="CB124">
        <v>100</v>
      </c>
      <c r="CC124">
        <v>100</v>
      </c>
      <c r="CD124">
        <v>2.1179999999999999</v>
      </c>
      <c r="CE124">
        <v>0.255</v>
      </c>
      <c r="CF124">
        <v>2</v>
      </c>
      <c r="CG124">
        <v>634.75900000000001</v>
      </c>
      <c r="CH124">
        <v>376.98500000000001</v>
      </c>
      <c r="CI124">
        <v>27.000599999999999</v>
      </c>
      <c r="CJ124">
        <v>30.617000000000001</v>
      </c>
      <c r="CK124">
        <v>30.001000000000001</v>
      </c>
      <c r="CL124">
        <v>30.288499999999999</v>
      </c>
      <c r="CM124">
        <v>30.313400000000001</v>
      </c>
      <c r="CN124">
        <v>20.1934</v>
      </c>
      <c r="CO124">
        <v>23.459900000000001</v>
      </c>
      <c r="CP124">
        <v>15.542899999999999</v>
      </c>
      <c r="CQ124">
        <v>27</v>
      </c>
      <c r="CR124">
        <v>410</v>
      </c>
      <c r="CS124">
        <v>17.430700000000002</v>
      </c>
      <c r="CT124">
        <v>99.876400000000004</v>
      </c>
      <c r="CU124">
        <v>100.732</v>
      </c>
    </row>
    <row r="125" spans="1:99" x14ac:dyDescent="0.25">
      <c r="A125">
        <v>109</v>
      </c>
      <c r="B125">
        <v>1587132172.0999999</v>
      </c>
      <c r="C125">
        <v>7306.5999999046298</v>
      </c>
      <c r="D125" t="s">
        <v>463</v>
      </c>
      <c r="E125" t="s">
        <v>464</v>
      </c>
      <c r="F125">
        <v>1587132163.4709699</v>
      </c>
      <c r="G125">
        <f t="shared" si="29"/>
        <v>1.2454749419571641E-4</v>
      </c>
      <c r="H125">
        <f t="shared" si="30"/>
        <v>-0.92660767463168137</v>
      </c>
      <c r="I125">
        <f t="shared" si="31"/>
        <v>410.82632258064501</v>
      </c>
      <c r="J125">
        <f t="shared" si="32"/>
        <v>611.78562419325385</v>
      </c>
      <c r="K125">
        <f t="shared" si="33"/>
        <v>62.648713906960275</v>
      </c>
      <c r="L125">
        <f t="shared" si="34"/>
        <v>42.069868481697505</v>
      </c>
      <c r="M125">
        <f t="shared" si="35"/>
        <v>6.8816962285524986E-3</v>
      </c>
      <c r="N125">
        <f t="shared" si="36"/>
        <v>2</v>
      </c>
      <c r="O125">
        <f t="shared" si="37"/>
        <v>6.8685683997061122E-3</v>
      </c>
      <c r="P125">
        <f t="shared" si="38"/>
        <v>4.2940326222993411E-3</v>
      </c>
      <c r="Q125">
        <f t="shared" si="39"/>
        <v>0</v>
      </c>
      <c r="R125">
        <f t="shared" si="40"/>
        <v>27.158333827134438</v>
      </c>
      <c r="S125">
        <f t="shared" si="41"/>
        <v>27.158333827134438</v>
      </c>
      <c r="T125">
        <f t="shared" si="42"/>
        <v>3.6125789084289304</v>
      </c>
      <c r="U125">
        <f t="shared" si="43"/>
        <v>49.824941276383875</v>
      </c>
      <c r="V125">
        <f t="shared" si="44"/>
        <v>1.8048250185803087</v>
      </c>
      <c r="W125">
        <f t="shared" si="45"/>
        <v>3.6223324550826184</v>
      </c>
      <c r="X125">
        <f t="shared" si="46"/>
        <v>1.8077538898486216</v>
      </c>
      <c r="Y125">
        <f t="shared" si="47"/>
        <v>-5.4925444940310939</v>
      </c>
      <c r="Z125">
        <f t="shared" si="48"/>
        <v>4.956604442416217</v>
      </c>
      <c r="AA125">
        <f t="shared" si="49"/>
        <v>0.53581696380423716</v>
      </c>
      <c r="AB125">
        <f t="shared" si="50"/>
        <v>-1.2308781063996577E-4</v>
      </c>
      <c r="AC125">
        <v>0</v>
      </c>
      <c r="AD125">
        <v>0</v>
      </c>
      <c r="AE125">
        <v>2</v>
      </c>
      <c r="AF125">
        <v>0</v>
      </c>
      <c r="AG125">
        <v>0</v>
      </c>
      <c r="AH125">
        <f t="shared" si="51"/>
        <v>1</v>
      </c>
      <c r="AI125">
        <f t="shared" si="52"/>
        <v>0</v>
      </c>
      <c r="AJ125">
        <f t="shared" si="53"/>
        <v>54079.656246700521</v>
      </c>
      <c r="AK125">
        <f t="shared" si="54"/>
        <v>0</v>
      </c>
      <c r="AL125">
        <f t="shared" si="55"/>
        <v>0</v>
      </c>
      <c r="AM125">
        <f t="shared" si="56"/>
        <v>0.49</v>
      </c>
      <c r="AN125">
        <f t="shared" si="57"/>
        <v>0.39</v>
      </c>
      <c r="AO125">
        <v>5.66</v>
      </c>
      <c r="AP125">
        <v>0.5</v>
      </c>
      <c r="AQ125" t="s">
        <v>194</v>
      </c>
      <c r="AR125">
        <v>1587132163.4709699</v>
      </c>
      <c r="AS125">
        <v>410.82632258064501</v>
      </c>
      <c r="AT125">
        <v>410.00041935483898</v>
      </c>
      <c r="AU125">
        <v>17.6247193548387</v>
      </c>
      <c r="AV125">
        <v>17.5092903225806</v>
      </c>
      <c r="AW125">
        <v>599.94825806451604</v>
      </c>
      <c r="AX125">
        <v>102.30416129032299</v>
      </c>
      <c r="AY125">
        <v>9.8888780645161295E-2</v>
      </c>
      <c r="AZ125">
        <v>27.204303225806498</v>
      </c>
      <c r="BA125">
        <v>999.9</v>
      </c>
      <c r="BB125">
        <v>999.9</v>
      </c>
      <c r="BC125">
        <v>0</v>
      </c>
      <c r="BD125">
        <v>0</v>
      </c>
      <c r="BE125">
        <v>10004.0358064516</v>
      </c>
      <c r="BF125">
        <v>0</v>
      </c>
      <c r="BG125">
        <v>1.88959193548387E-3</v>
      </c>
      <c r="BH125">
        <v>1587132134.5</v>
      </c>
      <c r="BI125" t="s">
        <v>454</v>
      </c>
      <c r="BJ125">
        <v>26</v>
      </c>
      <c r="BK125">
        <v>2.1179999999999999</v>
      </c>
      <c r="BL125">
        <v>0.255</v>
      </c>
      <c r="BM125">
        <v>410</v>
      </c>
      <c r="BN125">
        <v>17</v>
      </c>
      <c r="BO125">
        <v>0.37</v>
      </c>
      <c r="BP125">
        <v>0.19</v>
      </c>
      <c r="BQ125">
        <v>0.82344317073170703</v>
      </c>
      <c r="BR125">
        <v>0.11385811002723401</v>
      </c>
      <c r="BS125">
        <v>1.5929865992274601E-2</v>
      </c>
      <c r="BT125">
        <v>0</v>
      </c>
      <c r="BU125">
        <v>0.11601207317073201</v>
      </c>
      <c r="BV125">
        <v>-7.5366154670172599E-3</v>
      </c>
      <c r="BW125">
        <v>3.09812728163041E-3</v>
      </c>
      <c r="BX125">
        <v>1</v>
      </c>
      <c r="BY125">
        <v>1</v>
      </c>
      <c r="BZ125">
        <v>2</v>
      </c>
      <c r="CA125" t="s">
        <v>196</v>
      </c>
      <c r="CB125">
        <v>100</v>
      </c>
      <c r="CC125">
        <v>100</v>
      </c>
      <c r="CD125">
        <v>2.1179999999999999</v>
      </c>
      <c r="CE125">
        <v>0.255</v>
      </c>
      <c r="CF125">
        <v>2</v>
      </c>
      <c r="CG125">
        <v>635.01199999999994</v>
      </c>
      <c r="CH125">
        <v>376.80599999999998</v>
      </c>
      <c r="CI125">
        <v>27.0015</v>
      </c>
      <c r="CJ125">
        <v>30.630299999999998</v>
      </c>
      <c r="CK125">
        <v>30.001000000000001</v>
      </c>
      <c r="CL125">
        <v>30.302199999999999</v>
      </c>
      <c r="CM125">
        <v>30.3276</v>
      </c>
      <c r="CN125">
        <v>20.1936</v>
      </c>
      <c r="CO125">
        <v>23.459900000000001</v>
      </c>
      <c r="CP125">
        <v>15.542899999999999</v>
      </c>
      <c r="CQ125">
        <v>27</v>
      </c>
      <c r="CR125">
        <v>410</v>
      </c>
      <c r="CS125">
        <v>17.427700000000002</v>
      </c>
      <c r="CT125">
        <v>99.872600000000006</v>
      </c>
      <c r="CU125">
        <v>100.72799999999999</v>
      </c>
    </row>
    <row r="126" spans="1:99" x14ac:dyDescent="0.25">
      <c r="A126">
        <v>110</v>
      </c>
      <c r="B126">
        <v>1587132522.5999999</v>
      </c>
      <c r="C126">
        <v>7657.0999999046298</v>
      </c>
      <c r="D126" t="s">
        <v>467</v>
      </c>
      <c r="E126" t="s">
        <v>468</v>
      </c>
      <c r="F126">
        <v>1587132514.5999999</v>
      </c>
      <c r="G126">
        <f t="shared" si="29"/>
        <v>3.6462321649012835E-4</v>
      </c>
      <c r="H126">
        <f t="shared" si="30"/>
        <v>-1.8500555521613762</v>
      </c>
      <c r="I126">
        <f t="shared" si="31"/>
        <v>410.82480645161297</v>
      </c>
      <c r="J126">
        <f t="shared" si="32"/>
        <v>544.3743500675198</v>
      </c>
      <c r="K126">
        <f t="shared" si="33"/>
        <v>55.749102163712777</v>
      </c>
      <c r="L126">
        <f t="shared" si="34"/>
        <v>42.072360873391226</v>
      </c>
      <c r="M126">
        <f t="shared" si="35"/>
        <v>2.0174690398830741E-2</v>
      </c>
      <c r="N126">
        <f t="shared" si="36"/>
        <v>2</v>
      </c>
      <c r="O126">
        <f t="shared" si="37"/>
        <v>2.0062309777215463E-2</v>
      </c>
      <c r="P126">
        <f t="shared" si="38"/>
        <v>1.2548988280798807E-2</v>
      </c>
      <c r="Q126">
        <f t="shared" si="39"/>
        <v>0</v>
      </c>
      <c r="R126">
        <f t="shared" si="40"/>
        <v>27.256371044033926</v>
      </c>
      <c r="S126">
        <f t="shared" si="41"/>
        <v>27.256371044033926</v>
      </c>
      <c r="T126">
        <f t="shared" si="42"/>
        <v>3.6334076859966027</v>
      </c>
      <c r="U126">
        <f t="shared" si="43"/>
        <v>49.744741023589327</v>
      </c>
      <c r="V126">
        <f t="shared" si="44"/>
        <v>1.8217347530407286</v>
      </c>
      <c r="W126">
        <f t="shared" si="45"/>
        <v>3.6621655185155118</v>
      </c>
      <c r="X126">
        <f t="shared" si="46"/>
        <v>1.8116729329558741</v>
      </c>
      <c r="Y126">
        <f t="shared" si="47"/>
        <v>-16.07988384721466</v>
      </c>
      <c r="Z126">
        <f t="shared" si="48"/>
        <v>14.50823270292342</v>
      </c>
      <c r="AA126">
        <f t="shared" si="49"/>
        <v>1.5705954699106262</v>
      </c>
      <c r="AB126">
        <f t="shared" si="50"/>
        <v>-1.0556743806127145E-3</v>
      </c>
      <c r="AC126">
        <v>0</v>
      </c>
      <c r="AD126">
        <v>0</v>
      </c>
      <c r="AE126">
        <v>2</v>
      </c>
      <c r="AF126">
        <v>0</v>
      </c>
      <c r="AG126">
        <v>0</v>
      </c>
      <c r="AH126">
        <f t="shared" si="51"/>
        <v>1</v>
      </c>
      <c r="AI126">
        <f t="shared" si="52"/>
        <v>0</v>
      </c>
      <c r="AJ126">
        <f t="shared" si="53"/>
        <v>54015.886969001294</v>
      </c>
      <c r="AK126">
        <f t="shared" si="54"/>
        <v>0</v>
      </c>
      <c r="AL126">
        <f t="shared" si="55"/>
        <v>0</v>
      </c>
      <c r="AM126">
        <f t="shared" si="56"/>
        <v>0.49</v>
      </c>
      <c r="AN126">
        <f t="shared" si="57"/>
        <v>0.39</v>
      </c>
      <c r="AO126">
        <v>2.91</v>
      </c>
      <c r="AP126">
        <v>0.5</v>
      </c>
      <c r="AQ126" t="s">
        <v>194</v>
      </c>
      <c r="AR126">
        <v>1587132514.5999999</v>
      </c>
      <c r="AS126">
        <v>410.82480645161297</v>
      </c>
      <c r="AT126">
        <v>410.00051612903201</v>
      </c>
      <c r="AU126">
        <v>17.7887290322581</v>
      </c>
      <c r="AV126">
        <v>17.6151032258065</v>
      </c>
      <c r="AW126">
        <v>600.24416129032204</v>
      </c>
      <c r="AX126">
        <v>102.31412903225799</v>
      </c>
      <c r="AY126">
        <v>9.5365751612903199E-2</v>
      </c>
      <c r="AZ126">
        <v>27.390925806451602</v>
      </c>
      <c r="BA126">
        <v>999.9</v>
      </c>
      <c r="BB126">
        <v>999.9</v>
      </c>
      <c r="BC126">
        <v>0</v>
      </c>
      <c r="BD126">
        <v>0</v>
      </c>
      <c r="BE126">
        <v>9997.1974193548394</v>
      </c>
      <c r="BF126">
        <v>0</v>
      </c>
      <c r="BG126">
        <v>1.91117E-3</v>
      </c>
      <c r="BH126">
        <v>1587132506.0999999</v>
      </c>
      <c r="BI126" t="s">
        <v>469</v>
      </c>
      <c r="BJ126">
        <v>27</v>
      </c>
      <c r="BK126">
        <v>2.0950000000000002</v>
      </c>
      <c r="BL126">
        <v>0.255</v>
      </c>
      <c r="BM126">
        <v>410</v>
      </c>
      <c r="BN126">
        <v>18</v>
      </c>
      <c r="BO126">
        <v>0.51</v>
      </c>
      <c r="BP126">
        <v>0.14000000000000001</v>
      </c>
      <c r="BQ126">
        <v>0.60810808687804896</v>
      </c>
      <c r="BR126">
        <v>3.9839496982579301</v>
      </c>
      <c r="BS126">
        <v>0.43013682322013103</v>
      </c>
      <c r="BT126">
        <v>0</v>
      </c>
      <c r="BU126">
        <v>0.12608219706097601</v>
      </c>
      <c r="BV126">
        <v>0.85587370079792902</v>
      </c>
      <c r="BW126">
        <v>9.4256068930160905E-2</v>
      </c>
      <c r="BX126">
        <v>0</v>
      </c>
      <c r="BY126">
        <v>0</v>
      </c>
      <c r="BZ126">
        <v>2</v>
      </c>
      <c r="CA126" t="s">
        <v>205</v>
      </c>
      <c r="CB126">
        <v>100</v>
      </c>
      <c r="CC126">
        <v>100</v>
      </c>
      <c r="CD126">
        <v>2.0950000000000002</v>
      </c>
      <c r="CE126">
        <v>0.255</v>
      </c>
      <c r="CF126">
        <v>2</v>
      </c>
      <c r="CG126">
        <v>634.54300000000001</v>
      </c>
      <c r="CH126">
        <v>371.59100000000001</v>
      </c>
      <c r="CI126">
        <v>27</v>
      </c>
      <c r="CJ126">
        <v>31.402699999999999</v>
      </c>
      <c r="CK126">
        <v>30.000499999999999</v>
      </c>
      <c r="CL126">
        <v>31.1128</v>
      </c>
      <c r="CM126">
        <v>31.1311</v>
      </c>
      <c r="CN126">
        <v>20.206600000000002</v>
      </c>
      <c r="CO126">
        <v>25.901599999999998</v>
      </c>
      <c r="CP126">
        <v>13.6836</v>
      </c>
      <c r="CQ126">
        <v>27</v>
      </c>
      <c r="CR126">
        <v>410</v>
      </c>
      <c r="CS126">
        <v>17.587700000000002</v>
      </c>
      <c r="CT126">
        <v>99.764799999999994</v>
      </c>
      <c r="CU126">
        <v>100.626</v>
      </c>
    </row>
    <row r="127" spans="1:99" x14ac:dyDescent="0.25">
      <c r="A127">
        <v>111</v>
      </c>
      <c r="B127">
        <v>1587132527.5999999</v>
      </c>
      <c r="C127">
        <v>7662.0999999046298</v>
      </c>
      <c r="D127" t="s">
        <v>470</v>
      </c>
      <c r="E127" t="s">
        <v>471</v>
      </c>
      <c r="F127">
        <v>1587132519.2451601</v>
      </c>
      <c r="G127">
        <f t="shared" si="29"/>
        <v>4.3431342261100893E-4</v>
      </c>
      <c r="H127">
        <f t="shared" si="30"/>
        <v>-2.1676595877198377</v>
      </c>
      <c r="I127">
        <f t="shared" si="31"/>
        <v>410.95012903225802</v>
      </c>
      <c r="J127">
        <f t="shared" si="32"/>
        <v>541.427138462225</v>
      </c>
      <c r="K127">
        <f t="shared" si="33"/>
        <v>55.447642057939511</v>
      </c>
      <c r="L127">
        <f t="shared" si="34"/>
        <v>42.085470120619895</v>
      </c>
      <c r="M127">
        <f t="shared" si="35"/>
        <v>2.4183485416548547E-2</v>
      </c>
      <c r="N127">
        <f t="shared" si="36"/>
        <v>2</v>
      </c>
      <c r="O127">
        <f t="shared" si="37"/>
        <v>2.4022199313238016E-2</v>
      </c>
      <c r="P127">
        <f t="shared" si="38"/>
        <v>1.5028275716581992E-2</v>
      </c>
      <c r="Q127">
        <f t="shared" si="39"/>
        <v>0</v>
      </c>
      <c r="R127">
        <f t="shared" si="40"/>
        <v>27.230689166312988</v>
      </c>
      <c r="S127">
        <f t="shared" si="41"/>
        <v>27.230689166312988</v>
      </c>
      <c r="T127">
        <f t="shared" si="42"/>
        <v>3.6279412622105149</v>
      </c>
      <c r="U127">
        <f t="shared" si="43"/>
        <v>49.852895970220963</v>
      </c>
      <c r="V127">
        <f t="shared" si="44"/>
        <v>1.8256993599802018</v>
      </c>
      <c r="W127">
        <f t="shared" si="45"/>
        <v>3.6621731284593011</v>
      </c>
      <c r="X127">
        <f t="shared" si="46"/>
        <v>1.8022419022303131</v>
      </c>
      <c r="Y127">
        <f t="shared" si="47"/>
        <v>-19.153221937145492</v>
      </c>
      <c r="Z127">
        <f t="shared" si="48"/>
        <v>17.28118149921244</v>
      </c>
      <c r="AA127">
        <f t="shared" si="49"/>
        <v>1.8705427437862636</v>
      </c>
      <c r="AB127">
        <f t="shared" si="50"/>
        <v>-1.4976941467885752E-3</v>
      </c>
      <c r="AC127">
        <v>0</v>
      </c>
      <c r="AD127">
        <v>0</v>
      </c>
      <c r="AE127">
        <v>2</v>
      </c>
      <c r="AF127">
        <v>0</v>
      </c>
      <c r="AG127">
        <v>0</v>
      </c>
      <c r="AH127">
        <f t="shared" si="51"/>
        <v>1</v>
      </c>
      <c r="AI127">
        <f t="shared" si="52"/>
        <v>0</v>
      </c>
      <c r="AJ127">
        <f t="shared" si="53"/>
        <v>53994.732827344225</v>
      </c>
      <c r="AK127">
        <f t="shared" si="54"/>
        <v>0</v>
      </c>
      <c r="AL127">
        <f t="shared" si="55"/>
        <v>0</v>
      </c>
      <c r="AM127">
        <f t="shared" si="56"/>
        <v>0.49</v>
      </c>
      <c r="AN127">
        <f t="shared" si="57"/>
        <v>0.39</v>
      </c>
      <c r="AO127">
        <v>2.91</v>
      </c>
      <c r="AP127">
        <v>0.5</v>
      </c>
      <c r="AQ127" t="s">
        <v>194</v>
      </c>
      <c r="AR127">
        <v>1587132519.2451601</v>
      </c>
      <c r="AS127">
        <v>410.95012903225802</v>
      </c>
      <c r="AT127">
        <v>409.98522580645198</v>
      </c>
      <c r="AU127">
        <v>17.827325806451601</v>
      </c>
      <c r="AV127">
        <v>17.620406451612901</v>
      </c>
      <c r="AW127">
        <v>599.90567741935502</v>
      </c>
      <c r="AX127">
        <v>102.314870967742</v>
      </c>
      <c r="AY127">
        <v>9.5293058064516101E-2</v>
      </c>
      <c r="AZ127">
        <v>27.390961290322601</v>
      </c>
      <c r="BA127">
        <v>999.9</v>
      </c>
      <c r="BB127">
        <v>999.9</v>
      </c>
      <c r="BC127">
        <v>0</v>
      </c>
      <c r="BD127">
        <v>0</v>
      </c>
      <c r="BE127">
        <v>9993.0416129032292</v>
      </c>
      <c r="BF127">
        <v>0</v>
      </c>
      <c r="BG127">
        <v>1.91117E-3</v>
      </c>
      <c r="BH127">
        <v>1587132506.0999999</v>
      </c>
      <c r="BI127" t="s">
        <v>469</v>
      </c>
      <c r="BJ127">
        <v>27</v>
      </c>
      <c r="BK127">
        <v>2.0950000000000002</v>
      </c>
      <c r="BL127">
        <v>0.255</v>
      </c>
      <c r="BM127">
        <v>410</v>
      </c>
      <c r="BN127">
        <v>18</v>
      </c>
      <c r="BO127">
        <v>0.51</v>
      </c>
      <c r="BP127">
        <v>0.14000000000000001</v>
      </c>
      <c r="BQ127">
        <v>0.82817922439024405</v>
      </c>
      <c r="BR127">
        <v>1.9753549923343201</v>
      </c>
      <c r="BS127">
        <v>0.28937635213449198</v>
      </c>
      <c r="BT127">
        <v>0</v>
      </c>
      <c r="BU127">
        <v>0.17648128519512199</v>
      </c>
      <c r="BV127">
        <v>0.43898064932401598</v>
      </c>
      <c r="BW127">
        <v>6.3159668348816006E-2</v>
      </c>
      <c r="BX127">
        <v>0</v>
      </c>
      <c r="BY127">
        <v>0</v>
      </c>
      <c r="BZ127">
        <v>2</v>
      </c>
      <c r="CA127" t="s">
        <v>205</v>
      </c>
      <c r="CB127">
        <v>100</v>
      </c>
      <c r="CC127">
        <v>100</v>
      </c>
      <c r="CD127">
        <v>2.0950000000000002</v>
      </c>
      <c r="CE127">
        <v>0.255</v>
      </c>
      <c r="CF127">
        <v>2</v>
      </c>
      <c r="CG127">
        <v>635.30899999999997</v>
      </c>
      <c r="CH127">
        <v>371.67700000000002</v>
      </c>
      <c r="CI127">
        <v>26.999400000000001</v>
      </c>
      <c r="CJ127">
        <v>31.410299999999999</v>
      </c>
      <c r="CK127">
        <v>30.000399999999999</v>
      </c>
      <c r="CL127">
        <v>31.118500000000001</v>
      </c>
      <c r="CM127">
        <v>31.137899999999998</v>
      </c>
      <c r="CN127">
        <v>20.206800000000001</v>
      </c>
      <c r="CO127">
        <v>25.901599999999998</v>
      </c>
      <c r="CP127">
        <v>13.6836</v>
      </c>
      <c r="CQ127">
        <v>27</v>
      </c>
      <c r="CR127">
        <v>410</v>
      </c>
      <c r="CS127">
        <v>17.586400000000001</v>
      </c>
      <c r="CT127">
        <v>99.764899999999997</v>
      </c>
      <c r="CU127">
        <v>100.626</v>
      </c>
    </row>
    <row r="128" spans="1:99" x14ac:dyDescent="0.25">
      <c r="A128">
        <v>112</v>
      </c>
      <c r="B128">
        <v>1587132532.5999999</v>
      </c>
      <c r="C128">
        <v>7667.0999999046298</v>
      </c>
      <c r="D128" t="s">
        <v>472</v>
      </c>
      <c r="E128" t="s">
        <v>473</v>
      </c>
      <c r="F128">
        <v>1587132524.03548</v>
      </c>
      <c r="G128">
        <f t="shared" si="29"/>
        <v>4.322020388308041E-4</v>
      </c>
      <c r="H128">
        <f t="shared" si="30"/>
        <v>-2.1472958272316798</v>
      </c>
      <c r="I128">
        <f t="shared" si="31"/>
        <v>410.93087096774201</v>
      </c>
      <c r="J128">
        <f t="shared" si="32"/>
        <v>540.7243471836756</v>
      </c>
      <c r="K128">
        <f t="shared" si="33"/>
        <v>55.376746543882753</v>
      </c>
      <c r="L128">
        <f t="shared" si="34"/>
        <v>42.084316726555272</v>
      </c>
      <c r="M128">
        <f t="shared" si="35"/>
        <v>2.4072136839600595E-2</v>
      </c>
      <c r="N128">
        <f t="shared" si="36"/>
        <v>2</v>
      </c>
      <c r="O128">
        <f t="shared" si="37"/>
        <v>2.3912327247501003E-2</v>
      </c>
      <c r="P128">
        <f t="shared" si="38"/>
        <v>1.4959474243735638E-2</v>
      </c>
      <c r="Q128">
        <f t="shared" si="39"/>
        <v>0</v>
      </c>
      <c r="R128">
        <f t="shared" si="40"/>
        <v>27.230484293689926</v>
      </c>
      <c r="S128">
        <f t="shared" si="41"/>
        <v>27.230484293689926</v>
      </c>
      <c r="T128">
        <f t="shared" si="42"/>
        <v>3.6278976836604375</v>
      </c>
      <c r="U128">
        <f t="shared" si="43"/>
        <v>49.86791605541702</v>
      </c>
      <c r="V128">
        <f t="shared" si="44"/>
        <v>1.8261442012619129</v>
      </c>
      <c r="W128">
        <f t="shared" si="45"/>
        <v>3.6619621305862524</v>
      </c>
      <c r="X128">
        <f t="shared" si="46"/>
        <v>1.8017534823985246</v>
      </c>
      <c r="Y128">
        <f t="shared" si="47"/>
        <v>-19.06010991243846</v>
      </c>
      <c r="Z128">
        <f t="shared" si="48"/>
        <v>17.197186781689322</v>
      </c>
      <c r="AA128">
        <f t="shared" si="49"/>
        <v>1.8614399673775133</v>
      </c>
      <c r="AB128">
        <f t="shared" si="50"/>
        <v>-1.4831633716241299E-3</v>
      </c>
      <c r="AC128">
        <v>0</v>
      </c>
      <c r="AD128">
        <v>0</v>
      </c>
      <c r="AE128">
        <v>2</v>
      </c>
      <c r="AF128">
        <v>0</v>
      </c>
      <c r="AG128">
        <v>0</v>
      </c>
      <c r="AH128">
        <f t="shared" si="51"/>
        <v>1</v>
      </c>
      <c r="AI128">
        <f t="shared" si="52"/>
        <v>0</v>
      </c>
      <c r="AJ128">
        <f t="shared" si="53"/>
        <v>53987.831125229372</v>
      </c>
      <c r="AK128">
        <f t="shared" si="54"/>
        <v>0</v>
      </c>
      <c r="AL128">
        <f t="shared" si="55"/>
        <v>0</v>
      </c>
      <c r="AM128">
        <f t="shared" si="56"/>
        <v>0.49</v>
      </c>
      <c r="AN128">
        <f t="shared" si="57"/>
        <v>0.39</v>
      </c>
      <c r="AO128">
        <v>2.91</v>
      </c>
      <c r="AP128">
        <v>0.5</v>
      </c>
      <c r="AQ128" t="s">
        <v>194</v>
      </c>
      <c r="AR128">
        <v>1587132524.03548</v>
      </c>
      <c r="AS128">
        <v>410.93087096774201</v>
      </c>
      <c r="AT128">
        <v>409.975419354839</v>
      </c>
      <c r="AU128">
        <v>17.8313225806452</v>
      </c>
      <c r="AV128">
        <v>17.625409677419398</v>
      </c>
      <c r="AW128">
        <v>599.90477419354795</v>
      </c>
      <c r="AX128">
        <v>102.31551612903201</v>
      </c>
      <c r="AY128">
        <v>9.6640512903225798E-2</v>
      </c>
      <c r="AZ128">
        <v>27.3899774193548</v>
      </c>
      <c r="BA128">
        <v>999.9</v>
      </c>
      <c r="BB128">
        <v>999.9</v>
      </c>
      <c r="BC128">
        <v>0</v>
      </c>
      <c r="BD128">
        <v>0</v>
      </c>
      <c r="BE128">
        <v>9991.6103225806492</v>
      </c>
      <c r="BF128">
        <v>0</v>
      </c>
      <c r="BG128">
        <v>1.88712580645161E-3</v>
      </c>
      <c r="BH128">
        <v>1587132506.0999999</v>
      </c>
      <c r="BI128" t="s">
        <v>469</v>
      </c>
      <c r="BJ128">
        <v>27</v>
      </c>
      <c r="BK128">
        <v>2.0950000000000002</v>
      </c>
      <c r="BL128">
        <v>0.255</v>
      </c>
      <c r="BM128">
        <v>410</v>
      </c>
      <c r="BN128">
        <v>18</v>
      </c>
      <c r="BO128">
        <v>0.51</v>
      </c>
      <c r="BP128">
        <v>0.14000000000000001</v>
      </c>
      <c r="BQ128">
        <v>0.95745314634146295</v>
      </c>
      <c r="BR128">
        <v>-0.19609806271778499</v>
      </c>
      <c r="BS128">
        <v>3.6619197176238599E-2</v>
      </c>
      <c r="BT128">
        <v>0</v>
      </c>
      <c r="BU128">
        <v>0.20652953658536599</v>
      </c>
      <c r="BV128">
        <v>-1.20995749128906E-2</v>
      </c>
      <c r="BW128">
        <v>1.3457908382690201E-3</v>
      </c>
      <c r="BX128">
        <v>1</v>
      </c>
      <c r="BY128">
        <v>1</v>
      </c>
      <c r="BZ128">
        <v>2</v>
      </c>
      <c r="CA128" t="s">
        <v>196</v>
      </c>
      <c r="CB128">
        <v>100</v>
      </c>
      <c r="CC128">
        <v>100</v>
      </c>
      <c r="CD128">
        <v>2.0950000000000002</v>
      </c>
      <c r="CE128">
        <v>0.255</v>
      </c>
      <c r="CF128">
        <v>2</v>
      </c>
      <c r="CG128">
        <v>635.76400000000001</v>
      </c>
      <c r="CH128">
        <v>371.762</v>
      </c>
      <c r="CI128">
        <v>26.998799999999999</v>
      </c>
      <c r="CJ128">
        <v>31.417200000000001</v>
      </c>
      <c r="CK128">
        <v>30.000599999999999</v>
      </c>
      <c r="CL128">
        <v>31.125499999999999</v>
      </c>
      <c r="CM128">
        <v>31.144600000000001</v>
      </c>
      <c r="CN128">
        <v>20.2073</v>
      </c>
      <c r="CO128">
        <v>25.901599999999998</v>
      </c>
      <c r="CP128">
        <v>13.6836</v>
      </c>
      <c r="CQ128">
        <v>27</v>
      </c>
      <c r="CR128">
        <v>410</v>
      </c>
      <c r="CS128">
        <v>17.583500000000001</v>
      </c>
      <c r="CT128">
        <v>99.764200000000002</v>
      </c>
      <c r="CU128">
        <v>100.626</v>
      </c>
    </row>
    <row r="129" spans="1:99" x14ac:dyDescent="0.25">
      <c r="A129">
        <v>113</v>
      </c>
      <c r="B129">
        <v>1587132537.5999999</v>
      </c>
      <c r="C129">
        <v>7672.0999999046298</v>
      </c>
      <c r="D129" t="s">
        <v>474</v>
      </c>
      <c r="E129" t="s">
        <v>475</v>
      </c>
      <c r="F129">
        <v>1587132528.9709699</v>
      </c>
      <c r="G129">
        <f t="shared" si="29"/>
        <v>4.2929605074422058E-4</v>
      </c>
      <c r="H129">
        <f t="shared" si="30"/>
        <v>-2.1286583781910302</v>
      </c>
      <c r="I129">
        <f t="shared" si="31"/>
        <v>410.92977419354798</v>
      </c>
      <c r="J129">
        <f t="shared" si="32"/>
        <v>540.42750627176349</v>
      </c>
      <c r="K129">
        <f t="shared" si="33"/>
        <v>55.346901458909713</v>
      </c>
      <c r="L129">
        <f t="shared" si="34"/>
        <v>42.084626439027431</v>
      </c>
      <c r="M129">
        <f t="shared" si="35"/>
        <v>2.3912596226121741E-2</v>
      </c>
      <c r="N129">
        <f t="shared" si="36"/>
        <v>2</v>
      </c>
      <c r="O129">
        <f t="shared" si="37"/>
        <v>2.3754890435298069E-2</v>
      </c>
      <c r="P129">
        <f t="shared" si="38"/>
        <v>1.4860888956367356E-2</v>
      </c>
      <c r="Q129">
        <f t="shared" si="39"/>
        <v>0</v>
      </c>
      <c r="R129">
        <f t="shared" si="40"/>
        <v>27.231550221775034</v>
      </c>
      <c r="S129">
        <f t="shared" si="41"/>
        <v>27.231550221775034</v>
      </c>
      <c r="T129">
        <f t="shared" si="42"/>
        <v>3.6281244227101892</v>
      </c>
      <c r="U129">
        <f t="shared" si="43"/>
        <v>49.880713300526239</v>
      </c>
      <c r="V129">
        <f t="shared" si="44"/>
        <v>1.8266121414031735</v>
      </c>
      <c r="W129">
        <f t="shared" si="45"/>
        <v>3.6619607470286573</v>
      </c>
      <c r="X129">
        <f t="shared" si="46"/>
        <v>1.8015122813070157</v>
      </c>
      <c r="Y129">
        <f t="shared" si="47"/>
        <v>-18.931955837820126</v>
      </c>
      <c r="Z129">
        <f t="shared" si="48"/>
        <v>17.081558513131224</v>
      </c>
      <c r="AA129">
        <f t="shared" si="49"/>
        <v>1.8489340354591424</v>
      </c>
      <c r="AB129">
        <f t="shared" si="50"/>
        <v>-1.4632892297612443E-3</v>
      </c>
      <c r="AC129">
        <v>0</v>
      </c>
      <c r="AD129">
        <v>0</v>
      </c>
      <c r="AE129">
        <v>2</v>
      </c>
      <c r="AF129">
        <v>0</v>
      </c>
      <c r="AG129">
        <v>0</v>
      </c>
      <c r="AH129">
        <f t="shared" si="51"/>
        <v>1</v>
      </c>
      <c r="AI129">
        <f t="shared" si="52"/>
        <v>0</v>
      </c>
      <c r="AJ129">
        <f t="shared" si="53"/>
        <v>53987.894753339649</v>
      </c>
      <c r="AK129">
        <f t="shared" si="54"/>
        <v>0</v>
      </c>
      <c r="AL129">
        <f t="shared" si="55"/>
        <v>0</v>
      </c>
      <c r="AM129">
        <f t="shared" si="56"/>
        <v>0.49</v>
      </c>
      <c r="AN129">
        <f t="shared" si="57"/>
        <v>0.39</v>
      </c>
      <c r="AO129">
        <v>2.91</v>
      </c>
      <c r="AP129">
        <v>0.5</v>
      </c>
      <c r="AQ129" t="s">
        <v>194</v>
      </c>
      <c r="AR129">
        <v>1587132528.9709699</v>
      </c>
      <c r="AS129">
        <v>410.92977419354798</v>
      </c>
      <c r="AT129">
        <v>409.98280645161299</v>
      </c>
      <c r="AU129">
        <v>17.835712903225801</v>
      </c>
      <c r="AV129">
        <v>17.631190322580601</v>
      </c>
      <c r="AW129">
        <v>599.91919354838706</v>
      </c>
      <c r="AX129">
        <v>102.31558064516101</v>
      </c>
      <c r="AY129">
        <v>9.7603022580645196E-2</v>
      </c>
      <c r="AZ129">
        <v>27.389970967741899</v>
      </c>
      <c r="BA129">
        <v>999.9</v>
      </c>
      <c r="BB129">
        <v>999.9</v>
      </c>
      <c r="BC129">
        <v>0</v>
      </c>
      <c r="BD129">
        <v>0</v>
      </c>
      <c r="BE129">
        <v>9991.6158064516094</v>
      </c>
      <c r="BF129">
        <v>0</v>
      </c>
      <c r="BG129">
        <v>1.8630816129032301E-3</v>
      </c>
      <c r="BH129">
        <v>1587132506.0999999</v>
      </c>
      <c r="BI129" t="s">
        <v>469</v>
      </c>
      <c r="BJ129">
        <v>27</v>
      </c>
      <c r="BK129">
        <v>2.0950000000000002</v>
      </c>
      <c r="BL129">
        <v>0.255</v>
      </c>
      <c r="BM129">
        <v>410</v>
      </c>
      <c r="BN129">
        <v>18</v>
      </c>
      <c r="BO129">
        <v>0.51</v>
      </c>
      <c r="BP129">
        <v>0.14000000000000001</v>
      </c>
      <c r="BQ129">
        <v>0.95543975609756104</v>
      </c>
      <c r="BR129">
        <v>-0.17833398606270401</v>
      </c>
      <c r="BS129">
        <v>3.9295201210015902E-2</v>
      </c>
      <c r="BT129">
        <v>0</v>
      </c>
      <c r="BU129">
        <v>0.20509960975609801</v>
      </c>
      <c r="BV129">
        <v>-1.5933804878045198E-2</v>
      </c>
      <c r="BW129">
        <v>1.7177857539548401E-3</v>
      </c>
      <c r="BX129">
        <v>1</v>
      </c>
      <c r="BY129">
        <v>1</v>
      </c>
      <c r="BZ129">
        <v>2</v>
      </c>
      <c r="CA129" t="s">
        <v>196</v>
      </c>
      <c r="CB129">
        <v>100</v>
      </c>
      <c r="CC129">
        <v>100</v>
      </c>
      <c r="CD129">
        <v>2.0950000000000002</v>
      </c>
      <c r="CE129">
        <v>0.255</v>
      </c>
      <c r="CF129">
        <v>2</v>
      </c>
      <c r="CG129">
        <v>636.03899999999999</v>
      </c>
      <c r="CH129">
        <v>371.8</v>
      </c>
      <c r="CI129">
        <v>26.999500000000001</v>
      </c>
      <c r="CJ129">
        <v>31.423999999999999</v>
      </c>
      <c r="CK129">
        <v>30.000399999999999</v>
      </c>
      <c r="CL129">
        <v>31.133400000000002</v>
      </c>
      <c r="CM129">
        <v>31.152699999999999</v>
      </c>
      <c r="CN129">
        <v>20.207699999999999</v>
      </c>
      <c r="CO129">
        <v>25.901599999999998</v>
      </c>
      <c r="CP129">
        <v>13.6836</v>
      </c>
      <c r="CQ129">
        <v>27</v>
      </c>
      <c r="CR129">
        <v>410</v>
      </c>
      <c r="CS129">
        <v>17.582899999999999</v>
      </c>
      <c r="CT129">
        <v>99.762900000000002</v>
      </c>
      <c r="CU129">
        <v>100.624</v>
      </c>
    </row>
    <row r="130" spans="1:99" x14ac:dyDescent="0.25">
      <c r="A130">
        <v>114</v>
      </c>
      <c r="B130">
        <v>1587132542.5999999</v>
      </c>
      <c r="C130">
        <v>7677.0999999046298</v>
      </c>
      <c r="D130" t="s">
        <v>476</v>
      </c>
      <c r="E130" t="s">
        <v>477</v>
      </c>
      <c r="F130">
        <v>1587132533.9709699</v>
      </c>
      <c r="G130">
        <f t="shared" si="29"/>
        <v>4.2668563699555011E-4</v>
      </c>
      <c r="H130">
        <f t="shared" si="30"/>
        <v>-2.085149469939219</v>
      </c>
      <c r="I130">
        <f t="shared" si="31"/>
        <v>410.91474193548402</v>
      </c>
      <c r="J130">
        <f t="shared" si="32"/>
        <v>538.37385576260749</v>
      </c>
      <c r="K130">
        <f t="shared" si="33"/>
        <v>55.137115309353312</v>
      </c>
      <c r="L130">
        <f t="shared" si="34"/>
        <v>42.083495076700473</v>
      </c>
      <c r="M130">
        <f t="shared" si="35"/>
        <v>2.3766212543905915E-2</v>
      </c>
      <c r="N130">
        <f t="shared" si="36"/>
        <v>2</v>
      </c>
      <c r="O130">
        <f t="shared" si="37"/>
        <v>2.3610424883168099E-2</v>
      </c>
      <c r="P130">
        <f t="shared" si="38"/>
        <v>1.4770427224937155E-2</v>
      </c>
      <c r="Q130">
        <f t="shared" si="39"/>
        <v>0</v>
      </c>
      <c r="R130">
        <f t="shared" si="40"/>
        <v>27.234062153397026</v>
      </c>
      <c r="S130">
        <f t="shared" si="41"/>
        <v>27.234062153397026</v>
      </c>
      <c r="T130">
        <f t="shared" si="42"/>
        <v>3.6286587975335958</v>
      </c>
      <c r="U130">
        <f t="shared" si="43"/>
        <v>49.890512158873548</v>
      </c>
      <c r="V130">
        <f t="shared" si="44"/>
        <v>1.8271366416302761</v>
      </c>
      <c r="W130">
        <f t="shared" si="45"/>
        <v>3.6622928139359678</v>
      </c>
      <c r="X130">
        <f t="shared" si="46"/>
        <v>1.8015221559033197</v>
      </c>
      <c r="Y130">
        <f t="shared" si="47"/>
        <v>-18.816836591503758</v>
      </c>
      <c r="Z130">
        <f t="shared" si="48"/>
        <v>16.977665288246961</v>
      </c>
      <c r="AA130">
        <f t="shared" si="49"/>
        <v>1.8377257418952098</v>
      </c>
      <c r="AB130">
        <f t="shared" si="50"/>
        <v>-1.4455613615886875E-3</v>
      </c>
      <c r="AC130">
        <v>0</v>
      </c>
      <c r="AD130">
        <v>0</v>
      </c>
      <c r="AE130">
        <v>2</v>
      </c>
      <c r="AF130">
        <v>0</v>
      </c>
      <c r="AG130">
        <v>0</v>
      </c>
      <c r="AH130">
        <f t="shared" si="51"/>
        <v>1</v>
      </c>
      <c r="AI130">
        <f t="shared" si="52"/>
        <v>0</v>
      </c>
      <c r="AJ130">
        <f t="shared" si="53"/>
        <v>54030.756875138708</v>
      </c>
      <c r="AK130">
        <f t="shared" si="54"/>
        <v>0</v>
      </c>
      <c r="AL130">
        <f t="shared" si="55"/>
        <v>0</v>
      </c>
      <c r="AM130">
        <f t="shared" si="56"/>
        <v>0.49</v>
      </c>
      <c r="AN130">
        <f t="shared" si="57"/>
        <v>0.39</v>
      </c>
      <c r="AO130">
        <v>2.91</v>
      </c>
      <c r="AP130">
        <v>0.5</v>
      </c>
      <c r="AQ130" t="s">
        <v>194</v>
      </c>
      <c r="AR130">
        <v>1587132533.9709699</v>
      </c>
      <c r="AS130">
        <v>410.91474193548402</v>
      </c>
      <c r="AT130">
        <v>409.98838709677398</v>
      </c>
      <c r="AU130">
        <v>17.840661290322601</v>
      </c>
      <c r="AV130">
        <v>17.6373903225807</v>
      </c>
      <c r="AW130">
        <v>599.93970967741905</v>
      </c>
      <c r="AX130">
        <v>102.31577419354799</v>
      </c>
      <c r="AY130">
        <v>9.84027193548387E-2</v>
      </c>
      <c r="AZ130">
        <v>27.391519354838699</v>
      </c>
      <c r="BA130">
        <v>999.9</v>
      </c>
      <c r="BB130">
        <v>999.9</v>
      </c>
      <c r="BC130">
        <v>0</v>
      </c>
      <c r="BD130">
        <v>0</v>
      </c>
      <c r="BE130">
        <v>9999.9196774193606</v>
      </c>
      <c r="BF130">
        <v>0</v>
      </c>
      <c r="BG130">
        <v>1.8630816129032301E-3</v>
      </c>
      <c r="BH130">
        <v>1587132506.0999999</v>
      </c>
      <c r="BI130" t="s">
        <v>469</v>
      </c>
      <c r="BJ130">
        <v>27</v>
      </c>
      <c r="BK130">
        <v>2.0950000000000002</v>
      </c>
      <c r="BL130">
        <v>0.255</v>
      </c>
      <c r="BM130">
        <v>410</v>
      </c>
      <c r="BN130">
        <v>18</v>
      </c>
      <c r="BO130">
        <v>0.51</v>
      </c>
      <c r="BP130">
        <v>0.14000000000000001</v>
      </c>
      <c r="BQ130">
        <v>0.93472363414634196</v>
      </c>
      <c r="BR130">
        <v>-9.8766271776986797E-2</v>
      </c>
      <c r="BS130">
        <v>3.6959731972787603E-2</v>
      </c>
      <c r="BT130">
        <v>1</v>
      </c>
      <c r="BU130">
        <v>0.203870073170732</v>
      </c>
      <c r="BV130">
        <v>-1.78067874564454E-2</v>
      </c>
      <c r="BW130">
        <v>1.9910171366787602E-3</v>
      </c>
      <c r="BX130">
        <v>1</v>
      </c>
      <c r="BY130">
        <v>2</v>
      </c>
      <c r="BZ130">
        <v>2</v>
      </c>
      <c r="CA130" t="s">
        <v>202</v>
      </c>
      <c r="CB130">
        <v>100</v>
      </c>
      <c r="CC130">
        <v>100</v>
      </c>
      <c r="CD130">
        <v>2.0950000000000002</v>
      </c>
      <c r="CE130">
        <v>0.255</v>
      </c>
      <c r="CF130">
        <v>2</v>
      </c>
      <c r="CG130">
        <v>636.17499999999995</v>
      </c>
      <c r="CH130">
        <v>371.55900000000003</v>
      </c>
      <c r="CI130">
        <v>27.000499999999999</v>
      </c>
      <c r="CJ130">
        <v>31.430900000000001</v>
      </c>
      <c r="CK130">
        <v>30.000499999999999</v>
      </c>
      <c r="CL130">
        <v>31.140799999999999</v>
      </c>
      <c r="CM130">
        <v>31.159500000000001</v>
      </c>
      <c r="CN130">
        <v>20.2072</v>
      </c>
      <c r="CO130">
        <v>25.901599999999998</v>
      </c>
      <c r="CP130">
        <v>13.6836</v>
      </c>
      <c r="CQ130">
        <v>27</v>
      </c>
      <c r="CR130">
        <v>410</v>
      </c>
      <c r="CS130">
        <v>17.579000000000001</v>
      </c>
      <c r="CT130">
        <v>99.762799999999999</v>
      </c>
      <c r="CU130">
        <v>100.626</v>
      </c>
    </row>
    <row r="131" spans="1:99" x14ac:dyDescent="0.25">
      <c r="A131">
        <v>115</v>
      </c>
      <c r="B131">
        <v>1587132547.5999999</v>
      </c>
      <c r="C131">
        <v>7682.0999999046298</v>
      </c>
      <c r="D131" t="s">
        <v>478</v>
      </c>
      <c r="E131" t="s">
        <v>479</v>
      </c>
      <c r="F131">
        <v>1587132538.9709699</v>
      </c>
      <c r="G131">
        <f t="shared" si="29"/>
        <v>4.2405710661730243E-4</v>
      </c>
      <c r="H131">
        <f t="shared" si="30"/>
        <v>-2.1081275121012695</v>
      </c>
      <c r="I131">
        <f t="shared" si="31"/>
        <v>410.92603225806499</v>
      </c>
      <c r="J131">
        <f t="shared" si="32"/>
        <v>540.81726884763077</v>
      </c>
      <c r="K131">
        <f t="shared" si="33"/>
        <v>55.38741320162034</v>
      </c>
      <c r="L131">
        <f t="shared" si="34"/>
        <v>42.084695247392752</v>
      </c>
      <c r="M131">
        <f t="shared" si="35"/>
        <v>2.3614007834993383E-2</v>
      </c>
      <c r="N131">
        <f t="shared" si="36"/>
        <v>2</v>
      </c>
      <c r="O131">
        <f t="shared" si="37"/>
        <v>2.3460202221795064E-2</v>
      </c>
      <c r="P131">
        <f t="shared" si="38"/>
        <v>1.4676361599900002E-2</v>
      </c>
      <c r="Q131">
        <f t="shared" si="39"/>
        <v>0</v>
      </c>
      <c r="R131">
        <f t="shared" si="40"/>
        <v>27.238387495124044</v>
      </c>
      <c r="S131">
        <f t="shared" si="41"/>
        <v>27.238387495124044</v>
      </c>
      <c r="T131">
        <f t="shared" si="42"/>
        <v>3.6295791084570483</v>
      </c>
      <c r="U131">
        <f t="shared" si="43"/>
        <v>49.896141059458934</v>
      </c>
      <c r="V131">
        <f t="shared" si="44"/>
        <v>1.8277018253430537</v>
      </c>
      <c r="W131">
        <f t="shared" si="45"/>
        <v>3.6630123823905856</v>
      </c>
      <c r="X131">
        <f t="shared" si="46"/>
        <v>1.8018772831139946</v>
      </c>
      <c r="Y131">
        <f t="shared" si="47"/>
        <v>-18.700918401823039</v>
      </c>
      <c r="Z131">
        <f t="shared" si="48"/>
        <v>16.873021770907741</v>
      </c>
      <c r="AA131">
        <f t="shared" si="49"/>
        <v>1.8264687993842561</v>
      </c>
      <c r="AB131">
        <f t="shared" si="50"/>
        <v>-1.4278315310427558E-3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f t="shared" si="51"/>
        <v>1</v>
      </c>
      <c r="AI131">
        <f t="shared" si="52"/>
        <v>0</v>
      </c>
      <c r="AJ131">
        <f t="shared" si="53"/>
        <v>54078.81156785896</v>
      </c>
      <c r="AK131">
        <f t="shared" si="54"/>
        <v>0</v>
      </c>
      <c r="AL131">
        <f t="shared" si="55"/>
        <v>0</v>
      </c>
      <c r="AM131">
        <f t="shared" si="56"/>
        <v>0.49</v>
      </c>
      <c r="AN131">
        <f t="shared" si="57"/>
        <v>0.39</v>
      </c>
      <c r="AO131">
        <v>2.91</v>
      </c>
      <c r="AP131">
        <v>0.5</v>
      </c>
      <c r="AQ131" t="s">
        <v>194</v>
      </c>
      <c r="AR131">
        <v>1587132538.9709699</v>
      </c>
      <c r="AS131">
        <v>410.92603225806499</v>
      </c>
      <c r="AT131">
        <v>409.98803225806398</v>
      </c>
      <c r="AU131">
        <v>17.846161290322598</v>
      </c>
      <c r="AV131">
        <v>17.644148387096799</v>
      </c>
      <c r="AW131">
        <v>599.95370967741906</v>
      </c>
      <c r="AX131">
        <v>102.315322580645</v>
      </c>
      <c r="AY131">
        <v>9.89611193548387E-2</v>
      </c>
      <c r="AZ131">
        <v>27.3948741935484</v>
      </c>
      <c r="BA131">
        <v>999.9</v>
      </c>
      <c r="BB131">
        <v>999.9</v>
      </c>
      <c r="BC131">
        <v>0</v>
      </c>
      <c r="BD131">
        <v>0</v>
      </c>
      <c r="BE131">
        <v>10009.356451612901</v>
      </c>
      <c r="BF131">
        <v>0</v>
      </c>
      <c r="BG131">
        <v>1.8775696774193599E-3</v>
      </c>
      <c r="BH131">
        <v>1587132506.0999999</v>
      </c>
      <c r="BI131" t="s">
        <v>469</v>
      </c>
      <c r="BJ131">
        <v>27</v>
      </c>
      <c r="BK131">
        <v>2.0950000000000002</v>
      </c>
      <c r="BL131">
        <v>0.255</v>
      </c>
      <c r="BM131">
        <v>410</v>
      </c>
      <c r="BN131">
        <v>18</v>
      </c>
      <c r="BO131">
        <v>0.51</v>
      </c>
      <c r="BP131">
        <v>0.14000000000000001</v>
      </c>
      <c r="BQ131">
        <v>0.93176419512195097</v>
      </c>
      <c r="BR131">
        <v>4.3527261324030099E-2</v>
      </c>
      <c r="BS131">
        <v>3.9688439455349597E-2</v>
      </c>
      <c r="BT131">
        <v>1</v>
      </c>
      <c r="BU131">
        <v>0.20273809756097599</v>
      </c>
      <c r="BV131">
        <v>-1.3522620209057199E-2</v>
      </c>
      <c r="BW131">
        <v>1.73304734858372E-3</v>
      </c>
      <c r="BX131">
        <v>1</v>
      </c>
      <c r="BY131">
        <v>2</v>
      </c>
      <c r="BZ131">
        <v>2</v>
      </c>
      <c r="CA131" t="s">
        <v>202</v>
      </c>
      <c r="CB131">
        <v>100</v>
      </c>
      <c r="CC131">
        <v>100</v>
      </c>
      <c r="CD131">
        <v>2.0950000000000002</v>
      </c>
      <c r="CE131">
        <v>0.255</v>
      </c>
      <c r="CF131">
        <v>2</v>
      </c>
      <c r="CG131">
        <v>635.62199999999996</v>
      </c>
      <c r="CH131">
        <v>371.69200000000001</v>
      </c>
      <c r="CI131">
        <v>27.000900000000001</v>
      </c>
      <c r="CJ131">
        <v>31.437799999999999</v>
      </c>
      <c r="CK131">
        <v>30.000499999999999</v>
      </c>
      <c r="CL131">
        <v>31.148199999999999</v>
      </c>
      <c r="CM131">
        <v>31.167100000000001</v>
      </c>
      <c r="CN131">
        <v>20.208200000000001</v>
      </c>
      <c r="CO131">
        <v>25.901599999999998</v>
      </c>
      <c r="CP131">
        <v>13.6836</v>
      </c>
      <c r="CQ131">
        <v>27</v>
      </c>
      <c r="CR131">
        <v>410</v>
      </c>
      <c r="CS131">
        <v>17.579000000000001</v>
      </c>
      <c r="CT131">
        <v>99.762799999999999</v>
      </c>
      <c r="CU131">
        <v>100.627</v>
      </c>
    </row>
    <row r="132" spans="1:99" x14ac:dyDescent="0.25">
      <c r="A132">
        <v>116</v>
      </c>
      <c r="B132">
        <v>1587132835.5999999</v>
      </c>
      <c r="C132">
        <v>7970.0999999046298</v>
      </c>
      <c r="D132" t="s">
        <v>482</v>
      </c>
      <c r="E132" t="s">
        <v>483</v>
      </c>
      <c r="F132">
        <v>1587132827.5999999</v>
      </c>
      <c r="G132">
        <f t="shared" si="29"/>
        <v>5.927979321264864E-4</v>
      </c>
      <c r="H132">
        <f t="shared" si="30"/>
        <v>-2.5002102126064725</v>
      </c>
      <c r="I132">
        <f t="shared" si="31"/>
        <v>412.61609677419398</v>
      </c>
      <c r="J132">
        <f t="shared" si="32"/>
        <v>520.22942318651519</v>
      </c>
      <c r="K132">
        <f t="shared" si="33"/>
        <v>53.280344023728226</v>
      </c>
      <c r="L132">
        <f t="shared" si="34"/>
        <v>42.258908485410799</v>
      </c>
      <c r="M132">
        <f t="shared" si="35"/>
        <v>3.3324199628261435E-2</v>
      </c>
      <c r="N132">
        <f t="shared" si="36"/>
        <v>2</v>
      </c>
      <c r="O132">
        <f t="shared" si="37"/>
        <v>3.3018778647936446E-2</v>
      </c>
      <c r="P132">
        <f t="shared" si="38"/>
        <v>2.0663944133398573E-2</v>
      </c>
      <c r="Q132">
        <f t="shared" si="39"/>
        <v>0</v>
      </c>
      <c r="R132">
        <f t="shared" si="40"/>
        <v>27.216768915051723</v>
      </c>
      <c r="S132">
        <f t="shared" si="41"/>
        <v>27.216768915051723</v>
      </c>
      <c r="T132">
        <f t="shared" si="42"/>
        <v>3.6249813180645165</v>
      </c>
      <c r="U132">
        <f t="shared" si="43"/>
        <v>49.983585227509245</v>
      </c>
      <c r="V132">
        <f t="shared" si="44"/>
        <v>1.8352669651753459</v>
      </c>
      <c r="W132">
        <f t="shared" si="45"/>
        <v>3.6717393456707828</v>
      </c>
      <c r="X132">
        <f t="shared" si="46"/>
        <v>1.7897143528891706</v>
      </c>
      <c r="Y132">
        <f t="shared" si="47"/>
        <v>-26.142388806778051</v>
      </c>
      <c r="Z132">
        <f t="shared" si="48"/>
        <v>23.586199600241816</v>
      </c>
      <c r="AA132">
        <f t="shared" si="49"/>
        <v>2.5533988178971279</v>
      </c>
      <c r="AB132">
        <f t="shared" si="50"/>
        <v>-2.7903886391058563E-3</v>
      </c>
      <c r="AC132">
        <v>0</v>
      </c>
      <c r="AD132">
        <v>0</v>
      </c>
      <c r="AE132">
        <v>2</v>
      </c>
      <c r="AF132">
        <v>0</v>
      </c>
      <c r="AG132">
        <v>0</v>
      </c>
      <c r="AH132">
        <f t="shared" si="51"/>
        <v>1</v>
      </c>
      <c r="AI132">
        <f t="shared" si="52"/>
        <v>0</v>
      </c>
      <c r="AJ132">
        <f t="shared" si="53"/>
        <v>54036.786536239124</v>
      </c>
      <c r="AK132">
        <f t="shared" si="54"/>
        <v>0</v>
      </c>
      <c r="AL132">
        <f t="shared" si="55"/>
        <v>0</v>
      </c>
      <c r="AM132">
        <f t="shared" si="56"/>
        <v>0.49</v>
      </c>
      <c r="AN132">
        <f t="shared" si="57"/>
        <v>0.39</v>
      </c>
      <c r="AO132">
        <v>7</v>
      </c>
      <c r="AP132">
        <v>0.5</v>
      </c>
      <c r="AQ132" t="s">
        <v>194</v>
      </c>
      <c r="AR132">
        <v>1587132827.5999999</v>
      </c>
      <c r="AS132">
        <v>412.61609677419398</v>
      </c>
      <c r="AT132">
        <v>409.98412903225801</v>
      </c>
      <c r="AU132">
        <v>17.919551612903199</v>
      </c>
      <c r="AV132">
        <v>17.240238709677399</v>
      </c>
      <c r="AW132">
        <v>599.90422580645202</v>
      </c>
      <c r="AX132">
        <v>102.320387096774</v>
      </c>
      <c r="AY132">
        <v>9.6626722580645197E-2</v>
      </c>
      <c r="AZ132">
        <v>27.435516129032301</v>
      </c>
      <c r="BA132">
        <v>999.9</v>
      </c>
      <c r="BB132">
        <v>999.9</v>
      </c>
      <c r="BC132">
        <v>0</v>
      </c>
      <c r="BD132">
        <v>0</v>
      </c>
      <c r="BE132">
        <v>10002.140322580601</v>
      </c>
      <c r="BF132">
        <v>0</v>
      </c>
      <c r="BG132">
        <v>1.91117E-3</v>
      </c>
      <c r="BH132">
        <v>1587132808.0999999</v>
      </c>
      <c r="BI132" t="s">
        <v>484</v>
      </c>
      <c r="BJ132">
        <v>28</v>
      </c>
      <c r="BK132">
        <v>1.986</v>
      </c>
      <c r="BL132">
        <v>0.24099999999999999</v>
      </c>
      <c r="BM132">
        <v>410</v>
      </c>
      <c r="BN132">
        <v>17</v>
      </c>
      <c r="BO132">
        <v>0.5</v>
      </c>
      <c r="BP132">
        <v>0.12</v>
      </c>
      <c r="BQ132">
        <v>2.6424543902439002</v>
      </c>
      <c r="BR132">
        <v>-0.13570641114982901</v>
      </c>
      <c r="BS132">
        <v>3.62866799487273E-2</v>
      </c>
      <c r="BT132">
        <v>0</v>
      </c>
      <c r="BU132">
        <v>0.66646187804878099</v>
      </c>
      <c r="BV132">
        <v>0.28930584668991399</v>
      </c>
      <c r="BW132">
        <v>2.9491370090492498E-2</v>
      </c>
      <c r="BX132">
        <v>0</v>
      </c>
      <c r="BY132">
        <v>0</v>
      </c>
      <c r="BZ132">
        <v>2</v>
      </c>
      <c r="CA132" t="s">
        <v>205</v>
      </c>
      <c r="CB132">
        <v>100</v>
      </c>
      <c r="CC132">
        <v>100</v>
      </c>
      <c r="CD132">
        <v>1.986</v>
      </c>
      <c r="CE132">
        <v>0.24099999999999999</v>
      </c>
      <c r="CF132">
        <v>2</v>
      </c>
      <c r="CG132">
        <v>637.11699999999996</v>
      </c>
      <c r="CH132">
        <v>367.74900000000002</v>
      </c>
      <c r="CI132">
        <v>26.998200000000001</v>
      </c>
      <c r="CJ132">
        <v>31.746200000000002</v>
      </c>
      <c r="CK132">
        <v>30.000299999999999</v>
      </c>
      <c r="CL132">
        <v>31.506</v>
      </c>
      <c r="CM132">
        <v>31.5227</v>
      </c>
      <c r="CN132">
        <v>20.2133</v>
      </c>
      <c r="CO132">
        <v>29.316199999999998</v>
      </c>
      <c r="CP132">
        <v>9.5840899999999998</v>
      </c>
      <c r="CQ132">
        <v>27</v>
      </c>
      <c r="CR132">
        <v>410</v>
      </c>
      <c r="CS132">
        <v>17.178000000000001</v>
      </c>
      <c r="CT132">
        <v>99.700400000000002</v>
      </c>
      <c r="CU132">
        <v>100.586</v>
      </c>
    </row>
    <row r="133" spans="1:99" x14ac:dyDescent="0.25">
      <c r="A133">
        <v>117</v>
      </c>
      <c r="B133">
        <v>1587132840.5999999</v>
      </c>
      <c r="C133">
        <v>7975.0999999046298</v>
      </c>
      <c r="D133" t="s">
        <v>485</v>
      </c>
      <c r="E133" t="s">
        <v>486</v>
      </c>
      <c r="F133">
        <v>1587132832.2451601</v>
      </c>
      <c r="G133">
        <f t="shared" si="29"/>
        <v>6.0869599920170784E-4</v>
      </c>
      <c r="H133">
        <f t="shared" si="30"/>
        <v>-2.5080888407785387</v>
      </c>
      <c r="I133">
        <f t="shared" si="31"/>
        <v>412.62751612903202</v>
      </c>
      <c r="J133">
        <f t="shared" si="32"/>
        <v>517.34373694383771</v>
      </c>
      <c r="K133">
        <f t="shared" si="33"/>
        <v>52.985185474562577</v>
      </c>
      <c r="L133">
        <f t="shared" si="34"/>
        <v>42.260384948621237</v>
      </c>
      <c r="M133">
        <f t="shared" si="35"/>
        <v>3.4274438056481782E-2</v>
      </c>
      <c r="N133">
        <f t="shared" si="36"/>
        <v>2</v>
      </c>
      <c r="O133">
        <f t="shared" si="37"/>
        <v>3.3951441675174075E-2</v>
      </c>
      <c r="P133">
        <f t="shared" si="38"/>
        <v>2.1248417226158299E-2</v>
      </c>
      <c r="Q133">
        <f t="shared" si="39"/>
        <v>0</v>
      </c>
      <c r="R133">
        <f t="shared" si="40"/>
        <v>27.209966711157939</v>
      </c>
      <c r="S133">
        <f t="shared" si="41"/>
        <v>27.209966711157939</v>
      </c>
      <c r="T133">
        <f t="shared" si="42"/>
        <v>3.6235356926212172</v>
      </c>
      <c r="U133">
        <f t="shared" si="43"/>
        <v>50.014166837812546</v>
      </c>
      <c r="V133">
        <f t="shared" si="44"/>
        <v>1.8362892744765225</v>
      </c>
      <c r="W133">
        <f t="shared" si="45"/>
        <v>3.6715382672099626</v>
      </c>
      <c r="X133">
        <f t="shared" si="46"/>
        <v>1.7872464181446948</v>
      </c>
      <c r="Y133">
        <f t="shared" si="47"/>
        <v>-26.843493564795317</v>
      </c>
      <c r="Z133">
        <f t="shared" si="48"/>
        <v>24.218772819978451</v>
      </c>
      <c r="AA133">
        <f t="shared" si="49"/>
        <v>2.6217787313032517</v>
      </c>
      <c r="AB133">
        <f t="shared" si="50"/>
        <v>-2.9420135136142278E-3</v>
      </c>
      <c r="AC133">
        <v>0</v>
      </c>
      <c r="AD133">
        <v>0</v>
      </c>
      <c r="AE133">
        <v>2</v>
      </c>
      <c r="AF133">
        <v>0</v>
      </c>
      <c r="AG133">
        <v>0</v>
      </c>
      <c r="AH133">
        <f t="shared" si="51"/>
        <v>1</v>
      </c>
      <c r="AI133">
        <f t="shared" si="52"/>
        <v>0</v>
      </c>
      <c r="AJ133">
        <f t="shared" si="53"/>
        <v>54018.606720193129</v>
      </c>
      <c r="AK133">
        <f t="shared" si="54"/>
        <v>0</v>
      </c>
      <c r="AL133">
        <f t="shared" si="55"/>
        <v>0</v>
      </c>
      <c r="AM133">
        <f t="shared" si="56"/>
        <v>0.49</v>
      </c>
      <c r="AN133">
        <f t="shared" si="57"/>
        <v>0.39</v>
      </c>
      <c r="AO133">
        <v>7</v>
      </c>
      <c r="AP133">
        <v>0.5</v>
      </c>
      <c r="AQ133" t="s">
        <v>194</v>
      </c>
      <c r="AR133">
        <v>1587132832.2451601</v>
      </c>
      <c r="AS133">
        <v>412.62751612903202</v>
      </c>
      <c r="AT133">
        <v>409.99409677419402</v>
      </c>
      <c r="AU133">
        <v>17.9294032258064</v>
      </c>
      <c r="AV133">
        <v>17.2319</v>
      </c>
      <c r="AW133">
        <v>599.92225806451597</v>
      </c>
      <c r="AX133">
        <v>102.32006451612899</v>
      </c>
      <c r="AY133">
        <v>9.7693138709677399E-2</v>
      </c>
      <c r="AZ133">
        <v>27.434580645161301</v>
      </c>
      <c r="BA133">
        <v>999.9</v>
      </c>
      <c r="BB133">
        <v>999.9</v>
      </c>
      <c r="BC133">
        <v>0</v>
      </c>
      <c r="BD133">
        <v>0</v>
      </c>
      <c r="BE133">
        <v>9998.6322580645192</v>
      </c>
      <c r="BF133">
        <v>0</v>
      </c>
      <c r="BG133">
        <v>1.91117E-3</v>
      </c>
      <c r="BH133">
        <v>1587132808.0999999</v>
      </c>
      <c r="BI133" t="s">
        <v>484</v>
      </c>
      <c r="BJ133">
        <v>28</v>
      </c>
      <c r="BK133">
        <v>1.986</v>
      </c>
      <c r="BL133">
        <v>0.24099999999999999</v>
      </c>
      <c r="BM133">
        <v>410</v>
      </c>
      <c r="BN133">
        <v>17</v>
      </c>
      <c r="BO133">
        <v>0.5</v>
      </c>
      <c r="BP133">
        <v>0.12</v>
      </c>
      <c r="BQ133">
        <v>2.6365582926829298</v>
      </c>
      <c r="BR133">
        <v>7.4173797909408104E-2</v>
      </c>
      <c r="BS133">
        <v>3.31584331989166E-2</v>
      </c>
      <c r="BT133">
        <v>1</v>
      </c>
      <c r="BU133">
        <v>0.68560321951219505</v>
      </c>
      <c r="BV133">
        <v>0.26151280139371003</v>
      </c>
      <c r="BW133">
        <v>2.7256425833108E-2</v>
      </c>
      <c r="BX133">
        <v>0</v>
      </c>
      <c r="BY133">
        <v>1</v>
      </c>
      <c r="BZ133">
        <v>2</v>
      </c>
      <c r="CA133" t="s">
        <v>196</v>
      </c>
      <c r="CB133">
        <v>100</v>
      </c>
      <c r="CC133">
        <v>100</v>
      </c>
      <c r="CD133">
        <v>1.986</v>
      </c>
      <c r="CE133">
        <v>0.24099999999999999</v>
      </c>
      <c r="CF133">
        <v>2</v>
      </c>
      <c r="CG133">
        <v>636.93499999999995</v>
      </c>
      <c r="CH133">
        <v>367.73599999999999</v>
      </c>
      <c r="CI133">
        <v>26.998000000000001</v>
      </c>
      <c r="CJ133">
        <v>31.75</v>
      </c>
      <c r="CK133">
        <v>30.000399999999999</v>
      </c>
      <c r="CL133">
        <v>31.5106</v>
      </c>
      <c r="CM133">
        <v>31.5274</v>
      </c>
      <c r="CN133">
        <v>20.214200000000002</v>
      </c>
      <c r="CO133">
        <v>29.316199999999998</v>
      </c>
      <c r="CP133">
        <v>9.5840899999999998</v>
      </c>
      <c r="CQ133">
        <v>27</v>
      </c>
      <c r="CR133">
        <v>410</v>
      </c>
      <c r="CS133">
        <v>17.178000000000001</v>
      </c>
      <c r="CT133">
        <v>99.699700000000007</v>
      </c>
      <c r="CU133">
        <v>100.584</v>
      </c>
    </row>
    <row r="134" spans="1:99" x14ac:dyDescent="0.25">
      <c r="A134">
        <v>118</v>
      </c>
      <c r="B134">
        <v>1587132845.5999999</v>
      </c>
      <c r="C134">
        <v>7980.0999999046298</v>
      </c>
      <c r="D134" t="s">
        <v>487</v>
      </c>
      <c r="E134" t="s">
        <v>488</v>
      </c>
      <c r="F134">
        <v>1587132837.03548</v>
      </c>
      <c r="G134">
        <f t="shared" si="29"/>
        <v>6.1963408060307812E-4</v>
      </c>
      <c r="H134">
        <f t="shared" si="30"/>
        <v>-2.5312292280549129</v>
      </c>
      <c r="I134">
        <f t="shared" si="31"/>
        <v>412.63990322580702</v>
      </c>
      <c r="J134">
        <f t="shared" si="32"/>
        <v>516.24978876169598</v>
      </c>
      <c r="K134">
        <f t="shared" si="33"/>
        <v>52.873013909557216</v>
      </c>
      <c r="L134">
        <f t="shared" si="34"/>
        <v>42.261548223059002</v>
      </c>
      <c r="M134">
        <f t="shared" si="35"/>
        <v>3.4932122104398888E-2</v>
      </c>
      <c r="N134">
        <f t="shared" si="36"/>
        <v>2</v>
      </c>
      <c r="O134">
        <f t="shared" si="37"/>
        <v>3.4596676436844317E-2</v>
      </c>
      <c r="P134">
        <f t="shared" si="38"/>
        <v>2.165279269746553E-2</v>
      </c>
      <c r="Q134">
        <f t="shared" si="39"/>
        <v>0</v>
      </c>
      <c r="R134">
        <f t="shared" si="40"/>
        <v>27.203968739116252</v>
      </c>
      <c r="S134">
        <f t="shared" si="41"/>
        <v>27.203968739116252</v>
      </c>
      <c r="T134">
        <f t="shared" si="42"/>
        <v>3.6222614025167568</v>
      </c>
      <c r="U134">
        <f t="shared" si="43"/>
        <v>50.034589079819703</v>
      </c>
      <c r="V134">
        <f t="shared" si="44"/>
        <v>1.836828169000549</v>
      </c>
      <c r="W134">
        <f t="shared" si="45"/>
        <v>3.6711167270111376</v>
      </c>
      <c r="X134">
        <f t="shared" si="46"/>
        <v>1.7854332335162078</v>
      </c>
      <c r="Y134">
        <f t="shared" si="47"/>
        <v>-27.325862954595745</v>
      </c>
      <c r="Z134">
        <f t="shared" si="48"/>
        <v>24.654023989657158</v>
      </c>
      <c r="AA134">
        <f t="shared" si="49"/>
        <v>2.6687903226999072</v>
      </c>
      <c r="AB134">
        <f t="shared" si="50"/>
        <v>-3.0486422386779566E-3</v>
      </c>
      <c r="AC134">
        <v>0</v>
      </c>
      <c r="AD134">
        <v>0</v>
      </c>
      <c r="AE134">
        <v>2</v>
      </c>
      <c r="AF134">
        <v>0</v>
      </c>
      <c r="AG134">
        <v>0</v>
      </c>
      <c r="AH134">
        <f t="shared" si="51"/>
        <v>1</v>
      </c>
      <c r="AI134">
        <f t="shared" si="52"/>
        <v>0</v>
      </c>
      <c r="AJ134">
        <f t="shared" si="53"/>
        <v>54012.02043350914</v>
      </c>
      <c r="AK134">
        <f t="shared" si="54"/>
        <v>0</v>
      </c>
      <c r="AL134">
        <f t="shared" si="55"/>
        <v>0</v>
      </c>
      <c r="AM134">
        <f t="shared" si="56"/>
        <v>0.49</v>
      </c>
      <c r="AN134">
        <f t="shared" si="57"/>
        <v>0.39</v>
      </c>
      <c r="AO134">
        <v>7</v>
      </c>
      <c r="AP134">
        <v>0.5</v>
      </c>
      <c r="AQ134" t="s">
        <v>194</v>
      </c>
      <c r="AR134">
        <v>1587132837.03548</v>
      </c>
      <c r="AS134">
        <v>412.63990322580702</v>
      </c>
      <c r="AT134">
        <v>409.98487096774198</v>
      </c>
      <c r="AU134">
        <v>17.934709677419399</v>
      </c>
      <c r="AV134">
        <v>17.224706451612899</v>
      </c>
      <c r="AW134">
        <v>599.94767741935505</v>
      </c>
      <c r="AX134">
        <v>102.31903225806499</v>
      </c>
      <c r="AY134">
        <v>9.8470006451612899E-2</v>
      </c>
      <c r="AZ134">
        <v>27.4326193548387</v>
      </c>
      <c r="BA134">
        <v>999.9</v>
      </c>
      <c r="BB134">
        <v>999.9</v>
      </c>
      <c r="BC134">
        <v>0</v>
      </c>
      <c r="BD134">
        <v>0</v>
      </c>
      <c r="BE134">
        <v>9997.3983870967695</v>
      </c>
      <c r="BF134">
        <v>0</v>
      </c>
      <c r="BG134">
        <v>1.90223064516129E-3</v>
      </c>
      <c r="BH134">
        <v>1587132808.0999999</v>
      </c>
      <c r="BI134" t="s">
        <v>484</v>
      </c>
      <c r="BJ134">
        <v>28</v>
      </c>
      <c r="BK134">
        <v>1.986</v>
      </c>
      <c r="BL134">
        <v>0.24099999999999999</v>
      </c>
      <c r="BM134">
        <v>410</v>
      </c>
      <c r="BN134">
        <v>17</v>
      </c>
      <c r="BO134">
        <v>0.5</v>
      </c>
      <c r="BP134">
        <v>0.12</v>
      </c>
      <c r="BQ134">
        <v>2.6441558536585399</v>
      </c>
      <c r="BR134">
        <v>0.28128606271784401</v>
      </c>
      <c r="BS134">
        <v>3.8442949683509198E-2</v>
      </c>
      <c r="BT134">
        <v>0</v>
      </c>
      <c r="BU134">
        <v>0.70091478048780498</v>
      </c>
      <c r="BV134">
        <v>0.145573860627182</v>
      </c>
      <c r="BW134">
        <v>1.8246544400558999E-2</v>
      </c>
      <c r="BX134">
        <v>0</v>
      </c>
      <c r="BY134">
        <v>0</v>
      </c>
      <c r="BZ134">
        <v>2</v>
      </c>
      <c r="CA134" t="s">
        <v>205</v>
      </c>
      <c r="CB134">
        <v>100</v>
      </c>
      <c r="CC134">
        <v>100</v>
      </c>
      <c r="CD134">
        <v>1.986</v>
      </c>
      <c r="CE134">
        <v>0.24099999999999999</v>
      </c>
      <c r="CF134">
        <v>2</v>
      </c>
      <c r="CG134">
        <v>636.74800000000005</v>
      </c>
      <c r="CH134">
        <v>367.69200000000001</v>
      </c>
      <c r="CI134">
        <v>26.997299999999999</v>
      </c>
      <c r="CJ134">
        <v>31.753499999999999</v>
      </c>
      <c r="CK134">
        <v>30.0002</v>
      </c>
      <c r="CL134">
        <v>31.514700000000001</v>
      </c>
      <c r="CM134">
        <v>31.531500000000001</v>
      </c>
      <c r="CN134">
        <v>20.214400000000001</v>
      </c>
      <c r="CO134">
        <v>29.316199999999998</v>
      </c>
      <c r="CP134">
        <v>9.2120200000000008</v>
      </c>
      <c r="CQ134">
        <v>27</v>
      </c>
      <c r="CR134">
        <v>410</v>
      </c>
      <c r="CS134">
        <v>17.178000000000001</v>
      </c>
      <c r="CT134">
        <v>99.700100000000006</v>
      </c>
      <c r="CU134">
        <v>100.583</v>
      </c>
    </row>
    <row r="135" spans="1:99" x14ac:dyDescent="0.25">
      <c r="A135">
        <v>119</v>
      </c>
      <c r="B135">
        <v>1587132850.5999999</v>
      </c>
      <c r="C135">
        <v>7985.0999999046298</v>
      </c>
      <c r="D135" t="s">
        <v>489</v>
      </c>
      <c r="E135" t="s">
        <v>490</v>
      </c>
      <c r="F135">
        <v>1587132841.9709699</v>
      </c>
      <c r="G135">
        <f t="shared" si="29"/>
        <v>6.2082313310483765E-4</v>
      </c>
      <c r="H135">
        <f t="shared" si="30"/>
        <v>-2.535601243683312</v>
      </c>
      <c r="I135">
        <f t="shared" si="31"/>
        <v>412.65209677419398</v>
      </c>
      <c r="J135">
        <f t="shared" si="32"/>
        <v>516.1860211947884</v>
      </c>
      <c r="K135">
        <f t="shared" si="33"/>
        <v>52.865762495519945</v>
      </c>
      <c r="L135">
        <f t="shared" si="34"/>
        <v>42.262221070707106</v>
      </c>
      <c r="M135">
        <f t="shared" si="35"/>
        <v>3.5018231331489048E-2</v>
      </c>
      <c r="N135">
        <f t="shared" si="36"/>
        <v>2</v>
      </c>
      <c r="O135">
        <f t="shared" si="37"/>
        <v>3.468113845772261E-2</v>
      </c>
      <c r="P135">
        <f t="shared" si="38"/>
        <v>2.1705727480025316E-2</v>
      </c>
      <c r="Q135">
        <f t="shared" si="39"/>
        <v>0</v>
      </c>
      <c r="R135">
        <f t="shared" si="40"/>
        <v>27.200890668035687</v>
      </c>
      <c r="S135">
        <f t="shared" si="41"/>
        <v>27.200890668035687</v>
      </c>
      <c r="T135">
        <f t="shared" si="42"/>
        <v>3.6216076074493624</v>
      </c>
      <c r="U135">
        <f t="shared" si="43"/>
        <v>50.050448693058435</v>
      </c>
      <c r="V135">
        <f t="shared" si="44"/>
        <v>1.8371265721730186</v>
      </c>
      <c r="W135">
        <f t="shared" si="45"/>
        <v>3.6705496556873269</v>
      </c>
      <c r="X135">
        <f t="shared" si="46"/>
        <v>1.7844810352763438</v>
      </c>
      <c r="Y135">
        <f t="shared" si="47"/>
        <v>-27.378300169923339</v>
      </c>
      <c r="Z135">
        <f t="shared" si="48"/>
        <v>24.701397693592238</v>
      </c>
      <c r="AA135">
        <f t="shared" si="49"/>
        <v>2.6738421634132483</v>
      </c>
      <c r="AB135">
        <f t="shared" si="50"/>
        <v>-3.0603129178530253E-3</v>
      </c>
      <c r="AC135">
        <v>0</v>
      </c>
      <c r="AD135">
        <v>0</v>
      </c>
      <c r="AE135">
        <v>2</v>
      </c>
      <c r="AF135">
        <v>0</v>
      </c>
      <c r="AG135">
        <v>0</v>
      </c>
      <c r="AH135">
        <f t="shared" si="51"/>
        <v>1</v>
      </c>
      <c r="AI135">
        <f t="shared" si="52"/>
        <v>0</v>
      </c>
      <c r="AJ135">
        <f t="shared" si="53"/>
        <v>54016.365617251256</v>
      </c>
      <c r="AK135">
        <f t="shared" si="54"/>
        <v>0</v>
      </c>
      <c r="AL135">
        <f t="shared" si="55"/>
        <v>0</v>
      </c>
      <c r="AM135">
        <f t="shared" si="56"/>
        <v>0.49</v>
      </c>
      <c r="AN135">
        <f t="shared" si="57"/>
        <v>0.39</v>
      </c>
      <c r="AO135">
        <v>7</v>
      </c>
      <c r="AP135">
        <v>0.5</v>
      </c>
      <c r="AQ135" t="s">
        <v>194</v>
      </c>
      <c r="AR135">
        <v>1587132841.9709699</v>
      </c>
      <c r="AS135">
        <v>412.65209677419398</v>
      </c>
      <c r="AT135">
        <v>409.99261290322602</v>
      </c>
      <c r="AU135">
        <v>17.937867741935499</v>
      </c>
      <c r="AV135">
        <v>17.226522580645199</v>
      </c>
      <c r="AW135">
        <v>599.96306451612895</v>
      </c>
      <c r="AX135">
        <v>102.31706451612899</v>
      </c>
      <c r="AY135">
        <v>9.9041935483870996E-2</v>
      </c>
      <c r="AZ135">
        <v>27.429980645161301</v>
      </c>
      <c r="BA135">
        <v>999.9</v>
      </c>
      <c r="BB135">
        <v>999.9</v>
      </c>
      <c r="BC135">
        <v>0</v>
      </c>
      <c r="BD135">
        <v>0</v>
      </c>
      <c r="BE135">
        <v>9998.3458064516108</v>
      </c>
      <c r="BF135">
        <v>0</v>
      </c>
      <c r="BG135">
        <v>1.88959193548387E-3</v>
      </c>
      <c r="BH135">
        <v>1587132808.0999999</v>
      </c>
      <c r="BI135" t="s">
        <v>484</v>
      </c>
      <c r="BJ135">
        <v>28</v>
      </c>
      <c r="BK135">
        <v>1.986</v>
      </c>
      <c r="BL135">
        <v>0.24099999999999999</v>
      </c>
      <c r="BM135">
        <v>410</v>
      </c>
      <c r="BN135">
        <v>17</v>
      </c>
      <c r="BO135">
        <v>0.5</v>
      </c>
      <c r="BP135">
        <v>0.12</v>
      </c>
      <c r="BQ135">
        <v>2.6548912195122001</v>
      </c>
      <c r="BR135">
        <v>5.0203902439022403E-2</v>
      </c>
      <c r="BS135">
        <v>2.8690204854799201E-2</v>
      </c>
      <c r="BT135">
        <v>1</v>
      </c>
      <c r="BU135">
        <v>0.71062751219512199</v>
      </c>
      <c r="BV135">
        <v>7.9570871080136708E-3</v>
      </c>
      <c r="BW135">
        <v>2.8730097257053601E-3</v>
      </c>
      <c r="BX135">
        <v>1</v>
      </c>
      <c r="BY135">
        <v>2</v>
      </c>
      <c r="BZ135">
        <v>2</v>
      </c>
      <c r="CA135" t="s">
        <v>202</v>
      </c>
      <c r="CB135">
        <v>100</v>
      </c>
      <c r="CC135">
        <v>100</v>
      </c>
      <c r="CD135">
        <v>1.986</v>
      </c>
      <c r="CE135">
        <v>0.24099999999999999</v>
      </c>
      <c r="CF135">
        <v>2</v>
      </c>
      <c r="CG135">
        <v>637.17600000000004</v>
      </c>
      <c r="CH135">
        <v>367.61900000000003</v>
      </c>
      <c r="CI135">
        <v>26.997599999999998</v>
      </c>
      <c r="CJ135">
        <v>31.757000000000001</v>
      </c>
      <c r="CK135">
        <v>30.000299999999999</v>
      </c>
      <c r="CL135">
        <v>31.518799999999999</v>
      </c>
      <c r="CM135">
        <v>31.535599999999999</v>
      </c>
      <c r="CN135">
        <v>20.214099999999998</v>
      </c>
      <c r="CO135">
        <v>29.316199999999998</v>
      </c>
      <c r="CP135">
        <v>9.2120200000000008</v>
      </c>
      <c r="CQ135">
        <v>27</v>
      </c>
      <c r="CR135">
        <v>410</v>
      </c>
      <c r="CS135">
        <v>17.178000000000001</v>
      </c>
      <c r="CT135">
        <v>99.699399999999997</v>
      </c>
      <c r="CU135">
        <v>100.583</v>
      </c>
    </row>
    <row r="136" spans="1:99" x14ac:dyDescent="0.25">
      <c r="A136">
        <v>120</v>
      </c>
      <c r="B136">
        <v>1587132855.5999999</v>
      </c>
      <c r="C136">
        <v>7990.0999999046298</v>
      </c>
      <c r="D136" t="s">
        <v>491</v>
      </c>
      <c r="E136" t="s">
        <v>492</v>
      </c>
      <c r="F136">
        <v>1587132846.9709699</v>
      </c>
      <c r="G136">
        <f t="shared" si="29"/>
        <v>6.1948026188166604E-4</v>
      </c>
      <c r="H136">
        <f t="shared" si="30"/>
        <v>-2.5296784118253068</v>
      </c>
      <c r="I136">
        <f t="shared" si="31"/>
        <v>412.65441935483898</v>
      </c>
      <c r="J136">
        <f t="shared" si="32"/>
        <v>516.12772758784331</v>
      </c>
      <c r="K136">
        <f t="shared" si="33"/>
        <v>52.859316235028906</v>
      </c>
      <c r="L136">
        <f t="shared" si="34"/>
        <v>42.262078323911062</v>
      </c>
      <c r="M136">
        <f t="shared" si="35"/>
        <v>3.4955879571683217E-2</v>
      </c>
      <c r="N136">
        <f t="shared" si="36"/>
        <v>2</v>
      </c>
      <c r="O136">
        <f t="shared" si="37"/>
        <v>3.4619979840052176E-2</v>
      </c>
      <c r="P136">
        <f t="shared" si="38"/>
        <v>2.166739757626357E-2</v>
      </c>
      <c r="Q136">
        <f t="shared" si="39"/>
        <v>0</v>
      </c>
      <c r="R136">
        <f t="shared" si="40"/>
        <v>27.19868237188798</v>
      </c>
      <c r="S136">
        <f t="shared" si="41"/>
        <v>27.19868237188798</v>
      </c>
      <c r="T136">
        <f t="shared" si="42"/>
        <v>3.6211386196424478</v>
      </c>
      <c r="U136">
        <f t="shared" si="43"/>
        <v>50.065454195954032</v>
      </c>
      <c r="V136">
        <f t="shared" si="44"/>
        <v>1.8373865479752294</v>
      </c>
      <c r="W136">
        <f t="shared" si="45"/>
        <v>3.6699687988124059</v>
      </c>
      <c r="X136">
        <f t="shared" si="46"/>
        <v>1.7837520716672184</v>
      </c>
      <c r="Y136">
        <f t="shared" si="47"/>
        <v>-27.319079548981474</v>
      </c>
      <c r="Z136">
        <f t="shared" si="48"/>
        <v>24.648032398062607</v>
      </c>
      <c r="AA136">
        <f t="shared" si="49"/>
        <v>2.6680000983169885</v>
      </c>
      <c r="AB136">
        <f t="shared" si="50"/>
        <v>-3.0470526018788746E-3</v>
      </c>
      <c r="AC136">
        <v>0</v>
      </c>
      <c r="AD136">
        <v>0</v>
      </c>
      <c r="AE136">
        <v>2</v>
      </c>
      <c r="AF136">
        <v>0</v>
      </c>
      <c r="AG136">
        <v>0</v>
      </c>
      <c r="AH136">
        <f t="shared" si="51"/>
        <v>1</v>
      </c>
      <c r="AI136">
        <f t="shared" si="52"/>
        <v>0</v>
      </c>
      <c r="AJ136">
        <f t="shared" si="53"/>
        <v>54008.445576249971</v>
      </c>
      <c r="AK136">
        <f t="shared" si="54"/>
        <v>0</v>
      </c>
      <c r="AL136">
        <f t="shared" si="55"/>
        <v>0</v>
      </c>
      <c r="AM136">
        <f t="shared" si="56"/>
        <v>0.49</v>
      </c>
      <c r="AN136">
        <f t="shared" si="57"/>
        <v>0.39</v>
      </c>
      <c r="AO136">
        <v>7</v>
      </c>
      <c r="AP136">
        <v>0.5</v>
      </c>
      <c r="AQ136" t="s">
        <v>194</v>
      </c>
      <c r="AR136">
        <v>1587132846.9709699</v>
      </c>
      <c r="AS136">
        <v>412.65441935483898</v>
      </c>
      <c r="AT136">
        <v>410.00129032258099</v>
      </c>
      <c r="AU136">
        <v>17.940567741935499</v>
      </c>
      <c r="AV136">
        <v>17.230787096774201</v>
      </c>
      <c r="AW136">
        <v>599.98325806451601</v>
      </c>
      <c r="AX136">
        <v>102.315741935484</v>
      </c>
      <c r="AY136">
        <v>9.9442154838709704E-2</v>
      </c>
      <c r="AZ136">
        <v>27.427277419354802</v>
      </c>
      <c r="BA136">
        <v>999.9</v>
      </c>
      <c r="BB136">
        <v>999.9</v>
      </c>
      <c r="BC136">
        <v>0</v>
      </c>
      <c r="BD136">
        <v>0</v>
      </c>
      <c r="BE136">
        <v>9996.8583870967705</v>
      </c>
      <c r="BF136">
        <v>0</v>
      </c>
      <c r="BG136">
        <v>1.88959193548387E-3</v>
      </c>
      <c r="BH136">
        <v>1587132808.0999999</v>
      </c>
      <c r="BI136" t="s">
        <v>484</v>
      </c>
      <c r="BJ136">
        <v>28</v>
      </c>
      <c r="BK136">
        <v>1.986</v>
      </c>
      <c r="BL136">
        <v>0.24099999999999999</v>
      </c>
      <c r="BM136">
        <v>410</v>
      </c>
      <c r="BN136">
        <v>17</v>
      </c>
      <c r="BO136">
        <v>0.5</v>
      </c>
      <c r="BP136">
        <v>0.12</v>
      </c>
      <c r="BQ136">
        <v>2.65054341463415</v>
      </c>
      <c r="BR136">
        <v>-0.121961602787462</v>
      </c>
      <c r="BS136">
        <v>2.4806237572163398E-2</v>
      </c>
      <c r="BT136">
        <v>0</v>
      </c>
      <c r="BU136">
        <v>0.71041665853658498</v>
      </c>
      <c r="BV136">
        <v>-1.8172369337979902E-2</v>
      </c>
      <c r="BW136">
        <v>1.9726533648963501E-3</v>
      </c>
      <c r="BX136">
        <v>1</v>
      </c>
      <c r="BY136">
        <v>1</v>
      </c>
      <c r="BZ136">
        <v>2</v>
      </c>
      <c r="CA136" t="s">
        <v>196</v>
      </c>
      <c r="CB136">
        <v>100</v>
      </c>
      <c r="CC136">
        <v>100</v>
      </c>
      <c r="CD136">
        <v>1.986</v>
      </c>
      <c r="CE136">
        <v>0.24099999999999999</v>
      </c>
      <c r="CF136">
        <v>2</v>
      </c>
      <c r="CG136">
        <v>636.71400000000006</v>
      </c>
      <c r="CH136">
        <v>367.54199999999997</v>
      </c>
      <c r="CI136">
        <v>26.998000000000001</v>
      </c>
      <c r="CJ136">
        <v>31.759799999999998</v>
      </c>
      <c r="CK136">
        <v>30.000399999999999</v>
      </c>
      <c r="CL136">
        <v>31.522500000000001</v>
      </c>
      <c r="CM136">
        <v>31.539200000000001</v>
      </c>
      <c r="CN136">
        <v>20.214400000000001</v>
      </c>
      <c r="CO136">
        <v>29.316199999999998</v>
      </c>
      <c r="CP136">
        <v>9.2120200000000008</v>
      </c>
      <c r="CQ136">
        <v>27</v>
      </c>
      <c r="CR136">
        <v>410</v>
      </c>
      <c r="CS136">
        <v>17.178000000000001</v>
      </c>
      <c r="CT136">
        <v>99.699399999999997</v>
      </c>
      <c r="CU136">
        <v>100.584</v>
      </c>
    </row>
    <row r="137" spans="1:99" x14ac:dyDescent="0.25">
      <c r="A137">
        <v>121</v>
      </c>
      <c r="B137">
        <v>1587132860.5999999</v>
      </c>
      <c r="C137">
        <v>7995.0999999046298</v>
      </c>
      <c r="D137" t="s">
        <v>493</v>
      </c>
      <c r="E137" t="s">
        <v>494</v>
      </c>
      <c r="F137">
        <v>1587132851.9709699</v>
      </c>
      <c r="G137">
        <f t="shared" si="29"/>
        <v>6.1827742333323552E-4</v>
      </c>
      <c r="H137">
        <f t="shared" si="30"/>
        <v>-2.5254885829680114</v>
      </c>
      <c r="I137">
        <f t="shared" si="31"/>
        <v>412.64941935483898</v>
      </c>
      <c r="J137">
        <f t="shared" si="32"/>
        <v>516.12357950078808</v>
      </c>
      <c r="K137">
        <f t="shared" si="33"/>
        <v>52.858507155589493</v>
      </c>
      <c r="L137">
        <f t="shared" si="34"/>
        <v>42.261259031829027</v>
      </c>
      <c r="M137">
        <f t="shared" si="35"/>
        <v>3.4898548855109422E-2</v>
      </c>
      <c r="N137">
        <f t="shared" si="36"/>
        <v>2</v>
      </c>
      <c r="O137">
        <f t="shared" si="37"/>
        <v>3.4563744337335382E-2</v>
      </c>
      <c r="P137">
        <f t="shared" si="38"/>
        <v>2.1632153298116619E-2</v>
      </c>
      <c r="Q137">
        <f t="shared" si="39"/>
        <v>0</v>
      </c>
      <c r="R137">
        <f t="shared" si="40"/>
        <v>27.1973548703502</v>
      </c>
      <c r="S137">
        <f t="shared" si="41"/>
        <v>27.1973548703502</v>
      </c>
      <c r="T137">
        <f t="shared" si="42"/>
        <v>3.6208567164666117</v>
      </c>
      <c r="U137">
        <f t="shared" si="43"/>
        <v>50.078780155259281</v>
      </c>
      <c r="V137">
        <f t="shared" si="44"/>
        <v>1.8376850597674363</v>
      </c>
      <c r="W137">
        <f t="shared" si="45"/>
        <v>3.6695883048070654</v>
      </c>
      <c r="X137">
        <f t="shared" si="46"/>
        <v>1.7831716566991753</v>
      </c>
      <c r="Y137">
        <f t="shared" si="47"/>
        <v>-27.266034368995687</v>
      </c>
      <c r="Z137">
        <f t="shared" si="48"/>
        <v>24.600216098069435</v>
      </c>
      <c r="AA137">
        <f t="shared" si="49"/>
        <v>2.6627830620087525</v>
      </c>
      <c r="AB137">
        <f t="shared" si="50"/>
        <v>-3.0352089174989771E-3</v>
      </c>
      <c r="AC137">
        <v>0</v>
      </c>
      <c r="AD137">
        <v>0</v>
      </c>
      <c r="AE137">
        <v>2</v>
      </c>
      <c r="AF137">
        <v>0</v>
      </c>
      <c r="AG137">
        <v>0</v>
      </c>
      <c r="AH137">
        <f t="shared" si="51"/>
        <v>1</v>
      </c>
      <c r="AI137">
        <f t="shared" si="52"/>
        <v>0</v>
      </c>
      <c r="AJ137">
        <f t="shared" si="53"/>
        <v>54001.858627102825</v>
      </c>
      <c r="AK137">
        <f t="shared" si="54"/>
        <v>0</v>
      </c>
      <c r="AL137">
        <f t="shared" si="55"/>
        <v>0</v>
      </c>
      <c r="AM137">
        <f t="shared" si="56"/>
        <v>0.49</v>
      </c>
      <c r="AN137">
        <f t="shared" si="57"/>
        <v>0.39</v>
      </c>
      <c r="AO137">
        <v>7</v>
      </c>
      <c r="AP137">
        <v>0.5</v>
      </c>
      <c r="AQ137" t="s">
        <v>194</v>
      </c>
      <c r="AR137">
        <v>1587132851.9709699</v>
      </c>
      <c r="AS137">
        <v>412.64941935483898</v>
      </c>
      <c r="AT137">
        <v>410.00064516128998</v>
      </c>
      <c r="AU137">
        <v>17.943612903225802</v>
      </c>
      <c r="AV137">
        <v>17.235225806451599</v>
      </c>
      <c r="AW137">
        <v>599.99441935483901</v>
      </c>
      <c r="AX137">
        <v>102.31474193548399</v>
      </c>
      <c r="AY137">
        <v>9.9697658064516095E-2</v>
      </c>
      <c r="AZ137">
        <v>27.4255064516129</v>
      </c>
      <c r="BA137">
        <v>999.9</v>
      </c>
      <c r="BB137">
        <v>999.9</v>
      </c>
      <c r="BC137">
        <v>0</v>
      </c>
      <c r="BD137">
        <v>0</v>
      </c>
      <c r="BE137">
        <v>9995.6277419354792</v>
      </c>
      <c r="BF137">
        <v>0</v>
      </c>
      <c r="BG137">
        <v>1.86554774193548E-3</v>
      </c>
      <c r="BH137">
        <v>1587132808.0999999</v>
      </c>
      <c r="BI137" t="s">
        <v>484</v>
      </c>
      <c r="BJ137">
        <v>28</v>
      </c>
      <c r="BK137">
        <v>1.986</v>
      </c>
      <c r="BL137">
        <v>0.24099999999999999</v>
      </c>
      <c r="BM137">
        <v>410</v>
      </c>
      <c r="BN137">
        <v>17</v>
      </c>
      <c r="BO137">
        <v>0.5</v>
      </c>
      <c r="BP137">
        <v>0.12</v>
      </c>
      <c r="BQ137">
        <v>2.6574187804878</v>
      </c>
      <c r="BR137">
        <v>-6.4919372822295304E-2</v>
      </c>
      <c r="BS137">
        <v>2.85386998007559E-2</v>
      </c>
      <c r="BT137">
        <v>1</v>
      </c>
      <c r="BU137">
        <v>0.70898226829268296</v>
      </c>
      <c r="BV137">
        <v>-2.0316501742159401E-2</v>
      </c>
      <c r="BW137">
        <v>2.2117365324546799E-3</v>
      </c>
      <c r="BX137">
        <v>1</v>
      </c>
      <c r="BY137">
        <v>2</v>
      </c>
      <c r="BZ137">
        <v>2</v>
      </c>
      <c r="CA137" t="s">
        <v>202</v>
      </c>
      <c r="CB137">
        <v>100</v>
      </c>
      <c r="CC137">
        <v>100</v>
      </c>
      <c r="CD137">
        <v>1.986</v>
      </c>
      <c r="CE137">
        <v>0.24099999999999999</v>
      </c>
      <c r="CF137">
        <v>2</v>
      </c>
      <c r="CG137">
        <v>637.19799999999998</v>
      </c>
      <c r="CH137">
        <v>367.41300000000001</v>
      </c>
      <c r="CI137">
        <v>26.998899999999999</v>
      </c>
      <c r="CJ137">
        <v>31.762599999999999</v>
      </c>
      <c r="CK137">
        <v>30.0001</v>
      </c>
      <c r="CL137">
        <v>31.526399999999999</v>
      </c>
      <c r="CM137">
        <v>31.543199999999999</v>
      </c>
      <c r="CN137">
        <v>20.214099999999998</v>
      </c>
      <c r="CO137">
        <v>29.316199999999998</v>
      </c>
      <c r="CP137">
        <v>9.2120200000000008</v>
      </c>
      <c r="CQ137">
        <v>27</v>
      </c>
      <c r="CR137">
        <v>410</v>
      </c>
      <c r="CS137">
        <v>17.178000000000001</v>
      </c>
      <c r="CT137">
        <v>99.698899999999995</v>
      </c>
      <c r="CU137">
        <v>100.58499999999999</v>
      </c>
    </row>
    <row r="138" spans="1:99" x14ac:dyDescent="0.25">
      <c r="A138">
        <v>122</v>
      </c>
      <c r="B138">
        <v>1587133124.5999999</v>
      </c>
      <c r="C138">
        <v>8259.0999999046307</v>
      </c>
      <c r="D138" t="s">
        <v>496</v>
      </c>
      <c r="E138" t="s">
        <v>497</v>
      </c>
      <c r="F138">
        <v>1587133116.5999999</v>
      </c>
      <c r="G138">
        <f t="shared" si="29"/>
        <v>1.5681511212058068E-4</v>
      </c>
      <c r="H138">
        <f t="shared" si="30"/>
        <v>-1.2015125611030195</v>
      </c>
      <c r="I138">
        <f t="shared" si="31"/>
        <v>410.92264516129001</v>
      </c>
      <c r="J138">
        <f t="shared" si="32"/>
        <v>621.2294806739975</v>
      </c>
      <c r="K138">
        <f t="shared" si="33"/>
        <v>63.621458456357573</v>
      </c>
      <c r="L138">
        <f t="shared" si="34"/>
        <v>42.083479311930617</v>
      </c>
      <c r="M138">
        <f t="shared" si="35"/>
        <v>8.5426459169405146E-3</v>
      </c>
      <c r="N138">
        <f t="shared" si="36"/>
        <v>2</v>
      </c>
      <c r="O138">
        <f t="shared" si="37"/>
        <v>8.5224263957283768E-3</v>
      </c>
      <c r="P138">
        <f t="shared" si="38"/>
        <v>5.3283291182712467E-3</v>
      </c>
      <c r="Q138">
        <f t="shared" si="39"/>
        <v>0</v>
      </c>
      <c r="R138">
        <f t="shared" si="40"/>
        <v>27.414552173972272</v>
      </c>
      <c r="S138">
        <f t="shared" si="41"/>
        <v>27.414552173972272</v>
      </c>
      <c r="T138">
        <f t="shared" si="42"/>
        <v>3.6672355334363806</v>
      </c>
      <c r="U138">
        <f t="shared" si="43"/>
        <v>49.825790122098198</v>
      </c>
      <c r="V138">
        <f t="shared" si="44"/>
        <v>1.8334288970342263</v>
      </c>
      <c r="W138">
        <f t="shared" si="45"/>
        <v>3.6796785209856284</v>
      </c>
      <c r="X138">
        <f t="shared" si="46"/>
        <v>1.8338066364021544</v>
      </c>
      <c r="Y138">
        <f t="shared" si="47"/>
        <v>-6.9155464445176076</v>
      </c>
      <c r="Z138">
        <f t="shared" si="48"/>
        <v>6.2391230903925265</v>
      </c>
      <c r="AA138">
        <f t="shared" si="49"/>
        <v>0.67622798424929509</v>
      </c>
      <c r="AB138">
        <f t="shared" si="50"/>
        <v>-1.9536987578572251E-4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f t="shared" si="51"/>
        <v>1</v>
      </c>
      <c r="AI138">
        <f t="shared" si="52"/>
        <v>0</v>
      </c>
      <c r="AJ138">
        <f t="shared" si="53"/>
        <v>53985.036906820082</v>
      </c>
      <c r="AK138">
        <f t="shared" si="54"/>
        <v>0</v>
      </c>
      <c r="AL138">
        <f t="shared" si="55"/>
        <v>0</v>
      </c>
      <c r="AM138">
        <f t="shared" si="56"/>
        <v>0.49</v>
      </c>
      <c r="AN138">
        <f t="shared" si="57"/>
        <v>0.39</v>
      </c>
      <c r="AO138">
        <v>5.0199999999999996</v>
      </c>
      <c r="AP138">
        <v>0.5</v>
      </c>
      <c r="AQ138" t="s">
        <v>194</v>
      </c>
      <c r="AR138">
        <v>1587133116.5999999</v>
      </c>
      <c r="AS138">
        <v>410.92264516129001</v>
      </c>
      <c r="AT138">
        <v>409.97170967741903</v>
      </c>
      <c r="AU138">
        <v>17.902451612903199</v>
      </c>
      <c r="AV138">
        <v>17.7736548387097</v>
      </c>
      <c r="AW138">
        <v>600.26258064516105</v>
      </c>
      <c r="AX138">
        <v>102.316677419355</v>
      </c>
      <c r="AY138">
        <v>9.5491409677419398E-2</v>
      </c>
      <c r="AZ138">
        <v>27.4724161290323</v>
      </c>
      <c r="BA138">
        <v>999.9</v>
      </c>
      <c r="BB138">
        <v>999.9</v>
      </c>
      <c r="BC138">
        <v>0</v>
      </c>
      <c r="BD138">
        <v>0</v>
      </c>
      <c r="BE138">
        <v>9993.8112903225792</v>
      </c>
      <c r="BF138">
        <v>0</v>
      </c>
      <c r="BG138">
        <v>1.91117E-3</v>
      </c>
      <c r="BH138">
        <v>1587133108.0999999</v>
      </c>
      <c r="BI138" t="s">
        <v>498</v>
      </c>
      <c r="BJ138">
        <v>29</v>
      </c>
      <c r="BK138">
        <v>2.004</v>
      </c>
      <c r="BL138">
        <v>0.25700000000000001</v>
      </c>
      <c r="BM138">
        <v>410</v>
      </c>
      <c r="BN138">
        <v>18</v>
      </c>
      <c r="BO138">
        <v>0.22</v>
      </c>
      <c r="BP138">
        <v>7.0000000000000007E-2</v>
      </c>
      <c r="BQ138">
        <v>0.68608022804878099</v>
      </c>
      <c r="BR138">
        <v>5.0569578232054999</v>
      </c>
      <c r="BS138">
        <v>0.55136811021347398</v>
      </c>
      <c r="BT138">
        <v>0</v>
      </c>
      <c r="BU138">
        <v>8.9560867146341497E-2</v>
      </c>
      <c r="BV138">
        <v>0.73335293416723701</v>
      </c>
      <c r="BW138">
        <v>7.9132691924402296E-2</v>
      </c>
      <c r="BX138">
        <v>0</v>
      </c>
      <c r="BY138">
        <v>0</v>
      </c>
      <c r="BZ138">
        <v>2</v>
      </c>
      <c r="CA138" t="s">
        <v>205</v>
      </c>
      <c r="CB138">
        <v>100</v>
      </c>
      <c r="CC138">
        <v>100</v>
      </c>
      <c r="CD138">
        <v>2.004</v>
      </c>
      <c r="CE138">
        <v>0.25700000000000001</v>
      </c>
      <c r="CF138">
        <v>2</v>
      </c>
      <c r="CG138">
        <v>635.80200000000002</v>
      </c>
      <c r="CH138">
        <v>365.51499999999999</v>
      </c>
      <c r="CI138">
        <v>26.997800000000002</v>
      </c>
      <c r="CJ138">
        <v>31.906099999999999</v>
      </c>
      <c r="CK138">
        <v>30.0001</v>
      </c>
      <c r="CL138">
        <v>31.7058</v>
      </c>
      <c r="CM138">
        <v>31.721699999999998</v>
      </c>
      <c r="CN138">
        <v>20.237300000000001</v>
      </c>
      <c r="CO138">
        <v>27.746500000000001</v>
      </c>
      <c r="CP138">
        <v>5.4733999999999998</v>
      </c>
      <c r="CQ138">
        <v>27</v>
      </c>
      <c r="CR138">
        <v>410</v>
      </c>
      <c r="CS138">
        <v>17.781500000000001</v>
      </c>
      <c r="CT138">
        <v>99.679400000000001</v>
      </c>
      <c r="CU138">
        <v>100.562</v>
      </c>
    </row>
    <row r="139" spans="1:99" x14ac:dyDescent="0.25">
      <c r="A139">
        <v>123</v>
      </c>
      <c r="B139">
        <v>1587133129.5999999</v>
      </c>
      <c r="C139">
        <v>8264.0999999046307</v>
      </c>
      <c r="D139" t="s">
        <v>499</v>
      </c>
      <c r="E139" t="s">
        <v>500</v>
      </c>
      <c r="F139">
        <v>1587133121.2451601</v>
      </c>
      <c r="G139">
        <f t="shared" si="29"/>
        <v>1.9603375410107623E-4</v>
      </c>
      <c r="H139">
        <f t="shared" si="30"/>
        <v>-1.4912855246506205</v>
      </c>
      <c r="I139">
        <f t="shared" si="31"/>
        <v>411.14638709677399</v>
      </c>
      <c r="J139">
        <f t="shared" si="32"/>
        <v>619.0680384348459</v>
      </c>
      <c r="K139">
        <f t="shared" si="33"/>
        <v>63.400301775794503</v>
      </c>
      <c r="L139">
        <f t="shared" si="34"/>
        <v>42.106526904322664</v>
      </c>
      <c r="M139">
        <f t="shared" si="35"/>
        <v>1.0725988523792114E-2</v>
      </c>
      <c r="N139">
        <f t="shared" si="36"/>
        <v>2</v>
      </c>
      <c r="O139">
        <f t="shared" si="37"/>
        <v>1.0694133557613721E-2</v>
      </c>
      <c r="P139">
        <f t="shared" si="38"/>
        <v>6.6866875816940074E-3</v>
      </c>
      <c r="Q139">
        <f t="shared" si="39"/>
        <v>0</v>
      </c>
      <c r="R139">
        <f t="shared" si="40"/>
        <v>27.398980622782005</v>
      </c>
      <c r="S139">
        <f t="shared" si="41"/>
        <v>27.398980622782005</v>
      </c>
      <c r="T139">
        <f t="shared" si="42"/>
        <v>3.6638933250014509</v>
      </c>
      <c r="U139">
        <f t="shared" si="43"/>
        <v>49.925837887912003</v>
      </c>
      <c r="V139">
        <f t="shared" si="44"/>
        <v>1.8369920660409915</v>
      </c>
      <c r="W139">
        <f t="shared" si="45"/>
        <v>3.6794416353416124</v>
      </c>
      <c r="X139">
        <f t="shared" si="46"/>
        <v>1.8269012589604594</v>
      </c>
      <c r="Y139">
        <f t="shared" si="47"/>
        <v>-8.6450885558574626</v>
      </c>
      <c r="Z139">
        <f t="shared" si="48"/>
        <v>7.7995036259316954</v>
      </c>
      <c r="AA139">
        <f t="shared" si="49"/>
        <v>0.845279629579753</v>
      </c>
      <c r="AB139">
        <f t="shared" si="50"/>
        <v>-3.0530034601383704E-4</v>
      </c>
      <c r="AC139">
        <v>0</v>
      </c>
      <c r="AD139">
        <v>0</v>
      </c>
      <c r="AE139">
        <v>2</v>
      </c>
      <c r="AF139">
        <v>0</v>
      </c>
      <c r="AG139">
        <v>0</v>
      </c>
      <c r="AH139">
        <f t="shared" si="51"/>
        <v>1</v>
      </c>
      <c r="AI139">
        <f t="shared" si="52"/>
        <v>0</v>
      </c>
      <c r="AJ139">
        <f t="shared" si="53"/>
        <v>53993.999581763717</v>
      </c>
      <c r="AK139">
        <f t="shared" si="54"/>
        <v>0</v>
      </c>
      <c r="AL139">
        <f t="shared" si="55"/>
        <v>0</v>
      </c>
      <c r="AM139">
        <f t="shared" si="56"/>
        <v>0.49</v>
      </c>
      <c r="AN139">
        <f t="shared" si="57"/>
        <v>0.39</v>
      </c>
      <c r="AO139">
        <v>5.0199999999999996</v>
      </c>
      <c r="AP139">
        <v>0.5</v>
      </c>
      <c r="AQ139" t="s">
        <v>194</v>
      </c>
      <c r="AR139">
        <v>1587133121.2451601</v>
      </c>
      <c r="AS139">
        <v>411.14638709677399</v>
      </c>
      <c r="AT139">
        <v>409.96603225806399</v>
      </c>
      <c r="AU139">
        <v>17.937187096774199</v>
      </c>
      <c r="AV139">
        <v>17.776103225806501</v>
      </c>
      <c r="AW139">
        <v>599.95929032258096</v>
      </c>
      <c r="AX139">
        <v>102.31767741935499</v>
      </c>
      <c r="AY139">
        <v>9.4816587096774194E-2</v>
      </c>
      <c r="AZ139">
        <v>27.471316129032299</v>
      </c>
      <c r="BA139">
        <v>999.9</v>
      </c>
      <c r="BB139">
        <v>999.9</v>
      </c>
      <c r="BC139">
        <v>0</v>
      </c>
      <c r="BD139">
        <v>0</v>
      </c>
      <c r="BE139">
        <v>9995.4009677419308</v>
      </c>
      <c r="BF139">
        <v>0</v>
      </c>
      <c r="BG139">
        <v>1.91117E-3</v>
      </c>
      <c r="BH139">
        <v>1587133108.0999999</v>
      </c>
      <c r="BI139" t="s">
        <v>498</v>
      </c>
      <c r="BJ139">
        <v>29</v>
      </c>
      <c r="BK139">
        <v>2.004</v>
      </c>
      <c r="BL139">
        <v>0.25700000000000001</v>
      </c>
      <c r="BM139">
        <v>410</v>
      </c>
      <c r="BN139">
        <v>18</v>
      </c>
      <c r="BO139">
        <v>0.22</v>
      </c>
      <c r="BP139">
        <v>7.0000000000000007E-2</v>
      </c>
      <c r="BQ139">
        <v>0.97850111268292705</v>
      </c>
      <c r="BR139">
        <v>2.9185225670381598</v>
      </c>
      <c r="BS139">
        <v>0.39876701138911103</v>
      </c>
      <c r="BT139">
        <v>0</v>
      </c>
      <c r="BU139">
        <v>0.132888328121951</v>
      </c>
      <c r="BV139">
        <v>0.40621826803481997</v>
      </c>
      <c r="BW139">
        <v>5.4348635393453998E-2</v>
      </c>
      <c r="BX139">
        <v>0</v>
      </c>
      <c r="BY139">
        <v>0</v>
      </c>
      <c r="BZ139">
        <v>2</v>
      </c>
      <c r="CA139" t="s">
        <v>205</v>
      </c>
      <c r="CB139">
        <v>100</v>
      </c>
      <c r="CC139">
        <v>100</v>
      </c>
      <c r="CD139">
        <v>2.004</v>
      </c>
      <c r="CE139">
        <v>0.25700000000000001</v>
      </c>
      <c r="CF139">
        <v>2</v>
      </c>
      <c r="CG139">
        <v>636.255</v>
      </c>
      <c r="CH139">
        <v>365.48200000000003</v>
      </c>
      <c r="CI139">
        <v>26.997800000000002</v>
      </c>
      <c r="CJ139">
        <v>31.908899999999999</v>
      </c>
      <c r="CK139">
        <v>30.0001</v>
      </c>
      <c r="CL139">
        <v>31.707100000000001</v>
      </c>
      <c r="CM139">
        <v>31.723199999999999</v>
      </c>
      <c r="CN139">
        <v>20.2363</v>
      </c>
      <c r="CO139">
        <v>27.746500000000001</v>
      </c>
      <c r="CP139">
        <v>5.4733999999999998</v>
      </c>
      <c r="CQ139">
        <v>27</v>
      </c>
      <c r="CR139">
        <v>410</v>
      </c>
      <c r="CS139">
        <v>17.781500000000001</v>
      </c>
      <c r="CT139">
        <v>99.679199999999994</v>
      </c>
      <c r="CU139">
        <v>100.56100000000001</v>
      </c>
    </row>
    <row r="140" spans="1:99" x14ac:dyDescent="0.25">
      <c r="A140">
        <v>124</v>
      </c>
      <c r="B140">
        <v>1587133134.5999999</v>
      </c>
      <c r="C140">
        <v>8269.0999999046307</v>
      </c>
      <c r="D140" t="s">
        <v>501</v>
      </c>
      <c r="E140" t="s">
        <v>502</v>
      </c>
      <c r="F140">
        <v>1587133126.03548</v>
      </c>
      <c r="G140">
        <f t="shared" si="29"/>
        <v>1.971631820691999E-4</v>
      </c>
      <c r="H140">
        <f t="shared" si="30"/>
        <v>-1.4816801421386798</v>
      </c>
      <c r="I140">
        <f t="shared" si="31"/>
        <v>411.15225806451599</v>
      </c>
      <c r="J140">
        <f t="shared" si="32"/>
        <v>616.31418649468287</v>
      </c>
      <c r="K140">
        <f t="shared" si="33"/>
        <v>63.119630292889845</v>
      </c>
      <c r="L140">
        <f t="shared" si="34"/>
        <v>42.108033681199352</v>
      </c>
      <c r="M140">
        <f t="shared" si="35"/>
        <v>1.0792908414299977E-2</v>
      </c>
      <c r="N140">
        <f t="shared" si="36"/>
        <v>2</v>
      </c>
      <c r="O140">
        <f t="shared" si="37"/>
        <v>1.076065536444645E-2</v>
      </c>
      <c r="P140">
        <f t="shared" si="38"/>
        <v>6.7282993285434443E-3</v>
      </c>
      <c r="Q140">
        <f t="shared" si="39"/>
        <v>0</v>
      </c>
      <c r="R140">
        <f t="shared" si="40"/>
        <v>27.396937947367679</v>
      </c>
      <c r="S140">
        <f t="shared" si="41"/>
        <v>27.396937947367679</v>
      </c>
      <c r="T140">
        <f t="shared" si="42"/>
        <v>3.6634550915371089</v>
      </c>
      <c r="U140">
        <f t="shared" si="43"/>
        <v>49.940211116063118</v>
      </c>
      <c r="V140">
        <f t="shared" si="44"/>
        <v>1.8373460828993284</v>
      </c>
      <c r="W140">
        <f t="shared" si="45"/>
        <v>3.6790915413418257</v>
      </c>
      <c r="X140">
        <f t="shared" si="46"/>
        <v>1.8261090086377805</v>
      </c>
      <c r="Y140">
        <f t="shared" si="47"/>
        <v>-8.6948963292517156</v>
      </c>
      <c r="Z140">
        <f t="shared" si="48"/>
        <v>7.8444521049580542</v>
      </c>
      <c r="AA140">
        <f t="shared" si="49"/>
        <v>0.85013539854906495</v>
      </c>
      <c r="AB140">
        <f t="shared" si="50"/>
        <v>-3.0882574459667467E-4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f t="shared" si="51"/>
        <v>1</v>
      </c>
      <c r="AI140">
        <f t="shared" si="52"/>
        <v>0</v>
      </c>
      <c r="AJ140">
        <f t="shared" si="53"/>
        <v>54051.561154764342</v>
      </c>
      <c r="AK140">
        <f t="shared" si="54"/>
        <v>0</v>
      </c>
      <c r="AL140">
        <f t="shared" si="55"/>
        <v>0</v>
      </c>
      <c r="AM140">
        <f t="shared" si="56"/>
        <v>0.49</v>
      </c>
      <c r="AN140">
        <f t="shared" si="57"/>
        <v>0.39</v>
      </c>
      <c r="AO140">
        <v>5.0199999999999996</v>
      </c>
      <c r="AP140">
        <v>0.5</v>
      </c>
      <c r="AQ140" t="s">
        <v>194</v>
      </c>
      <c r="AR140">
        <v>1587133126.03548</v>
      </c>
      <c r="AS140">
        <v>411.15225806451599</v>
      </c>
      <c r="AT140">
        <v>409.98022580645198</v>
      </c>
      <c r="AU140">
        <v>17.940258064516101</v>
      </c>
      <c r="AV140">
        <v>17.778232258064499</v>
      </c>
      <c r="AW140">
        <v>599.90606451612905</v>
      </c>
      <c r="AX140">
        <v>102.318548387097</v>
      </c>
      <c r="AY140">
        <v>9.6148006451612894E-2</v>
      </c>
      <c r="AZ140">
        <v>27.4696903225806</v>
      </c>
      <c r="BA140">
        <v>999.9</v>
      </c>
      <c r="BB140">
        <v>999.9</v>
      </c>
      <c r="BC140">
        <v>0</v>
      </c>
      <c r="BD140">
        <v>0</v>
      </c>
      <c r="BE140">
        <v>10006.3661290323</v>
      </c>
      <c r="BF140">
        <v>0</v>
      </c>
      <c r="BG140">
        <v>1.91117E-3</v>
      </c>
      <c r="BH140">
        <v>1587133108.0999999</v>
      </c>
      <c r="BI140" t="s">
        <v>498</v>
      </c>
      <c r="BJ140">
        <v>29</v>
      </c>
      <c r="BK140">
        <v>2.004</v>
      </c>
      <c r="BL140">
        <v>0.25700000000000001</v>
      </c>
      <c r="BM140">
        <v>410</v>
      </c>
      <c r="BN140">
        <v>18</v>
      </c>
      <c r="BO140">
        <v>0.22</v>
      </c>
      <c r="BP140">
        <v>7.0000000000000007E-2</v>
      </c>
      <c r="BQ140">
        <v>1.17462731707317</v>
      </c>
      <c r="BR140">
        <v>-8.7766829268304494E-2</v>
      </c>
      <c r="BS140">
        <v>3.5179472674841998E-2</v>
      </c>
      <c r="BT140">
        <v>1</v>
      </c>
      <c r="BU140">
        <v>0.161545219512195</v>
      </c>
      <c r="BV140">
        <v>1.28897560975619E-2</v>
      </c>
      <c r="BW140">
        <v>2.6517700164431801E-3</v>
      </c>
      <c r="BX140">
        <v>1</v>
      </c>
      <c r="BY140">
        <v>2</v>
      </c>
      <c r="BZ140">
        <v>2</v>
      </c>
      <c r="CA140" t="s">
        <v>202</v>
      </c>
      <c r="CB140">
        <v>100</v>
      </c>
      <c r="CC140">
        <v>100</v>
      </c>
      <c r="CD140">
        <v>2.004</v>
      </c>
      <c r="CE140">
        <v>0.25700000000000001</v>
      </c>
      <c r="CF140">
        <v>2</v>
      </c>
      <c r="CG140">
        <v>636.53800000000001</v>
      </c>
      <c r="CH140">
        <v>365.47699999999998</v>
      </c>
      <c r="CI140">
        <v>26.997800000000002</v>
      </c>
      <c r="CJ140">
        <v>31.9117</v>
      </c>
      <c r="CK140">
        <v>30.0002</v>
      </c>
      <c r="CL140">
        <v>31.708500000000001</v>
      </c>
      <c r="CM140">
        <v>31.724599999999999</v>
      </c>
      <c r="CN140">
        <v>20.2378</v>
      </c>
      <c r="CO140">
        <v>27.746500000000001</v>
      </c>
      <c r="CP140">
        <v>5.4733999999999998</v>
      </c>
      <c r="CQ140">
        <v>27</v>
      </c>
      <c r="CR140">
        <v>410</v>
      </c>
      <c r="CS140">
        <v>17.781500000000001</v>
      </c>
      <c r="CT140">
        <v>99.6798</v>
      </c>
      <c r="CU140">
        <v>100.562</v>
      </c>
    </row>
    <row r="141" spans="1:99" x14ac:dyDescent="0.25">
      <c r="A141">
        <v>125</v>
      </c>
      <c r="B141">
        <v>1587133139.5999999</v>
      </c>
      <c r="C141">
        <v>8274.0999999046307</v>
      </c>
      <c r="D141" t="s">
        <v>503</v>
      </c>
      <c r="E141" t="s">
        <v>504</v>
      </c>
      <c r="F141">
        <v>1587133130.9709699</v>
      </c>
      <c r="G141">
        <f t="shared" si="29"/>
        <v>1.9805886107711644E-4</v>
      </c>
      <c r="H141">
        <f t="shared" si="30"/>
        <v>-1.4860097781888901</v>
      </c>
      <c r="I141">
        <f t="shared" si="31"/>
        <v>411.15851612903202</v>
      </c>
      <c r="J141">
        <f t="shared" si="32"/>
        <v>615.88166749811398</v>
      </c>
      <c r="K141">
        <f t="shared" si="33"/>
        <v>63.076611570142411</v>
      </c>
      <c r="L141">
        <f t="shared" si="34"/>
        <v>42.109527502223479</v>
      </c>
      <c r="M141">
        <f t="shared" si="35"/>
        <v>1.0846829386802996E-2</v>
      </c>
      <c r="N141">
        <f t="shared" si="36"/>
        <v>2</v>
      </c>
      <c r="O141">
        <f t="shared" si="37"/>
        <v>1.0814253786913051E-2</v>
      </c>
      <c r="P141">
        <f t="shared" si="38"/>
        <v>6.7618272013037217E-3</v>
      </c>
      <c r="Q141">
        <f t="shared" si="39"/>
        <v>0</v>
      </c>
      <c r="R141">
        <f t="shared" si="40"/>
        <v>27.395139598936808</v>
      </c>
      <c r="S141">
        <f t="shared" si="41"/>
        <v>27.395139598936808</v>
      </c>
      <c r="T141">
        <f t="shared" si="42"/>
        <v>3.6630693135964685</v>
      </c>
      <c r="U141">
        <f t="shared" si="43"/>
        <v>49.954619284077758</v>
      </c>
      <c r="V141">
        <f t="shared" si="44"/>
        <v>1.8377182999505068</v>
      </c>
      <c r="W141">
        <f t="shared" si="45"/>
        <v>3.6787755092275329</v>
      </c>
      <c r="X141">
        <f t="shared" si="46"/>
        <v>1.8253510136459616</v>
      </c>
      <c r="Y141">
        <f t="shared" si="47"/>
        <v>-8.7343957735008342</v>
      </c>
      <c r="Z141">
        <f t="shared" si="48"/>
        <v>7.880099419725684</v>
      </c>
      <c r="AA141">
        <f t="shared" si="49"/>
        <v>0.85398471815091037</v>
      </c>
      <c r="AB141">
        <f t="shared" si="50"/>
        <v>-3.1163562424030289E-4</v>
      </c>
      <c r="AC141">
        <v>0</v>
      </c>
      <c r="AD141">
        <v>0</v>
      </c>
      <c r="AE141">
        <v>2</v>
      </c>
      <c r="AF141">
        <v>0</v>
      </c>
      <c r="AG141">
        <v>0</v>
      </c>
      <c r="AH141">
        <f t="shared" si="51"/>
        <v>1</v>
      </c>
      <c r="AI141">
        <f t="shared" si="52"/>
        <v>0</v>
      </c>
      <c r="AJ141">
        <f t="shared" si="53"/>
        <v>54006.586180540435</v>
      </c>
      <c r="AK141">
        <f t="shared" si="54"/>
        <v>0</v>
      </c>
      <c r="AL141">
        <f t="shared" si="55"/>
        <v>0</v>
      </c>
      <c r="AM141">
        <f t="shared" si="56"/>
        <v>0.49</v>
      </c>
      <c r="AN141">
        <f t="shared" si="57"/>
        <v>0.39</v>
      </c>
      <c r="AO141">
        <v>5.0199999999999996</v>
      </c>
      <c r="AP141">
        <v>0.5</v>
      </c>
      <c r="AQ141" t="s">
        <v>194</v>
      </c>
      <c r="AR141">
        <v>1587133130.9709699</v>
      </c>
      <c r="AS141">
        <v>411.15851612903202</v>
      </c>
      <c r="AT141">
        <v>409.98319354838702</v>
      </c>
      <c r="AU141">
        <v>17.943529032258098</v>
      </c>
      <c r="AV141">
        <v>17.780770967741901</v>
      </c>
      <c r="AW141">
        <v>599.91806451612899</v>
      </c>
      <c r="AX141">
        <v>102.319516129032</v>
      </c>
      <c r="AY141">
        <v>9.7254654838709695E-2</v>
      </c>
      <c r="AZ141">
        <v>27.4682225806452</v>
      </c>
      <c r="BA141">
        <v>999.9</v>
      </c>
      <c r="BB141">
        <v>999.9</v>
      </c>
      <c r="BC141">
        <v>0</v>
      </c>
      <c r="BD141">
        <v>0</v>
      </c>
      <c r="BE141">
        <v>9997.53548387097</v>
      </c>
      <c r="BF141">
        <v>0</v>
      </c>
      <c r="BG141">
        <v>1.91117E-3</v>
      </c>
      <c r="BH141">
        <v>1587133108.0999999</v>
      </c>
      <c r="BI141" t="s">
        <v>498</v>
      </c>
      <c r="BJ141">
        <v>29</v>
      </c>
      <c r="BK141">
        <v>2.004</v>
      </c>
      <c r="BL141">
        <v>0.25700000000000001</v>
      </c>
      <c r="BM141">
        <v>410</v>
      </c>
      <c r="BN141">
        <v>18</v>
      </c>
      <c r="BO141">
        <v>0.22</v>
      </c>
      <c r="BP141">
        <v>7.0000000000000007E-2</v>
      </c>
      <c r="BQ141">
        <v>1.1745812195121901</v>
      </c>
      <c r="BR141">
        <v>-4.3558327526140098E-2</v>
      </c>
      <c r="BS141">
        <v>2.83910378503518E-2</v>
      </c>
      <c r="BT141">
        <v>1</v>
      </c>
      <c r="BU141">
        <v>0.16243212195122</v>
      </c>
      <c r="BV141">
        <v>8.7861951219507795E-3</v>
      </c>
      <c r="BW141">
        <v>9.7932451073330304E-4</v>
      </c>
      <c r="BX141">
        <v>1</v>
      </c>
      <c r="BY141">
        <v>2</v>
      </c>
      <c r="BZ141">
        <v>2</v>
      </c>
      <c r="CA141" t="s">
        <v>202</v>
      </c>
      <c r="CB141">
        <v>100</v>
      </c>
      <c r="CC141">
        <v>100</v>
      </c>
      <c r="CD141">
        <v>2.004</v>
      </c>
      <c r="CE141">
        <v>0.25700000000000001</v>
      </c>
      <c r="CF141">
        <v>2</v>
      </c>
      <c r="CG141">
        <v>636.76800000000003</v>
      </c>
      <c r="CH141">
        <v>365.62</v>
      </c>
      <c r="CI141">
        <v>26.997599999999998</v>
      </c>
      <c r="CJ141">
        <v>31.914200000000001</v>
      </c>
      <c r="CK141">
        <v>30.0002</v>
      </c>
      <c r="CL141">
        <v>31.7103</v>
      </c>
      <c r="CM141">
        <v>31.7272</v>
      </c>
      <c r="CN141">
        <v>20.2378</v>
      </c>
      <c r="CO141">
        <v>27.746500000000001</v>
      </c>
      <c r="CP141">
        <v>5.4733999999999998</v>
      </c>
      <c r="CQ141">
        <v>27</v>
      </c>
      <c r="CR141">
        <v>410</v>
      </c>
      <c r="CS141">
        <v>17.781500000000001</v>
      </c>
      <c r="CT141">
        <v>99.678600000000003</v>
      </c>
      <c r="CU141">
        <v>100.56</v>
      </c>
    </row>
    <row r="142" spans="1:99" x14ac:dyDescent="0.25">
      <c r="A142">
        <v>126</v>
      </c>
      <c r="B142">
        <v>1587133144.5999999</v>
      </c>
      <c r="C142">
        <v>8279.0999999046307</v>
      </c>
      <c r="D142" t="s">
        <v>505</v>
      </c>
      <c r="E142" t="s">
        <v>506</v>
      </c>
      <c r="F142">
        <v>1587133135.9709699</v>
      </c>
      <c r="G142">
        <f t="shared" si="29"/>
        <v>1.9889080176484371E-4</v>
      </c>
      <c r="H142">
        <f t="shared" si="30"/>
        <v>-1.4818920933068445</v>
      </c>
      <c r="I142">
        <f t="shared" si="31"/>
        <v>411.16854838709702</v>
      </c>
      <c r="J142">
        <f t="shared" si="32"/>
        <v>614.30863389179569</v>
      </c>
      <c r="K142">
        <f t="shared" si="33"/>
        <v>62.916002344457354</v>
      </c>
      <c r="L142">
        <f t="shared" si="34"/>
        <v>42.110886819875468</v>
      </c>
      <c r="M142">
        <f t="shared" si="35"/>
        <v>1.0896825536882686E-2</v>
      </c>
      <c r="N142">
        <f t="shared" si="36"/>
        <v>2</v>
      </c>
      <c r="O142">
        <f t="shared" si="37"/>
        <v>1.0863949435673009E-2</v>
      </c>
      <c r="P142">
        <f t="shared" si="38"/>
        <v>6.7929138672506162E-3</v>
      </c>
      <c r="Q142">
        <f t="shared" si="39"/>
        <v>0</v>
      </c>
      <c r="R142">
        <f t="shared" si="40"/>
        <v>27.39354865294105</v>
      </c>
      <c r="S142">
        <f t="shared" si="41"/>
        <v>27.39354865294105</v>
      </c>
      <c r="T142">
        <f t="shared" si="42"/>
        <v>3.6627280567490672</v>
      </c>
      <c r="U142">
        <f t="shared" si="43"/>
        <v>49.968206238268479</v>
      </c>
      <c r="V142">
        <f t="shared" si="44"/>
        <v>1.8380800104523791</v>
      </c>
      <c r="W142">
        <f t="shared" si="45"/>
        <v>3.6784990873750303</v>
      </c>
      <c r="X142">
        <f t="shared" si="46"/>
        <v>1.8246480462966881</v>
      </c>
      <c r="Y142">
        <f t="shared" si="47"/>
        <v>-8.7710843578296078</v>
      </c>
      <c r="Z142">
        <f t="shared" si="48"/>
        <v>7.9132094775402653</v>
      </c>
      <c r="AA142">
        <f t="shared" si="49"/>
        <v>0.85756062324479443</v>
      </c>
      <c r="AB142">
        <f t="shared" si="50"/>
        <v>-3.1425704454779435E-4</v>
      </c>
      <c r="AC142">
        <v>0</v>
      </c>
      <c r="AD142">
        <v>0</v>
      </c>
      <c r="AE142">
        <v>2</v>
      </c>
      <c r="AF142">
        <v>0</v>
      </c>
      <c r="AG142">
        <v>0</v>
      </c>
      <c r="AH142">
        <f t="shared" si="51"/>
        <v>1</v>
      </c>
      <c r="AI142">
        <f t="shared" si="52"/>
        <v>0</v>
      </c>
      <c r="AJ142">
        <f t="shared" si="53"/>
        <v>54041.722041412482</v>
      </c>
      <c r="AK142">
        <f t="shared" si="54"/>
        <v>0</v>
      </c>
      <c r="AL142">
        <f t="shared" si="55"/>
        <v>0</v>
      </c>
      <c r="AM142">
        <f t="shared" si="56"/>
        <v>0.49</v>
      </c>
      <c r="AN142">
        <f t="shared" si="57"/>
        <v>0.39</v>
      </c>
      <c r="AO142">
        <v>5.0199999999999996</v>
      </c>
      <c r="AP142">
        <v>0.5</v>
      </c>
      <c r="AQ142" t="s">
        <v>194</v>
      </c>
      <c r="AR142">
        <v>1587133135.9709699</v>
      </c>
      <c r="AS142">
        <v>411.16854838709702</v>
      </c>
      <c r="AT142">
        <v>409.99700000000001</v>
      </c>
      <c r="AU142">
        <v>17.946919354838698</v>
      </c>
      <c r="AV142">
        <v>17.7834838709677</v>
      </c>
      <c r="AW142">
        <v>599.93890322580705</v>
      </c>
      <c r="AX142">
        <v>102.319516129032</v>
      </c>
      <c r="AY142">
        <v>9.8061735483870996E-2</v>
      </c>
      <c r="AZ142">
        <v>27.4669387096774</v>
      </c>
      <c r="BA142">
        <v>999.9</v>
      </c>
      <c r="BB142">
        <v>999.9</v>
      </c>
      <c r="BC142">
        <v>0</v>
      </c>
      <c r="BD142">
        <v>0</v>
      </c>
      <c r="BE142">
        <v>10004.2725806452</v>
      </c>
      <c r="BF142">
        <v>0</v>
      </c>
      <c r="BG142">
        <v>1.91117E-3</v>
      </c>
      <c r="BH142">
        <v>1587133108.0999999</v>
      </c>
      <c r="BI142" t="s">
        <v>498</v>
      </c>
      <c r="BJ142">
        <v>29</v>
      </c>
      <c r="BK142">
        <v>2.004</v>
      </c>
      <c r="BL142">
        <v>0.25700000000000001</v>
      </c>
      <c r="BM142">
        <v>410</v>
      </c>
      <c r="BN142">
        <v>18</v>
      </c>
      <c r="BO142">
        <v>0.22</v>
      </c>
      <c r="BP142">
        <v>7.0000000000000007E-2</v>
      </c>
      <c r="BQ142">
        <v>1.1769099999999999</v>
      </c>
      <c r="BR142">
        <v>1.6203344947739201E-2</v>
      </c>
      <c r="BS142">
        <v>2.58350289713641E-2</v>
      </c>
      <c r="BT142">
        <v>1</v>
      </c>
      <c r="BU142">
        <v>0.163109317073171</v>
      </c>
      <c r="BV142">
        <v>7.7196376306616597E-3</v>
      </c>
      <c r="BW142">
        <v>9.01881405837992E-4</v>
      </c>
      <c r="BX142">
        <v>1</v>
      </c>
      <c r="BY142">
        <v>2</v>
      </c>
      <c r="BZ142">
        <v>2</v>
      </c>
      <c r="CA142" t="s">
        <v>202</v>
      </c>
      <c r="CB142">
        <v>100</v>
      </c>
      <c r="CC142">
        <v>100</v>
      </c>
      <c r="CD142">
        <v>2.004</v>
      </c>
      <c r="CE142">
        <v>0.25700000000000001</v>
      </c>
      <c r="CF142">
        <v>2</v>
      </c>
      <c r="CG142">
        <v>637.47</v>
      </c>
      <c r="CH142">
        <v>365.53899999999999</v>
      </c>
      <c r="CI142">
        <v>26.997900000000001</v>
      </c>
      <c r="CJ142">
        <v>31.917000000000002</v>
      </c>
      <c r="CK142">
        <v>30.0002</v>
      </c>
      <c r="CL142">
        <v>31.713100000000001</v>
      </c>
      <c r="CM142">
        <v>31.73</v>
      </c>
      <c r="CN142">
        <v>20.238</v>
      </c>
      <c r="CO142">
        <v>27.746500000000001</v>
      </c>
      <c r="CP142">
        <v>5.09436</v>
      </c>
      <c r="CQ142">
        <v>27</v>
      </c>
      <c r="CR142">
        <v>410</v>
      </c>
      <c r="CS142">
        <v>17.781500000000001</v>
      </c>
      <c r="CT142">
        <v>99.679000000000002</v>
      </c>
      <c r="CU142">
        <v>100.559</v>
      </c>
    </row>
    <row r="143" spans="1:99" x14ac:dyDescent="0.25">
      <c r="A143">
        <v>127</v>
      </c>
      <c r="B143">
        <v>1587133149.5999999</v>
      </c>
      <c r="C143">
        <v>8284.0999999046307</v>
      </c>
      <c r="D143" t="s">
        <v>507</v>
      </c>
      <c r="E143" t="s">
        <v>508</v>
      </c>
      <c r="F143">
        <v>1587133140.9709699</v>
      </c>
      <c r="G143">
        <f t="shared" si="29"/>
        <v>1.9921698442802279E-4</v>
      </c>
      <c r="H143">
        <f t="shared" si="30"/>
        <v>-1.5044536020502355</v>
      </c>
      <c r="I143">
        <f t="shared" si="31"/>
        <v>411.18258064516101</v>
      </c>
      <c r="J143">
        <f t="shared" si="32"/>
        <v>617.18469943082971</v>
      </c>
      <c r="K143">
        <f t="shared" si="33"/>
        <v>63.210884021884503</v>
      </c>
      <c r="L143">
        <f t="shared" si="34"/>
        <v>42.112538500953846</v>
      </c>
      <c r="M143">
        <f t="shared" si="35"/>
        <v>1.0917630593730089E-2</v>
      </c>
      <c r="N143">
        <f t="shared" si="36"/>
        <v>2</v>
      </c>
      <c r="O143">
        <f t="shared" si="37"/>
        <v>1.0884629038759896E-2</v>
      </c>
      <c r="P143">
        <f t="shared" si="38"/>
        <v>6.8058498432161706E-3</v>
      </c>
      <c r="Q143">
        <f t="shared" si="39"/>
        <v>0</v>
      </c>
      <c r="R143">
        <f t="shared" si="40"/>
        <v>27.392850831797102</v>
      </c>
      <c r="S143">
        <f t="shared" si="41"/>
        <v>27.392850831797102</v>
      </c>
      <c r="T143">
        <f t="shared" si="42"/>
        <v>3.6625783833366401</v>
      </c>
      <c r="U143">
        <f t="shared" si="43"/>
        <v>49.978655204751846</v>
      </c>
      <c r="V143">
        <f t="shared" si="44"/>
        <v>1.8384022448880726</v>
      </c>
      <c r="W143">
        <f t="shared" si="45"/>
        <v>3.6783747729036174</v>
      </c>
      <c r="X143">
        <f t="shared" si="46"/>
        <v>1.8241761384485675</v>
      </c>
      <c r="Y143">
        <f t="shared" si="47"/>
        <v>-8.7854690132758044</v>
      </c>
      <c r="Z143">
        <f t="shared" si="48"/>
        <v>7.9261916800532228</v>
      </c>
      <c r="AA143">
        <f t="shared" si="49"/>
        <v>0.85896204550490252</v>
      </c>
      <c r="AB143">
        <f t="shared" si="50"/>
        <v>-3.1528771767863617E-4</v>
      </c>
      <c r="AC143">
        <v>0</v>
      </c>
      <c r="AD143">
        <v>0</v>
      </c>
      <c r="AE143">
        <v>2</v>
      </c>
      <c r="AF143">
        <v>0</v>
      </c>
      <c r="AG143">
        <v>0</v>
      </c>
      <c r="AH143">
        <f t="shared" si="51"/>
        <v>1</v>
      </c>
      <c r="AI143">
        <f t="shared" si="52"/>
        <v>0</v>
      </c>
      <c r="AJ143">
        <f t="shared" si="53"/>
        <v>53998.205926929273</v>
      </c>
      <c r="AK143">
        <f t="shared" si="54"/>
        <v>0</v>
      </c>
      <c r="AL143">
        <f t="shared" si="55"/>
        <v>0</v>
      </c>
      <c r="AM143">
        <f t="shared" si="56"/>
        <v>0.49</v>
      </c>
      <c r="AN143">
        <f t="shared" si="57"/>
        <v>0.39</v>
      </c>
      <c r="AO143">
        <v>5.0199999999999996</v>
      </c>
      <c r="AP143">
        <v>0.5</v>
      </c>
      <c r="AQ143" t="s">
        <v>194</v>
      </c>
      <c r="AR143">
        <v>1587133140.9709699</v>
      </c>
      <c r="AS143">
        <v>411.18258064516101</v>
      </c>
      <c r="AT143">
        <v>409.99229032258103</v>
      </c>
      <c r="AU143">
        <v>17.9499741935484</v>
      </c>
      <c r="AV143">
        <v>17.786274193548401</v>
      </c>
      <c r="AW143">
        <v>599.94993548387095</v>
      </c>
      <c r="AX143">
        <v>102.31938709677399</v>
      </c>
      <c r="AY143">
        <v>9.8712509677419305E-2</v>
      </c>
      <c r="AZ143">
        <v>27.466361290322599</v>
      </c>
      <c r="BA143">
        <v>999.9</v>
      </c>
      <c r="BB143">
        <v>999.9</v>
      </c>
      <c r="BC143">
        <v>0</v>
      </c>
      <c r="BD143">
        <v>0</v>
      </c>
      <c r="BE143">
        <v>9995.8667741935496</v>
      </c>
      <c r="BF143">
        <v>0</v>
      </c>
      <c r="BG143">
        <v>1.91117E-3</v>
      </c>
      <c r="BH143">
        <v>1587133108.0999999</v>
      </c>
      <c r="BI143" t="s">
        <v>498</v>
      </c>
      <c r="BJ143">
        <v>29</v>
      </c>
      <c r="BK143">
        <v>2.004</v>
      </c>
      <c r="BL143">
        <v>0.25700000000000001</v>
      </c>
      <c r="BM143">
        <v>410</v>
      </c>
      <c r="BN143">
        <v>18</v>
      </c>
      <c r="BO143">
        <v>0.22</v>
      </c>
      <c r="BP143">
        <v>7.0000000000000007E-2</v>
      </c>
      <c r="BQ143">
        <v>1.1793565853658501</v>
      </c>
      <c r="BR143">
        <v>0.20197651567944999</v>
      </c>
      <c r="BS143">
        <v>2.6504002699063799E-2</v>
      </c>
      <c r="BT143">
        <v>0</v>
      </c>
      <c r="BU143">
        <v>0.16353336585365899</v>
      </c>
      <c r="BV143">
        <v>2.7808641114984299E-3</v>
      </c>
      <c r="BW143">
        <v>6.9268613791766999E-4</v>
      </c>
      <c r="BX143">
        <v>1</v>
      </c>
      <c r="BY143">
        <v>1</v>
      </c>
      <c r="BZ143">
        <v>2</v>
      </c>
      <c r="CA143" t="s">
        <v>196</v>
      </c>
      <c r="CB143">
        <v>100</v>
      </c>
      <c r="CC143">
        <v>100</v>
      </c>
      <c r="CD143">
        <v>2.004</v>
      </c>
      <c r="CE143">
        <v>0.25700000000000001</v>
      </c>
      <c r="CF143">
        <v>2</v>
      </c>
      <c r="CG143">
        <v>636.899</v>
      </c>
      <c r="CH143">
        <v>365.39299999999997</v>
      </c>
      <c r="CI143">
        <v>26.9984</v>
      </c>
      <c r="CJ143">
        <v>31.918700000000001</v>
      </c>
      <c r="CK143">
        <v>30.0001</v>
      </c>
      <c r="CL143">
        <v>31.715399999999999</v>
      </c>
      <c r="CM143">
        <v>31.7315</v>
      </c>
      <c r="CN143">
        <v>20.239000000000001</v>
      </c>
      <c r="CO143">
        <v>27.746500000000001</v>
      </c>
      <c r="CP143">
        <v>5.09436</v>
      </c>
      <c r="CQ143">
        <v>27</v>
      </c>
      <c r="CR143">
        <v>410</v>
      </c>
      <c r="CS143">
        <v>17.781500000000001</v>
      </c>
      <c r="CT143">
        <v>99.679599999999994</v>
      </c>
      <c r="CU143">
        <v>100.56</v>
      </c>
    </row>
    <row r="144" spans="1:99" x14ac:dyDescent="0.25">
      <c r="A144">
        <v>128</v>
      </c>
      <c r="B144">
        <v>1587133545.0999999</v>
      </c>
      <c r="C144">
        <v>8679.5999999046307</v>
      </c>
      <c r="D144" t="s">
        <v>511</v>
      </c>
      <c r="E144" t="s">
        <v>512</v>
      </c>
      <c r="F144">
        <v>1587133537.0999999</v>
      </c>
      <c r="G144">
        <f t="shared" si="29"/>
        <v>3.6418285678811702E-4</v>
      </c>
      <c r="H144">
        <f t="shared" si="30"/>
        <v>-2.0942155796878428</v>
      </c>
      <c r="I144">
        <f t="shared" si="31"/>
        <v>410.94335483870998</v>
      </c>
      <c r="J144">
        <f t="shared" si="32"/>
        <v>564.17309398801092</v>
      </c>
      <c r="K144">
        <f t="shared" si="33"/>
        <v>57.784149468831217</v>
      </c>
      <c r="L144">
        <f t="shared" si="34"/>
        <v>42.089940999078522</v>
      </c>
      <c r="M144">
        <f t="shared" si="35"/>
        <v>2.0109087453905737E-2</v>
      </c>
      <c r="N144">
        <f t="shared" si="36"/>
        <v>2</v>
      </c>
      <c r="O144">
        <f t="shared" si="37"/>
        <v>1.9997434327282189E-2</v>
      </c>
      <c r="P144">
        <f t="shared" si="38"/>
        <v>1.2508376267631256E-2</v>
      </c>
      <c r="Q144">
        <f t="shared" si="39"/>
        <v>0</v>
      </c>
      <c r="R144">
        <f t="shared" si="40"/>
        <v>27.391744836688787</v>
      </c>
      <c r="S144">
        <f t="shared" si="41"/>
        <v>27.391744836688787</v>
      </c>
      <c r="T144">
        <f t="shared" si="42"/>
        <v>3.6623411729380049</v>
      </c>
      <c r="U144">
        <f t="shared" si="43"/>
        <v>50.043635040930326</v>
      </c>
      <c r="V144">
        <f t="shared" si="44"/>
        <v>1.847240553021664</v>
      </c>
      <c r="W144">
        <f t="shared" si="45"/>
        <v>3.6912597406459775</v>
      </c>
      <c r="X144">
        <f t="shared" si="46"/>
        <v>1.8151006199163409</v>
      </c>
      <c r="Y144">
        <f t="shared" si="47"/>
        <v>-16.060463984355959</v>
      </c>
      <c r="Z144">
        <f t="shared" si="48"/>
        <v>14.488798044996074</v>
      </c>
      <c r="AA144">
        <f t="shared" si="49"/>
        <v>1.5706121429022288</v>
      </c>
      <c r="AB144">
        <f t="shared" si="50"/>
        <v>-1.0537964576560199E-3</v>
      </c>
      <c r="AC144">
        <v>0</v>
      </c>
      <c r="AD144">
        <v>0</v>
      </c>
      <c r="AE144">
        <v>2</v>
      </c>
      <c r="AF144">
        <v>0</v>
      </c>
      <c r="AG144">
        <v>0</v>
      </c>
      <c r="AH144">
        <f t="shared" si="51"/>
        <v>1</v>
      </c>
      <c r="AI144">
        <f t="shared" si="52"/>
        <v>0</v>
      </c>
      <c r="AJ144">
        <f t="shared" si="53"/>
        <v>54048.30673155385</v>
      </c>
      <c r="AK144">
        <f t="shared" si="54"/>
        <v>0</v>
      </c>
      <c r="AL144">
        <f t="shared" si="55"/>
        <v>0</v>
      </c>
      <c r="AM144">
        <f t="shared" si="56"/>
        <v>0.49</v>
      </c>
      <c r="AN144">
        <f t="shared" si="57"/>
        <v>0.39</v>
      </c>
      <c r="AO144">
        <v>2.96</v>
      </c>
      <c r="AP144">
        <v>0.5</v>
      </c>
      <c r="AQ144" t="s">
        <v>194</v>
      </c>
      <c r="AR144">
        <v>1587133537.0999999</v>
      </c>
      <c r="AS144">
        <v>410.94335483870998</v>
      </c>
      <c r="AT144">
        <v>409.98390322580599</v>
      </c>
      <c r="AU144">
        <v>18.0354548387097</v>
      </c>
      <c r="AV144">
        <v>17.859006451612899</v>
      </c>
      <c r="AW144">
        <v>599.91445161290301</v>
      </c>
      <c r="AX144">
        <v>102.325838709677</v>
      </c>
      <c r="AY144">
        <v>9.6893045161290298E-2</v>
      </c>
      <c r="AZ144">
        <v>27.526119354838698</v>
      </c>
      <c r="BA144">
        <v>999.9</v>
      </c>
      <c r="BB144">
        <v>999.9</v>
      </c>
      <c r="BC144">
        <v>0</v>
      </c>
      <c r="BD144">
        <v>0</v>
      </c>
      <c r="BE144">
        <v>10006.9538709677</v>
      </c>
      <c r="BF144">
        <v>0</v>
      </c>
      <c r="BG144">
        <v>1.91117E-3</v>
      </c>
      <c r="BH144">
        <v>1587133515.0999999</v>
      </c>
      <c r="BI144" t="s">
        <v>513</v>
      </c>
      <c r="BJ144">
        <v>30</v>
      </c>
      <c r="BK144">
        <v>1.919</v>
      </c>
      <c r="BL144">
        <v>0.25600000000000001</v>
      </c>
      <c r="BM144">
        <v>410</v>
      </c>
      <c r="BN144">
        <v>18</v>
      </c>
      <c r="BO144">
        <v>0.28000000000000003</v>
      </c>
      <c r="BP144">
        <v>0.13</v>
      </c>
      <c r="BQ144">
        <v>0.96010529268292699</v>
      </c>
      <c r="BR144">
        <v>-5.6870947735212403E-2</v>
      </c>
      <c r="BS144">
        <v>1.4302228085407501E-2</v>
      </c>
      <c r="BT144">
        <v>1</v>
      </c>
      <c r="BU144">
        <v>0.17549190243902399</v>
      </c>
      <c r="BV144">
        <v>1.6749219512200798E-2</v>
      </c>
      <c r="BW144">
        <v>1.88986156164656E-3</v>
      </c>
      <c r="BX144">
        <v>1</v>
      </c>
      <c r="BY144">
        <v>2</v>
      </c>
      <c r="BZ144">
        <v>2</v>
      </c>
      <c r="CA144" t="s">
        <v>202</v>
      </c>
      <c r="CB144">
        <v>100</v>
      </c>
      <c r="CC144">
        <v>100</v>
      </c>
      <c r="CD144">
        <v>1.919</v>
      </c>
      <c r="CE144">
        <v>0.25600000000000001</v>
      </c>
      <c r="CF144">
        <v>2</v>
      </c>
      <c r="CG144">
        <v>636.83000000000004</v>
      </c>
      <c r="CH144">
        <v>362.37299999999999</v>
      </c>
      <c r="CI144">
        <v>26.998000000000001</v>
      </c>
      <c r="CJ144">
        <v>32.046700000000001</v>
      </c>
      <c r="CK144">
        <v>30</v>
      </c>
      <c r="CL144">
        <v>31.840800000000002</v>
      </c>
      <c r="CM144">
        <v>31.854600000000001</v>
      </c>
      <c r="CN144">
        <v>20.2681</v>
      </c>
      <c r="CO144">
        <v>28.144200000000001</v>
      </c>
      <c r="CP144">
        <v>0</v>
      </c>
      <c r="CQ144">
        <v>27</v>
      </c>
      <c r="CR144">
        <v>410</v>
      </c>
      <c r="CS144">
        <v>17.8748</v>
      </c>
      <c r="CT144">
        <v>99.674599999999998</v>
      </c>
      <c r="CU144">
        <v>100.56</v>
      </c>
    </row>
    <row r="145" spans="1:99" x14ac:dyDescent="0.25">
      <c r="A145">
        <v>129</v>
      </c>
      <c r="B145">
        <v>1587133550.0999999</v>
      </c>
      <c r="C145">
        <v>8684.5999999046307</v>
      </c>
      <c r="D145" t="s">
        <v>514</v>
      </c>
      <c r="E145" t="s">
        <v>515</v>
      </c>
      <c r="F145">
        <v>1587133541.7451601</v>
      </c>
      <c r="G145">
        <f t="shared" ref="G145:G208" si="58">AW145*AH145*(AU145-AV145)/(100*AO145*(1000-AH145*AU145))</f>
        <v>3.6537350467009163E-4</v>
      </c>
      <c r="H145">
        <f t="shared" ref="H145:H208" si="59">AW145*AH145*(AT145-AS145*(1000-AH145*AV145)/(1000-AH145*AU145))/(100*AO145)</f>
        <v>-2.08296653437184</v>
      </c>
      <c r="I145">
        <f t="shared" ref="I145:I208" si="60">AS145 - IF(AH145&gt;1, H145*AO145*100/(AJ145*BE145), 0)</f>
        <v>410.94419354838698</v>
      </c>
      <c r="J145">
        <f t="shared" ref="J145:J208" si="61">((P145-G145/2)*I145-H145)/(P145+G145/2)</f>
        <v>562.70751590611337</v>
      </c>
      <c r="K145">
        <f t="shared" ref="K145:K208" si="62">J145*(AX145+AY145)/1000</f>
        <v>57.63418113760153</v>
      </c>
      <c r="L145">
        <f t="shared" ref="L145:L208" si="63">(AS145 - IF(AH145&gt;1, H145*AO145*100/(AJ145*BE145), 0))*(AX145+AY145)/1000</f>
        <v>42.090129274841637</v>
      </c>
      <c r="M145">
        <f t="shared" ref="M145:M208" si="64">2/((1/O145-1/N145)+SIGN(O145)*SQRT((1/O145-1/N145)*(1/O145-1/N145) + 4*AP145/((AP145+1)*(AP145+1))*(2*1/O145*1/N145-1/N145*1/N145)))</f>
        <v>2.0181259006978328E-2</v>
      </c>
      <c r="N145">
        <f t="shared" ref="N145:N208" si="65">AE145+AD145*AO145+AC145*AO145*AO145</f>
        <v>2</v>
      </c>
      <c r="O145">
        <f t="shared" ref="O145:O208" si="66">G145*(1000-(1000*0.61365*EXP(17.502*S145/(240.97+S145))/(AX145+AY145)+AU145)/2)/(1000*0.61365*EXP(17.502*S145/(240.97+S145))/(AX145+AY145)-AU145)</f>
        <v>2.0068805414344255E-2</v>
      </c>
      <c r="P145">
        <f t="shared" ref="P145:P208" si="67">1/((AP145+1)/(M145/1.6)+1/(N145/1.37)) + AP145/((AP145+1)/(M145/1.6) + AP145/(N145/1.37))</f>
        <v>1.2553054559359025E-2</v>
      </c>
      <c r="Q145">
        <f t="shared" ref="Q145:Q208" si="68">(AL145*AN145)</f>
        <v>0</v>
      </c>
      <c r="R145">
        <f t="shared" ref="R145:R208" si="69">(AZ145+(Q145+2*0.95*0.0000000567*(((AZ145+$B$7)+273)^4-(AZ145+273)^4)-44100*G145)/(1.84*29.3*N145+8*0.95*0.0000000567*(AZ145+273)^3))</f>
        <v>27.389224597726276</v>
      </c>
      <c r="S145">
        <f t="shared" ref="S145:S208" si="70">($C$7*BA145+$D$7*BB145+$E$7*R145)</f>
        <v>27.389224597726276</v>
      </c>
      <c r="T145">
        <f t="shared" ref="T145:T208" si="71">0.61365*EXP(17.502*S145/(240.97+S145))</f>
        <v>3.66180068999273</v>
      </c>
      <c r="U145">
        <f t="shared" ref="U145:U208" si="72">(V145/W145*100)</f>
        <v>50.049508481801432</v>
      </c>
      <c r="V145">
        <f t="shared" ref="V145:V208" si="73">AU145*(AX145+AY145)/1000</f>
        <v>1.8472324908692848</v>
      </c>
      <c r="W145">
        <f t="shared" ref="W145:W208" si="74">0.61365*EXP(17.502*AZ145/(240.97+AZ145))</f>
        <v>3.6908104532953798</v>
      </c>
      <c r="X145">
        <f t="shared" ref="X145:X208" si="75">(T145-AU145*(AX145+AY145)/1000)</f>
        <v>1.8145681991234452</v>
      </c>
      <c r="Y145">
        <f t="shared" ref="Y145:Y208" si="76">(-G145*44100)</f>
        <v>-16.112971555951042</v>
      </c>
      <c r="Z145">
        <f t="shared" ref="Z145:Z208" si="77">2*29.3*N145*0.92*(AZ145-S145)</f>
        <v>14.536196807017843</v>
      </c>
      <c r="AA145">
        <f t="shared" ref="AA145:AA208" si="78">2*0.95*0.0000000567*(((AZ145+$B$7)+273)^4-(S145+273)^4)</f>
        <v>1.5757140621253569</v>
      </c>
      <c r="AB145">
        <f t="shared" ref="AB145:AB208" si="79">Q145+AA145+Y145+Z145</f>
        <v>-1.0606868078415488E-3</v>
      </c>
      <c r="AC145">
        <v>0</v>
      </c>
      <c r="AD145">
        <v>0</v>
      </c>
      <c r="AE145">
        <v>2</v>
      </c>
      <c r="AF145">
        <v>0</v>
      </c>
      <c r="AG145">
        <v>0</v>
      </c>
      <c r="AH145">
        <f t="shared" ref="AH145:AH208" si="80">IF(AF145*$H$13&gt;=AJ145,1,(AJ145/(AJ145-AF145*$H$13)))</f>
        <v>1</v>
      </c>
      <c r="AI145">
        <f t="shared" ref="AI145:AI208" si="81">(AH145-1)*100</f>
        <v>0</v>
      </c>
      <c r="AJ145">
        <f t="shared" ref="AJ145:AJ208" si="82">MAX(0,($B$13+$C$13*BE145)/(1+$D$13*BE145)*AX145/(AZ145+273)*$E$13)</f>
        <v>54007.365816980964</v>
      </c>
      <c r="AK145">
        <f t="shared" ref="AK145:AK208" si="83">$B$11*BF145+$C$11*BG145</f>
        <v>0</v>
      </c>
      <c r="AL145">
        <f t="shared" ref="AL145:AL208" si="84">AK145*AM145</f>
        <v>0</v>
      </c>
      <c r="AM145">
        <f t="shared" ref="AM145:AM208" si="85">($B$11*$D$9+$C$11*$D$9)/($B$11+$C$11)</f>
        <v>0.49</v>
      </c>
      <c r="AN145">
        <f t="shared" ref="AN145:AN208" si="86">($B$11*$K$9+$C$11*$K$9)/($B$11+$C$11)</f>
        <v>0.39</v>
      </c>
      <c r="AO145">
        <v>2.96</v>
      </c>
      <c r="AP145">
        <v>0.5</v>
      </c>
      <c r="AQ145" t="s">
        <v>194</v>
      </c>
      <c r="AR145">
        <v>1587133541.7451601</v>
      </c>
      <c r="AS145">
        <v>410.94419354838698</v>
      </c>
      <c r="AT145">
        <v>409.99054838709702</v>
      </c>
      <c r="AU145">
        <v>18.0353322580645</v>
      </c>
      <c r="AV145">
        <v>17.858309677419399</v>
      </c>
      <c r="AW145">
        <v>599.92361290322594</v>
      </c>
      <c r="AX145">
        <v>102.32532258064499</v>
      </c>
      <c r="AY145">
        <v>9.7658290322580693E-2</v>
      </c>
      <c r="AZ145">
        <v>27.524038709677399</v>
      </c>
      <c r="BA145">
        <v>999.9</v>
      </c>
      <c r="BB145">
        <v>999.9</v>
      </c>
      <c r="BC145">
        <v>0</v>
      </c>
      <c r="BD145">
        <v>0</v>
      </c>
      <c r="BE145">
        <v>9999.0306451612905</v>
      </c>
      <c r="BF145">
        <v>0</v>
      </c>
      <c r="BG145">
        <v>1.91117E-3</v>
      </c>
      <c r="BH145">
        <v>1587133515.0999999</v>
      </c>
      <c r="BI145" t="s">
        <v>513</v>
      </c>
      <c r="BJ145">
        <v>30</v>
      </c>
      <c r="BK145">
        <v>1.919</v>
      </c>
      <c r="BL145">
        <v>0.25600000000000001</v>
      </c>
      <c r="BM145">
        <v>410</v>
      </c>
      <c r="BN145">
        <v>18</v>
      </c>
      <c r="BO145">
        <v>0.28000000000000003</v>
      </c>
      <c r="BP145">
        <v>0.13</v>
      </c>
      <c r="BQ145">
        <v>0.95641121951219499</v>
      </c>
      <c r="BR145">
        <v>-7.48120975609851E-2</v>
      </c>
      <c r="BS145">
        <v>1.9237612919857101E-2</v>
      </c>
      <c r="BT145">
        <v>1</v>
      </c>
      <c r="BU145">
        <v>0.17681163414634099</v>
      </c>
      <c r="BV145">
        <v>8.1811149825789797E-3</v>
      </c>
      <c r="BW145">
        <v>9.8426772969150995E-4</v>
      </c>
      <c r="BX145">
        <v>1</v>
      </c>
      <c r="BY145">
        <v>2</v>
      </c>
      <c r="BZ145">
        <v>2</v>
      </c>
      <c r="CA145" t="s">
        <v>202</v>
      </c>
      <c r="CB145">
        <v>100</v>
      </c>
      <c r="CC145">
        <v>100</v>
      </c>
      <c r="CD145">
        <v>1.919</v>
      </c>
      <c r="CE145">
        <v>0.25600000000000001</v>
      </c>
      <c r="CF145">
        <v>2</v>
      </c>
      <c r="CG145">
        <v>636.90599999999995</v>
      </c>
      <c r="CH145">
        <v>362.38600000000002</v>
      </c>
      <c r="CI145">
        <v>26.998100000000001</v>
      </c>
      <c r="CJ145">
        <v>32.046700000000001</v>
      </c>
      <c r="CK145">
        <v>29.9999</v>
      </c>
      <c r="CL145">
        <v>31.840800000000002</v>
      </c>
      <c r="CM145">
        <v>31.8522</v>
      </c>
      <c r="CN145">
        <v>20.2697</v>
      </c>
      <c r="CO145">
        <v>28.144200000000001</v>
      </c>
      <c r="CP145">
        <v>0</v>
      </c>
      <c r="CQ145">
        <v>27</v>
      </c>
      <c r="CR145">
        <v>410</v>
      </c>
      <c r="CS145">
        <v>17.8748</v>
      </c>
      <c r="CT145">
        <v>99.674899999999994</v>
      </c>
      <c r="CU145">
        <v>100.559</v>
      </c>
    </row>
    <row r="146" spans="1:99" x14ac:dyDescent="0.25">
      <c r="A146">
        <v>130</v>
      </c>
      <c r="B146">
        <v>1587133555.0999999</v>
      </c>
      <c r="C146">
        <v>8689.5999999046307</v>
      </c>
      <c r="D146" t="s">
        <v>516</v>
      </c>
      <c r="E146" t="s">
        <v>517</v>
      </c>
      <c r="F146">
        <v>1587133546.53548</v>
      </c>
      <c r="G146">
        <f t="shared" si="58"/>
        <v>3.664647392925858E-4</v>
      </c>
      <c r="H146">
        <f t="shared" si="59"/>
        <v>-2.0659592351705083</v>
      </c>
      <c r="I146">
        <f t="shared" si="60"/>
        <v>410.94277419354802</v>
      </c>
      <c r="J146">
        <f t="shared" si="61"/>
        <v>560.84387617488221</v>
      </c>
      <c r="K146">
        <f t="shared" si="62"/>
        <v>57.443692994099543</v>
      </c>
      <c r="L146">
        <f t="shared" si="63"/>
        <v>42.09027068266839</v>
      </c>
      <c r="M146">
        <f t="shared" si="64"/>
        <v>2.0247855293789283E-2</v>
      </c>
      <c r="N146">
        <f t="shared" si="65"/>
        <v>2</v>
      </c>
      <c r="O146">
        <f t="shared" si="66"/>
        <v>2.0134660550270619E-2</v>
      </c>
      <c r="P146">
        <f t="shared" si="67"/>
        <v>1.2594280091869834E-2</v>
      </c>
      <c r="Q146">
        <f t="shared" si="68"/>
        <v>0</v>
      </c>
      <c r="R146">
        <f t="shared" si="69"/>
        <v>27.386753943107827</v>
      </c>
      <c r="S146">
        <f t="shared" si="70"/>
        <v>27.386753943107827</v>
      </c>
      <c r="T146">
        <f t="shared" si="71"/>
        <v>3.6612709083315318</v>
      </c>
      <c r="U146">
        <f t="shared" si="72"/>
        <v>50.055179245737676</v>
      </c>
      <c r="V146">
        <f t="shared" si="73"/>
        <v>1.8472183147716452</v>
      </c>
      <c r="W146">
        <f t="shared" si="74"/>
        <v>3.6903639995034885</v>
      </c>
      <c r="X146">
        <f t="shared" si="75"/>
        <v>1.8140525935598866</v>
      </c>
      <c r="Y146">
        <f t="shared" si="76"/>
        <v>-16.161095002803034</v>
      </c>
      <c r="Z146">
        <f t="shared" si="77"/>
        <v>14.579640464144328</v>
      </c>
      <c r="AA146">
        <f t="shared" si="78"/>
        <v>1.5803875179660656</v>
      </c>
      <c r="AB146">
        <f t="shared" si="79"/>
        <v>-1.0670206926395309E-3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f t="shared" si="80"/>
        <v>1</v>
      </c>
      <c r="AI146">
        <f t="shared" si="81"/>
        <v>0</v>
      </c>
      <c r="AJ146">
        <f t="shared" si="82"/>
        <v>54013.19373324608</v>
      </c>
      <c r="AK146">
        <f t="shared" si="83"/>
        <v>0</v>
      </c>
      <c r="AL146">
        <f t="shared" si="84"/>
        <v>0</v>
      </c>
      <c r="AM146">
        <f t="shared" si="85"/>
        <v>0.49</v>
      </c>
      <c r="AN146">
        <f t="shared" si="86"/>
        <v>0.39</v>
      </c>
      <c r="AO146">
        <v>2.96</v>
      </c>
      <c r="AP146">
        <v>0.5</v>
      </c>
      <c r="AQ146" t="s">
        <v>194</v>
      </c>
      <c r="AR146">
        <v>1587133546.53548</v>
      </c>
      <c r="AS146">
        <v>410.94277419354802</v>
      </c>
      <c r="AT146">
        <v>409.99777419354803</v>
      </c>
      <c r="AU146">
        <v>18.035070967741898</v>
      </c>
      <c r="AV146">
        <v>17.857525806451601</v>
      </c>
      <c r="AW146">
        <v>599.94445161290298</v>
      </c>
      <c r="AX146">
        <v>102.32532258064499</v>
      </c>
      <c r="AY146">
        <v>9.83561548387097E-2</v>
      </c>
      <c r="AZ146">
        <v>27.5219709677419</v>
      </c>
      <c r="BA146">
        <v>999.9</v>
      </c>
      <c r="BB146">
        <v>999.9</v>
      </c>
      <c r="BC146">
        <v>0</v>
      </c>
      <c r="BD146">
        <v>0</v>
      </c>
      <c r="BE146">
        <v>10000.083870967699</v>
      </c>
      <c r="BF146">
        <v>0</v>
      </c>
      <c r="BG146">
        <v>1.91117E-3</v>
      </c>
      <c r="BH146">
        <v>1587133515.0999999</v>
      </c>
      <c r="BI146" t="s">
        <v>513</v>
      </c>
      <c r="BJ146">
        <v>30</v>
      </c>
      <c r="BK146">
        <v>1.919</v>
      </c>
      <c r="BL146">
        <v>0.25600000000000001</v>
      </c>
      <c r="BM146">
        <v>410</v>
      </c>
      <c r="BN146">
        <v>18</v>
      </c>
      <c r="BO146">
        <v>0.28000000000000003</v>
      </c>
      <c r="BP146">
        <v>0.13</v>
      </c>
      <c r="BQ146">
        <v>0.949617731707317</v>
      </c>
      <c r="BR146">
        <v>-7.6216181184670204E-2</v>
      </c>
      <c r="BS146">
        <v>2.1080053689736301E-2</v>
      </c>
      <c r="BT146">
        <v>1</v>
      </c>
      <c r="BU146">
        <v>0.177291024390244</v>
      </c>
      <c r="BV146">
        <v>6.36347038327543E-3</v>
      </c>
      <c r="BW146">
        <v>9.0041466024311603E-4</v>
      </c>
      <c r="BX146">
        <v>1</v>
      </c>
      <c r="BY146">
        <v>2</v>
      </c>
      <c r="BZ146">
        <v>2</v>
      </c>
      <c r="CA146" t="s">
        <v>202</v>
      </c>
      <c r="CB146">
        <v>100</v>
      </c>
      <c r="CC146">
        <v>100</v>
      </c>
      <c r="CD146">
        <v>1.919</v>
      </c>
      <c r="CE146">
        <v>0.25600000000000001</v>
      </c>
      <c r="CF146">
        <v>2</v>
      </c>
      <c r="CG146">
        <v>637.11300000000006</v>
      </c>
      <c r="CH146">
        <v>362.30200000000002</v>
      </c>
      <c r="CI146">
        <v>26.9985</v>
      </c>
      <c r="CJ146">
        <v>32.043900000000001</v>
      </c>
      <c r="CK146">
        <v>29.9999</v>
      </c>
      <c r="CL146">
        <v>31.840299999999999</v>
      </c>
      <c r="CM146">
        <v>31.8522</v>
      </c>
      <c r="CN146">
        <v>20.268699999999999</v>
      </c>
      <c r="CO146">
        <v>28.144200000000001</v>
      </c>
      <c r="CP146">
        <v>0</v>
      </c>
      <c r="CQ146">
        <v>27</v>
      </c>
      <c r="CR146">
        <v>410</v>
      </c>
      <c r="CS146">
        <v>17.8748</v>
      </c>
      <c r="CT146">
        <v>99.677599999999998</v>
      </c>
      <c r="CU146">
        <v>100.56100000000001</v>
      </c>
    </row>
    <row r="147" spans="1:99" x14ac:dyDescent="0.25">
      <c r="A147">
        <v>131</v>
      </c>
      <c r="B147">
        <v>1587133560.0999999</v>
      </c>
      <c r="C147">
        <v>8694.5999999046307</v>
      </c>
      <c r="D147" t="s">
        <v>518</v>
      </c>
      <c r="E147" t="s">
        <v>519</v>
      </c>
      <c r="F147">
        <v>1587133551.4709699</v>
      </c>
      <c r="G147">
        <f t="shared" si="58"/>
        <v>3.6756709056364915E-4</v>
      </c>
      <c r="H147">
        <f t="shared" si="59"/>
        <v>-2.0599295496532095</v>
      </c>
      <c r="I147">
        <f t="shared" si="60"/>
        <v>410.94522580645202</v>
      </c>
      <c r="J147">
        <f t="shared" si="61"/>
        <v>559.86822464270563</v>
      </c>
      <c r="K147">
        <f t="shared" si="62"/>
        <v>57.344354536725277</v>
      </c>
      <c r="L147">
        <f t="shared" si="63"/>
        <v>42.09095584743833</v>
      </c>
      <c r="M147">
        <f t="shared" si="64"/>
        <v>2.0312204085515866E-2</v>
      </c>
      <c r="N147">
        <f t="shared" si="65"/>
        <v>2</v>
      </c>
      <c r="O147">
        <f t="shared" si="66"/>
        <v>2.0198290905026849E-2</v>
      </c>
      <c r="P147">
        <f t="shared" si="67"/>
        <v>1.2634113109629041E-2</v>
      </c>
      <c r="Q147">
        <f t="shared" si="68"/>
        <v>0</v>
      </c>
      <c r="R147">
        <f t="shared" si="69"/>
        <v>27.385508380155954</v>
      </c>
      <c r="S147">
        <f t="shared" si="70"/>
        <v>27.385508380155954</v>
      </c>
      <c r="T147">
        <f t="shared" si="71"/>
        <v>3.6610038480391194</v>
      </c>
      <c r="U147">
        <f t="shared" si="72"/>
        <v>50.057265250383111</v>
      </c>
      <c r="V147">
        <f t="shared" si="73"/>
        <v>1.8472046545097194</v>
      </c>
      <c r="W147">
        <f t="shared" si="74"/>
        <v>3.6901829240373494</v>
      </c>
      <c r="X147">
        <f t="shared" si="75"/>
        <v>1.8137991935294</v>
      </c>
      <c r="Y147">
        <f t="shared" si="76"/>
        <v>-16.209708693856928</v>
      </c>
      <c r="Z147">
        <f t="shared" si="77"/>
        <v>14.623509011611128</v>
      </c>
      <c r="AA147">
        <f t="shared" si="78"/>
        <v>1.5851262377563384</v>
      </c>
      <c r="AB147">
        <f t="shared" si="79"/>
        <v>-1.0734444894620054E-3</v>
      </c>
      <c r="AC147">
        <v>0</v>
      </c>
      <c r="AD147">
        <v>0</v>
      </c>
      <c r="AE147">
        <v>2</v>
      </c>
      <c r="AF147">
        <v>0</v>
      </c>
      <c r="AG147">
        <v>0</v>
      </c>
      <c r="AH147">
        <f t="shared" si="80"/>
        <v>1</v>
      </c>
      <c r="AI147">
        <f t="shared" si="81"/>
        <v>0</v>
      </c>
      <c r="AJ147">
        <f t="shared" si="82"/>
        <v>53982.237854914929</v>
      </c>
      <c r="AK147">
        <f t="shared" si="83"/>
        <v>0</v>
      </c>
      <c r="AL147">
        <f t="shared" si="84"/>
        <v>0</v>
      </c>
      <c r="AM147">
        <f t="shared" si="85"/>
        <v>0.49</v>
      </c>
      <c r="AN147">
        <f t="shared" si="86"/>
        <v>0.39</v>
      </c>
      <c r="AO147">
        <v>2.96</v>
      </c>
      <c r="AP147">
        <v>0.5</v>
      </c>
      <c r="AQ147" t="s">
        <v>194</v>
      </c>
      <c r="AR147">
        <v>1587133551.4709699</v>
      </c>
      <c r="AS147">
        <v>410.94522580645202</v>
      </c>
      <c r="AT147">
        <v>410.00345161290301</v>
      </c>
      <c r="AU147">
        <v>18.0347516129032</v>
      </c>
      <c r="AV147">
        <v>17.856677419354799</v>
      </c>
      <c r="AW147">
        <v>599.96161290322596</v>
      </c>
      <c r="AX147">
        <v>102.325774193548</v>
      </c>
      <c r="AY147">
        <v>9.8960793548387105E-2</v>
      </c>
      <c r="AZ147">
        <v>27.521132258064501</v>
      </c>
      <c r="BA147">
        <v>999.9</v>
      </c>
      <c r="BB147">
        <v>999.9</v>
      </c>
      <c r="BC147">
        <v>0</v>
      </c>
      <c r="BD147">
        <v>0</v>
      </c>
      <c r="BE147">
        <v>9994.0338709677399</v>
      </c>
      <c r="BF147">
        <v>0</v>
      </c>
      <c r="BG147">
        <v>1.91117E-3</v>
      </c>
      <c r="BH147">
        <v>1587133515.0999999</v>
      </c>
      <c r="BI147" t="s">
        <v>513</v>
      </c>
      <c r="BJ147">
        <v>30</v>
      </c>
      <c r="BK147">
        <v>1.919</v>
      </c>
      <c r="BL147">
        <v>0.25600000000000001</v>
      </c>
      <c r="BM147">
        <v>410</v>
      </c>
      <c r="BN147">
        <v>18</v>
      </c>
      <c r="BO147">
        <v>0.28000000000000003</v>
      </c>
      <c r="BP147">
        <v>0.13</v>
      </c>
      <c r="BQ147">
        <v>0.94285768292682903</v>
      </c>
      <c r="BR147">
        <v>-3.04419930313648E-2</v>
      </c>
      <c r="BS147">
        <v>1.8543258986119301E-2</v>
      </c>
      <c r="BT147">
        <v>1</v>
      </c>
      <c r="BU147">
        <v>0.17782182926829301</v>
      </c>
      <c r="BV147">
        <v>4.7167526132400103E-3</v>
      </c>
      <c r="BW147">
        <v>8.4245575703297199E-4</v>
      </c>
      <c r="BX147">
        <v>1</v>
      </c>
      <c r="BY147">
        <v>2</v>
      </c>
      <c r="BZ147">
        <v>2</v>
      </c>
      <c r="CA147" t="s">
        <v>202</v>
      </c>
      <c r="CB147">
        <v>100</v>
      </c>
      <c r="CC147">
        <v>100</v>
      </c>
      <c r="CD147">
        <v>1.919</v>
      </c>
      <c r="CE147">
        <v>0.25600000000000001</v>
      </c>
      <c r="CF147">
        <v>2</v>
      </c>
      <c r="CG147">
        <v>637.04999999999995</v>
      </c>
      <c r="CH147">
        <v>362.31599999999997</v>
      </c>
      <c r="CI147">
        <v>26.998899999999999</v>
      </c>
      <c r="CJ147">
        <v>32.043900000000001</v>
      </c>
      <c r="CK147">
        <v>30</v>
      </c>
      <c r="CL147">
        <v>31.838100000000001</v>
      </c>
      <c r="CM147">
        <v>31.8522</v>
      </c>
      <c r="CN147">
        <v>20.269200000000001</v>
      </c>
      <c r="CO147">
        <v>28.144200000000001</v>
      </c>
      <c r="CP147">
        <v>0</v>
      </c>
      <c r="CQ147">
        <v>27</v>
      </c>
      <c r="CR147">
        <v>410</v>
      </c>
      <c r="CS147">
        <v>17.8748</v>
      </c>
      <c r="CT147">
        <v>99.677700000000002</v>
      </c>
      <c r="CU147">
        <v>100.56100000000001</v>
      </c>
    </row>
    <row r="148" spans="1:99" x14ac:dyDescent="0.25">
      <c r="A148">
        <v>132</v>
      </c>
      <c r="B148">
        <v>1587133565.0999999</v>
      </c>
      <c r="C148">
        <v>8699.5999999046307</v>
      </c>
      <c r="D148" t="s">
        <v>520</v>
      </c>
      <c r="E148" t="s">
        <v>521</v>
      </c>
      <c r="F148">
        <v>1587133556.4709699</v>
      </c>
      <c r="G148">
        <f t="shared" si="58"/>
        <v>3.6848719606935939E-4</v>
      </c>
      <c r="H148">
        <f t="shared" si="59"/>
        <v>-2.0705848123247605</v>
      </c>
      <c r="I148">
        <f t="shared" si="60"/>
        <v>410.94661290322603</v>
      </c>
      <c r="J148">
        <f t="shared" si="61"/>
        <v>560.27931575060859</v>
      </c>
      <c r="K148">
        <f t="shared" si="62"/>
        <v>57.387337839145644</v>
      </c>
      <c r="L148">
        <f t="shared" si="63"/>
        <v>42.091741468156144</v>
      </c>
      <c r="M148">
        <f t="shared" si="64"/>
        <v>2.0365823268882002E-2</v>
      </c>
      <c r="N148">
        <f t="shared" si="65"/>
        <v>2</v>
      </c>
      <c r="O148">
        <f t="shared" si="66"/>
        <v>2.0251309719285022E-2</v>
      </c>
      <c r="P148">
        <f t="shared" si="67"/>
        <v>1.2667303388047941E-2</v>
      </c>
      <c r="Q148">
        <f t="shared" si="68"/>
        <v>0</v>
      </c>
      <c r="R148">
        <f t="shared" si="69"/>
        <v>27.384520408984759</v>
      </c>
      <c r="S148">
        <f t="shared" si="70"/>
        <v>27.384520408984759</v>
      </c>
      <c r="T148">
        <f t="shared" si="71"/>
        <v>3.6607920299132726</v>
      </c>
      <c r="U148">
        <f t="shared" si="72"/>
        <v>50.058559556540004</v>
      </c>
      <c r="V148">
        <f t="shared" si="73"/>
        <v>1.8471823448277958</v>
      </c>
      <c r="W148">
        <f t="shared" si="74"/>
        <v>3.6900429440872053</v>
      </c>
      <c r="X148">
        <f t="shared" si="75"/>
        <v>1.8136096850854768</v>
      </c>
      <c r="Y148">
        <f t="shared" si="76"/>
        <v>-16.25028534665875</v>
      </c>
      <c r="Z148">
        <f t="shared" si="77"/>
        <v>14.660124324848448</v>
      </c>
      <c r="AA148">
        <f t="shared" si="78"/>
        <v>1.5890822005370215</v>
      </c>
      <c r="AB148">
        <f t="shared" si="79"/>
        <v>-1.0788212732801838E-3</v>
      </c>
      <c r="AC148">
        <v>0</v>
      </c>
      <c r="AD148">
        <v>0</v>
      </c>
      <c r="AE148">
        <v>2</v>
      </c>
      <c r="AF148">
        <v>0</v>
      </c>
      <c r="AG148">
        <v>0</v>
      </c>
      <c r="AH148">
        <f t="shared" si="80"/>
        <v>1</v>
      </c>
      <c r="AI148">
        <f t="shared" si="81"/>
        <v>0</v>
      </c>
      <c r="AJ148">
        <f t="shared" si="82"/>
        <v>54036.828918228421</v>
      </c>
      <c r="AK148">
        <f t="shared" si="83"/>
        <v>0</v>
      </c>
      <c r="AL148">
        <f t="shared" si="84"/>
        <v>0</v>
      </c>
      <c r="AM148">
        <f t="shared" si="85"/>
        <v>0.49</v>
      </c>
      <c r="AN148">
        <f t="shared" si="86"/>
        <v>0.39</v>
      </c>
      <c r="AO148">
        <v>2.96</v>
      </c>
      <c r="AP148">
        <v>0.5</v>
      </c>
      <c r="AQ148" t="s">
        <v>194</v>
      </c>
      <c r="AR148">
        <v>1587133556.4709699</v>
      </c>
      <c r="AS148">
        <v>410.94661290322603</v>
      </c>
      <c r="AT148">
        <v>409.99980645161298</v>
      </c>
      <c r="AU148">
        <v>18.034258064516099</v>
      </c>
      <c r="AV148">
        <v>17.855745161290301</v>
      </c>
      <c r="AW148">
        <v>599.98561290322596</v>
      </c>
      <c r="AX148">
        <v>102.32683870967701</v>
      </c>
      <c r="AY148">
        <v>9.9462290322580693E-2</v>
      </c>
      <c r="AZ148">
        <v>27.520483870967698</v>
      </c>
      <c r="BA148">
        <v>999.9</v>
      </c>
      <c r="BB148">
        <v>999.9</v>
      </c>
      <c r="BC148">
        <v>0</v>
      </c>
      <c r="BD148">
        <v>0</v>
      </c>
      <c r="BE148">
        <v>10004.4403225806</v>
      </c>
      <c r="BF148">
        <v>0</v>
      </c>
      <c r="BG148">
        <v>1.91117E-3</v>
      </c>
      <c r="BH148">
        <v>1587133515.0999999</v>
      </c>
      <c r="BI148" t="s">
        <v>513</v>
      </c>
      <c r="BJ148">
        <v>30</v>
      </c>
      <c r="BK148">
        <v>1.919</v>
      </c>
      <c r="BL148">
        <v>0.25600000000000001</v>
      </c>
      <c r="BM148">
        <v>410</v>
      </c>
      <c r="BN148">
        <v>18</v>
      </c>
      <c r="BO148">
        <v>0.28000000000000003</v>
      </c>
      <c r="BP148">
        <v>0.13</v>
      </c>
      <c r="BQ148">
        <v>0.94394148780487797</v>
      </c>
      <c r="BR148">
        <v>1.8956655052219301E-2</v>
      </c>
      <c r="BS148">
        <v>1.9193761750951499E-2</v>
      </c>
      <c r="BT148">
        <v>1</v>
      </c>
      <c r="BU148">
        <v>0.17844439024390199</v>
      </c>
      <c r="BV148">
        <v>6.1331707317079801E-3</v>
      </c>
      <c r="BW148">
        <v>9.4218766910167905E-4</v>
      </c>
      <c r="BX148">
        <v>1</v>
      </c>
      <c r="BY148">
        <v>2</v>
      </c>
      <c r="BZ148">
        <v>2</v>
      </c>
      <c r="CA148" t="s">
        <v>202</v>
      </c>
      <c r="CB148">
        <v>100</v>
      </c>
      <c r="CC148">
        <v>100</v>
      </c>
      <c r="CD148">
        <v>1.919</v>
      </c>
      <c r="CE148">
        <v>0.25600000000000001</v>
      </c>
      <c r="CF148">
        <v>2</v>
      </c>
      <c r="CG148">
        <v>637.01099999999997</v>
      </c>
      <c r="CH148">
        <v>362.33</v>
      </c>
      <c r="CI148">
        <v>26.9985</v>
      </c>
      <c r="CJ148">
        <v>32.043900000000001</v>
      </c>
      <c r="CK148">
        <v>30</v>
      </c>
      <c r="CL148">
        <v>31.838100000000001</v>
      </c>
      <c r="CM148">
        <v>31.8522</v>
      </c>
      <c r="CN148">
        <v>20.269600000000001</v>
      </c>
      <c r="CO148">
        <v>28.144200000000001</v>
      </c>
      <c r="CP148">
        <v>0</v>
      </c>
      <c r="CQ148">
        <v>27</v>
      </c>
      <c r="CR148">
        <v>410</v>
      </c>
      <c r="CS148">
        <v>17.8748</v>
      </c>
      <c r="CT148">
        <v>99.678200000000004</v>
      </c>
      <c r="CU148">
        <v>100.56399999999999</v>
      </c>
    </row>
    <row r="149" spans="1:99" x14ac:dyDescent="0.25">
      <c r="A149">
        <v>133</v>
      </c>
      <c r="B149">
        <v>1587133570.0999999</v>
      </c>
      <c r="C149">
        <v>8704.5999999046307</v>
      </c>
      <c r="D149" t="s">
        <v>522</v>
      </c>
      <c r="E149" t="s">
        <v>523</v>
      </c>
      <c r="F149">
        <v>1587133561.4709699</v>
      </c>
      <c r="G149">
        <f t="shared" si="58"/>
        <v>3.6970642774348205E-4</v>
      </c>
      <c r="H149">
        <f t="shared" si="59"/>
        <v>-2.0617722038252437</v>
      </c>
      <c r="I149">
        <f t="shared" si="60"/>
        <v>410.94425806451602</v>
      </c>
      <c r="J149">
        <f t="shared" si="61"/>
        <v>559.03805582175892</v>
      </c>
      <c r="K149">
        <f t="shared" si="62"/>
        <v>57.260506876955127</v>
      </c>
      <c r="L149">
        <f t="shared" si="63"/>
        <v>42.091725724037147</v>
      </c>
      <c r="M149">
        <f t="shared" si="64"/>
        <v>2.0436936793208443E-2</v>
      </c>
      <c r="N149">
        <f t="shared" si="65"/>
        <v>2</v>
      </c>
      <c r="O149">
        <f t="shared" si="66"/>
        <v>2.032162457262501E-2</v>
      </c>
      <c r="P149">
        <f t="shared" si="67"/>
        <v>1.271132136668128E-2</v>
      </c>
      <c r="Q149">
        <f t="shared" si="68"/>
        <v>0</v>
      </c>
      <c r="R149">
        <f t="shared" si="69"/>
        <v>27.383357541780164</v>
      </c>
      <c r="S149">
        <f t="shared" si="70"/>
        <v>27.383357541780164</v>
      </c>
      <c r="T149">
        <f t="shared" si="71"/>
        <v>3.6605427282935898</v>
      </c>
      <c r="U149">
        <f t="shared" si="72"/>
        <v>50.061569280502106</v>
      </c>
      <c r="V149">
        <f t="shared" si="73"/>
        <v>1.8472163587000459</v>
      </c>
      <c r="W149">
        <f t="shared" si="74"/>
        <v>3.6898890411321892</v>
      </c>
      <c r="X149">
        <f t="shared" si="75"/>
        <v>1.813326369593544</v>
      </c>
      <c r="Y149">
        <f t="shared" si="76"/>
        <v>-16.304053463487559</v>
      </c>
      <c r="Z149">
        <f t="shared" si="77"/>
        <v>14.708641240898057</v>
      </c>
      <c r="AA149">
        <f t="shared" si="78"/>
        <v>1.5943262551321904</v>
      </c>
      <c r="AB149">
        <f t="shared" si="79"/>
        <v>-1.0859674573122646E-3</v>
      </c>
      <c r="AC149">
        <v>0</v>
      </c>
      <c r="AD149">
        <v>0</v>
      </c>
      <c r="AE149">
        <v>2</v>
      </c>
      <c r="AF149">
        <v>0</v>
      </c>
      <c r="AG149">
        <v>0</v>
      </c>
      <c r="AH149">
        <f t="shared" si="80"/>
        <v>1</v>
      </c>
      <c r="AI149">
        <f t="shared" si="81"/>
        <v>0</v>
      </c>
      <c r="AJ149">
        <f t="shared" si="82"/>
        <v>54056.297995364861</v>
      </c>
      <c r="AK149">
        <f t="shared" si="83"/>
        <v>0</v>
      </c>
      <c r="AL149">
        <f t="shared" si="84"/>
        <v>0</v>
      </c>
      <c r="AM149">
        <f t="shared" si="85"/>
        <v>0.49</v>
      </c>
      <c r="AN149">
        <f t="shared" si="86"/>
        <v>0.39</v>
      </c>
      <c r="AO149">
        <v>2.96</v>
      </c>
      <c r="AP149">
        <v>0.5</v>
      </c>
      <c r="AQ149" t="s">
        <v>194</v>
      </c>
      <c r="AR149">
        <v>1587133561.4709699</v>
      </c>
      <c r="AS149">
        <v>410.94425806451602</v>
      </c>
      <c r="AT149">
        <v>410.002064516129</v>
      </c>
      <c r="AU149">
        <v>18.034493548387101</v>
      </c>
      <c r="AV149">
        <v>17.855393548387099</v>
      </c>
      <c r="AW149">
        <v>599.99738709677399</v>
      </c>
      <c r="AX149">
        <v>102.327064516129</v>
      </c>
      <c r="AY149">
        <v>9.9785106451612898E-2</v>
      </c>
      <c r="AZ149">
        <v>27.519770967741898</v>
      </c>
      <c r="BA149">
        <v>999.9</v>
      </c>
      <c r="BB149">
        <v>999.9</v>
      </c>
      <c r="BC149">
        <v>0</v>
      </c>
      <c r="BD149">
        <v>0</v>
      </c>
      <c r="BE149">
        <v>10008.151290322599</v>
      </c>
      <c r="BF149">
        <v>0</v>
      </c>
      <c r="BG149">
        <v>1.91117E-3</v>
      </c>
      <c r="BH149">
        <v>1587133515.0999999</v>
      </c>
      <c r="BI149" t="s">
        <v>513</v>
      </c>
      <c r="BJ149">
        <v>30</v>
      </c>
      <c r="BK149">
        <v>1.919</v>
      </c>
      <c r="BL149">
        <v>0.25600000000000001</v>
      </c>
      <c r="BM149">
        <v>410</v>
      </c>
      <c r="BN149">
        <v>18</v>
      </c>
      <c r="BO149">
        <v>0.28000000000000003</v>
      </c>
      <c r="BP149">
        <v>0.13</v>
      </c>
      <c r="BQ149">
        <v>0.94534751219512203</v>
      </c>
      <c r="BR149">
        <v>1.6452543554069401E-3</v>
      </c>
      <c r="BS149">
        <v>1.84612411047551E-2</v>
      </c>
      <c r="BT149">
        <v>1</v>
      </c>
      <c r="BU149">
        <v>0.17889173170731701</v>
      </c>
      <c r="BV149">
        <v>8.0151219512198495E-3</v>
      </c>
      <c r="BW149">
        <v>1.0821779535459899E-3</v>
      </c>
      <c r="BX149">
        <v>1</v>
      </c>
      <c r="BY149">
        <v>2</v>
      </c>
      <c r="BZ149">
        <v>2</v>
      </c>
      <c r="CA149" t="s">
        <v>202</v>
      </c>
      <c r="CB149">
        <v>100</v>
      </c>
      <c r="CC149">
        <v>100</v>
      </c>
      <c r="CD149">
        <v>1.919</v>
      </c>
      <c r="CE149">
        <v>0.25600000000000001</v>
      </c>
      <c r="CF149">
        <v>2</v>
      </c>
      <c r="CG149">
        <v>636.91600000000005</v>
      </c>
      <c r="CH149">
        <v>362.10399999999998</v>
      </c>
      <c r="CI149">
        <v>26.998200000000001</v>
      </c>
      <c r="CJ149">
        <v>32.040999999999997</v>
      </c>
      <c r="CK149">
        <v>29.9999</v>
      </c>
      <c r="CL149">
        <v>31.838100000000001</v>
      </c>
      <c r="CM149">
        <v>31.849399999999999</v>
      </c>
      <c r="CN149">
        <v>20.270199999999999</v>
      </c>
      <c r="CO149">
        <v>28.144200000000001</v>
      </c>
      <c r="CP149">
        <v>0</v>
      </c>
      <c r="CQ149">
        <v>27</v>
      </c>
      <c r="CR149">
        <v>410</v>
      </c>
      <c r="CS149">
        <v>17.8748</v>
      </c>
      <c r="CT149">
        <v>99.678600000000003</v>
      </c>
      <c r="CU149">
        <v>100.56399999999999</v>
      </c>
    </row>
    <row r="150" spans="1:99" x14ac:dyDescent="0.25">
      <c r="A150">
        <v>134</v>
      </c>
      <c r="B150">
        <v>1587134386</v>
      </c>
      <c r="C150">
        <v>9520.5</v>
      </c>
      <c r="D150" t="s">
        <v>525</v>
      </c>
      <c r="E150" t="s">
        <v>526</v>
      </c>
      <c r="F150">
        <v>1587134376.8387101</v>
      </c>
      <c r="G150">
        <f t="shared" si="58"/>
        <v>2.8212107475052394E-4</v>
      </c>
      <c r="H150">
        <f t="shared" si="59"/>
        <v>-2.57257994163542</v>
      </c>
      <c r="I150">
        <f t="shared" si="60"/>
        <v>412.90583870967703</v>
      </c>
      <c r="J150">
        <f t="shared" si="61"/>
        <v>766.23957065433171</v>
      </c>
      <c r="K150">
        <f t="shared" si="62"/>
        <v>78.500716482308945</v>
      </c>
      <c r="L150">
        <f t="shared" si="63"/>
        <v>42.301918903455814</v>
      </c>
      <c r="M150">
        <f t="shared" si="64"/>
        <v>1.0924516316969479E-2</v>
      </c>
      <c r="N150">
        <f t="shared" si="65"/>
        <v>2</v>
      </c>
      <c r="O150">
        <f t="shared" si="66"/>
        <v>1.0891473188882974E-2</v>
      </c>
      <c r="P150">
        <f t="shared" si="67"/>
        <v>6.8101311564667385E-3</v>
      </c>
      <c r="Q150">
        <f t="shared" si="68"/>
        <v>0</v>
      </c>
      <c r="R150">
        <f t="shared" si="69"/>
        <v>33.190647109127639</v>
      </c>
      <c r="S150">
        <f t="shared" si="70"/>
        <v>33.190647109127639</v>
      </c>
      <c r="T150">
        <f t="shared" si="71"/>
        <v>5.1064785542422575</v>
      </c>
      <c r="U150">
        <f t="shared" si="72"/>
        <v>49.685061861346618</v>
      </c>
      <c r="V150">
        <f t="shared" si="73"/>
        <v>2.5519287384110561</v>
      </c>
      <c r="W150">
        <f t="shared" si="74"/>
        <v>5.1362092403801043</v>
      </c>
      <c r="X150">
        <f t="shared" si="75"/>
        <v>2.5545498158312014</v>
      </c>
      <c r="Y150">
        <f t="shared" si="76"/>
        <v>-12.441539396498106</v>
      </c>
      <c r="Z150">
        <f t="shared" si="77"/>
        <v>11.15992179574654</v>
      </c>
      <c r="AA150">
        <f t="shared" si="78"/>
        <v>1.2809681310505954</v>
      </c>
      <c r="AB150">
        <f t="shared" si="79"/>
        <v>-6.4946970097068402E-4</v>
      </c>
      <c r="AC150">
        <v>0</v>
      </c>
      <c r="AD150">
        <v>0</v>
      </c>
      <c r="AE150">
        <v>2</v>
      </c>
      <c r="AF150">
        <v>0</v>
      </c>
      <c r="AG150">
        <v>0</v>
      </c>
      <c r="AH150">
        <f t="shared" si="80"/>
        <v>1</v>
      </c>
      <c r="AI150">
        <f t="shared" si="81"/>
        <v>0</v>
      </c>
      <c r="AJ150">
        <f t="shared" si="82"/>
        <v>53017.132514745412</v>
      </c>
      <c r="AK150">
        <f t="shared" si="83"/>
        <v>0</v>
      </c>
      <c r="AL150">
        <f t="shared" si="84"/>
        <v>0</v>
      </c>
      <c r="AM150">
        <f t="shared" si="85"/>
        <v>0.49</v>
      </c>
      <c r="AN150">
        <f t="shared" si="86"/>
        <v>0.39</v>
      </c>
      <c r="AO150">
        <v>7.12</v>
      </c>
      <c r="AP150">
        <v>0.5</v>
      </c>
      <c r="AQ150" t="s">
        <v>194</v>
      </c>
      <c r="AR150">
        <v>1587134376.8387101</v>
      </c>
      <c r="AS150">
        <v>412.90583870967703</v>
      </c>
      <c r="AT150">
        <v>409.99299999999999</v>
      </c>
      <c r="AU150">
        <v>24.909183870967698</v>
      </c>
      <c r="AV150">
        <v>24.582932258064499</v>
      </c>
      <c r="AW150">
        <v>600.35470967741901</v>
      </c>
      <c r="AX150">
        <v>102.351903225806</v>
      </c>
      <c r="AY150">
        <v>9.74083064516129E-2</v>
      </c>
      <c r="AZ150">
        <v>33.294148387096797</v>
      </c>
      <c r="BA150">
        <v>999.9</v>
      </c>
      <c r="BB150">
        <v>999.9</v>
      </c>
      <c r="BC150">
        <v>0</v>
      </c>
      <c r="BD150">
        <v>0</v>
      </c>
      <c r="BE150">
        <v>10001.669677419401</v>
      </c>
      <c r="BF150">
        <v>0</v>
      </c>
      <c r="BG150">
        <v>1.91117E-3</v>
      </c>
      <c r="BH150">
        <v>1587134371.5</v>
      </c>
      <c r="BI150" t="s">
        <v>527</v>
      </c>
      <c r="BJ150">
        <v>31</v>
      </c>
      <c r="BK150">
        <v>1.6639999999999999</v>
      </c>
      <c r="BL150">
        <v>0.377</v>
      </c>
      <c r="BM150">
        <v>410</v>
      </c>
      <c r="BN150">
        <v>25</v>
      </c>
      <c r="BO150">
        <v>0.68</v>
      </c>
      <c r="BP150">
        <v>0.15</v>
      </c>
      <c r="BQ150">
        <v>1.9836260536585399</v>
      </c>
      <c r="BR150">
        <v>15.9731698181201</v>
      </c>
      <c r="BS150">
        <v>1.73440635822308</v>
      </c>
      <c r="BT150">
        <v>0</v>
      </c>
      <c r="BU150">
        <v>0.179096359292683</v>
      </c>
      <c r="BV150">
        <v>2.4754039316030498</v>
      </c>
      <c r="BW150">
        <v>0.25926366315542998</v>
      </c>
      <c r="BX150">
        <v>0</v>
      </c>
      <c r="BY150">
        <v>0</v>
      </c>
      <c r="BZ150">
        <v>2</v>
      </c>
      <c r="CA150" t="s">
        <v>205</v>
      </c>
      <c r="CB150">
        <v>100</v>
      </c>
      <c r="CC150">
        <v>100</v>
      </c>
      <c r="CD150">
        <v>1.6639999999999999</v>
      </c>
      <c r="CE150">
        <v>0.377</v>
      </c>
      <c r="CF150">
        <v>2</v>
      </c>
      <c r="CG150">
        <v>635.13499999999999</v>
      </c>
      <c r="CH150">
        <v>354.30900000000003</v>
      </c>
      <c r="CI150">
        <v>34.995100000000001</v>
      </c>
      <c r="CJ150">
        <v>34.744399999999999</v>
      </c>
      <c r="CK150">
        <v>30.0016</v>
      </c>
      <c r="CL150">
        <v>34.374200000000002</v>
      </c>
      <c r="CM150">
        <v>34.409100000000002</v>
      </c>
      <c r="CN150">
        <v>20.331099999999999</v>
      </c>
      <c r="CO150">
        <v>9.4362899999999996</v>
      </c>
      <c r="CP150">
        <v>73.028499999999994</v>
      </c>
      <c r="CQ150">
        <v>35</v>
      </c>
      <c r="CR150">
        <v>410</v>
      </c>
      <c r="CS150">
        <v>24.484300000000001</v>
      </c>
      <c r="CT150">
        <v>98.955500000000001</v>
      </c>
      <c r="CU150">
        <v>99.957400000000007</v>
      </c>
    </row>
    <row r="151" spans="1:99" x14ac:dyDescent="0.25">
      <c r="A151">
        <v>135</v>
      </c>
      <c r="B151">
        <v>1587134391</v>
      </c>
      <c r="C151">
        <v>9525.5</v>
      </c>
      <c r="D151" t="s">
        <v>528</v>
      </c>
      <c r="E151" t="s">
        <v>529</v>
      </c>
      <c r="F151">
        <v>1587134382.64516</v>
      </c>
      <c r="G151">
        <f t="shared" si="58"/>
        <v>3.8190827092965217E-4</v>
      </c>
      <c r="H151">
        <f t="shared" si="59"/>
        <v>-3.2692875617900241</v>
      </c>
      <c r="I151">
        <f t="shared" si="60"/>
        <v>413.686709677419</v>
      </c>
      <c r="J151">
        <f t="shared" si="61"/>
        <v>741.40971931012211</v>
      </c>
      <c r="K151">
        <f t="shared" si="62"/>
        <v>75.955509077223581</v>
      </c>
      <c r="L151">
        <f t="shared" si="63"/>
        <v>42.381133958248846</v>
      </c>
      <c r="M151">
        <f t="shared" si="64"/>
        <v>1.4937226262482589E-2</v>
      </c>
      <c r="N151">
        <f t="shared" si="65"/>
        <v>2</v>
      </c>
      <c r="O151">
        <f t="shared" si="66"/>
        <v>1.4875524716349522E-2</v>
      </c>
      <c r="P151">
        <f t="shared" si="67"/>
        <v>9.3027252655560055E-3</v>
      </c>
      <c r="Q151">
        <f t="shared" si="68"/>
        <v>0</v>
      </c>
      <c r="R151">
        <f t="shared" si="69"/>
        <v>33.157584012948739</v>
      </c>
      <c r="S151">
        <f t="shared" si="70"/>
        <v>33.157584012948739</v>
      </c>
      <c r="T151">
        <f t="shared" si="71"/>
        <v>5.0970128048250301</v>
      </c>
      <c r="U151">
        <f t="shared" si="72"/>
        <v>49.933071532794784</v>
      </c>
      <c r="V151">
        <f t="shared" si="73"/>
        <v>2.5651768543592972</v>
      </c>
      <c r="W151">
        <f t="shared" si="74"/>
        <v>5.1372302476416936</v>
      </c>
      <c r="X151">
        <f t="shared" si="75"/>
        <v>2.5318359504657328</v>
      </c>
      <c r="Y151">
        <f t="shared" si="76"/>
        <v>-16.842154747997661</v>
      </c>
      <c r="Z151">
        <f t="shared" si="77"/>
        <v>15.107170549106032</v>
      </c>
      <c r="AA151">
        <f t="shared" si="78"/>
        <v>1.7337941130043542</v>
      </c>
      <c r="AB151">
        <f t="shared" si="79"/>
        <v>-1.1900858872753162E-3</v>
      </c>
      <c r="AC151">
        <v>0</v>
      </c>
      <c r="AD151">
        <v>0</v>
      </c>
      <c r="AE151">
        <v>2</v>
      </c>
      <c r="AF151">
        <v>0</v>
      </c>
      <c r="AG151">
        <v>0</v>
      </c>
      <c r="AH151">
        <f t="shared" si="80"/>
        <v>1</v>
      </c>
      <c r="AI151">
        <f t="shared" si="81"/>
        <v>0</v>
      </c>
      <c r="AJ151">
        <f t="shared" si="82"/>
        <v>52977.116981259671</v>
      </c>
      <c r="AK151">
        <f t="shared" si="83"/>
        <v>0</v>
      </c>
      <c r="AL151">
        <f t="shared" si="84"/>
        <v>0</v>
      </c>
      <c r="AM151">
        <f t="shared" si="85"/>
        <v>0.49</v>
      </c>
      <c r="AN151">
        <f t="shared" si="86"/>
        <v>0.39</v>
      </c>
      <c r="AO151">
        <v>7.12</v>
      </c>
      <c r="AP151">
        <v>0.5</v>
      </c>
      <c r="AQ151" t="s">
        <v>194</v>
      </c>
      <c r="AR151">
        <v>1587134382.64516</v>
      </c>
      <c r="AS151">
        <v>413.686709677419</v>
      </c>
      <c r="AT151">
        <v>409.99599999999998</v>
      </c>
      <c r="AU151">
        <v>25.0389612903226</v>
      </c>
      <c r="AV151">
        <v>24.597274193548401</v>
      </c>
      <c r="AW151">
        <v>600.221580645161</v>
      </c>
      <c r="AX151">
        <v>102.352387096774</v>
      </c>
      <c r="AY151">
        <v>9.5027738709677401E-2</v>
      </c>
      <c r="AZ151">
        <v>33.297693548387102</v>
      </c>
      <c r="BA151">
        <v>999.9</v>
      </c>
      <c r="BB151">
        <v>999.9</v>
      </c>
      <c r="BC151">
        <v>0</v>
      </c>
      <c r="BD151">
        <v>0</v>
      </c>
      <c r="BE151">
        <v>9993.8709677419392</v>
      </c>
      <c r="BF151">
        <v>0</v>
      </c>
      <c r="BG151">
        <v>1.91117E-3</v>
      </c>
      <c r="BH151">
        <v>1587134371.5</v>
      </c>
      <c r="BI151" t="s">
        <v>527</v>
      </c>
      <c r="BJ151">
        <v>31</v>
      </c>
      <c r="BK151">
        <v>1.6639999999999999</v>
      </c>
      <c r="BL151">
        <v>0.377</v>
      </c>
      <c r="BM151">
        <v>410</v>
      </c>
      <c r="BN151">
        <v>25</v>
      </c>
      <c r="BO151">
        <v>0.68</v>
      </c>
      <c r="BP151">
        <v>0.15</v>
      </c>
      <c r="BQ151">
        <v>2.8729036634146299</v>
      </c>
      <c r="BR151">
        <v>12.7548453721252</v>
      </c>
      <c r="BS151">
        <v>1.53173489062149</v>
      </c>
      <c r="BT151">
        <v>0</v>
      </c>
      <c r="BU151">
        <v>0.32691950563414601</v>
      </c>
      <c r="BV151">
        <v>1.8655432073518801</v>
      </c>
      <c r="BW151">
        <v>0.21464155253575001</v>
      </c>
      <c r="BX151">
        <v>0</v>
      </c>
      <c r="BY151">
        <v>0</v>
      </c>
      <c r="BZ151">
        <v>2</v>
      </c>
      <c r="CA151" t="s">
        <v>205</v>
      </c>
      <c r="CB151">
        <v>100</v>
      </c>
      <c r="CC151">
        <v>100</v>
      </c>
      <c r="CD151">
        <v>1.6639999999999999</v>
      </c>
      <c r="CE151">
        <v>0.377</v>
      </c>
      <c r="CF151">
        <v>2</v>
      </c>
      <c r="CG151">
        <v>636.19000000000005</v>
      </c>
      <c r="CH151">
        <v>354.471</v>
      </c>
      <c r="CI151">
        <v>34.996600000000001</v>
      </c>
      <c r="CJ151">
        <v>34.763399999999997</v>
      </c>
      <c r="CK151">
        <v>30.0015</v>
      </c>
      <c r="CL151">
        <v>34.3887</v>
      </c>
      <c r="CM151">
        <v>34.425600000000003</v>
      </c>
      <c r="CN151">
        <v>20.3293</v>
      </c>
      <c r="CO151">
        <v>9.70899</v>
      </c>
      <c r="CP151">
        <v>73.837900000000005</v>
      </c>
      <c r="CQ151">
        <v>35</v>
      </c>
      <c r="CR151">
        <v>410</v>
      </c>
      <c r="CS151">
        <v>24.4831</v>
      </c>
      <c r="CT151">
        <v>98.952699999999993</v>
      </c>
      <c r="CU151">
        <v>99.951899999999995</v>
      </c>
    </row>
    <row r="152" spans="1:99" x14ac:dyDescent="0.25">
      <c r="A152">
        <v>136</v>
      </c>
      <c r="B152">
        <v>1587134396</v>
      </c>
      <c r="C152">
        <v>9530.5</v>
      </c>
      <c r="D152" t="s">
        <v>530</v>
      </c>
      <c r="E152" t="s">
        <v>531</v>
      </c>
      <c r="F152">
        <v>1587134387.4354801</v>
      </c>
      <c r="G152">
        <f t="shared" si="58"/>
        <v>4.1878096654682695E-4</v>
      </c>
      <c r="H152">
        <f t="shared" si="59"/>
        <v>-3.443497597125786</v>
      </c>
      <c r="I152">
        <f t="shared" si="60"/>
        <v>413.88203225806501</v>
      </c>
      <c r="J152">
        <f t="shared" si="61"/>
        <v>727.21063552456246</v>
      </c>
      <c r="K152">
        <f t="shared" si="62"/>
        <v>74.501426668541953</v>
      </c>
      <c r="L152">
        <f t="shared" si="63"/>
        <v>42.401472653736867</v>
      </c>
      <c r="M152">
        <f t="shared" si="64"/>
        <v>1.6427895837812082E-2</v>
      </c>
      <c r="N152">
        <f t="shared" si="65"/>
        <v>2</v>
      </c>
      <c r="O152">
        <f t="shared" si="66"/>
        <v>1.6353297905398349E-2</v>
      </c>
      <c r="P152">
        <f t="shared" si="67"/>
        <v>1.0227485197811432E-2</v>
      </c>
      <c r="Q152">
        <f t="shared" si="68"/>
        <v>0</v>
      </c>
      <c r="R152">
        <f t="shared" si="69"/>
        <v>33.149121939532598</v>
      </c>
      <c r="S152">
        <f t="shared" si="70"/>
        <v>33.149121939532598</v>
      </c>
      <c r="T152">
        <f t="shared" si="71"/>
        <v>5.0945926231226446</v>
      </c>
      <c r="U152">
        <f t="shared" si="72"/>
        <v>49.997022066823511</v>
      </c>
      <c r="V152">
        <f t="shared" si="73"/>
        <v>2.5691915411350332</v>
      </c>
      <c r="W152">
        <f t="shared" si="74"/>
        <v>5.1386891357272857</v>
      </c>
      <c r="X152">
        <f t="shared" si="75"/>
        <v>2.5254010819876114</v>
      </c>
      <c r="Y152">
        <f t="shared" si="76"/>
        <v>-18.468240624715069</v>
      </c>
      <c r="Z152">
        <f t="shared" si="77"/>
        <v>16.565661540220869</v>
      </c>
      <c r="AA152">
        <f t="shared" si="78"/>
        <v>1.9011481123304315</v>
      </c>
      <c r="AB152">
        <f t="shared" si="79"/>
        <v>-1.4309721637673078E-3</v>
      </c>
      <c r="AC152">
        <v>0</v>
      </c>
      <c r="AD152">
        <v>0</v>
      </c>
      <c r="AE152">
        <v>2</v>
      </c>
      <c r="AF152">
        <v>0</v>
      </c>
      <c r="AG152">
        <v>0</v>
      </c>
      <c r="AH152">
        <f t="shared" si="80"/>
        <v>1</v>
      </c>
      <c r="AI152">
        <f t="shared" si="81"/>
        <v>0</v>
      </c>
      <c r="AJ152">
        <f t="shared" si="82"/>
        <v>52976.993250103529</v>
      </c>
      <c r="AK152">
        <f t="shared" si="83"/>
        <v>0</v>
      </c>
      <c r="AL152">
        <f t="shared" si="84"/>
        <v>0</v>
      </c>
      <c r="AM152">
        <f t="shared" si="85"/>
        <v>0.49</v>
      </c>
      <c r="AN152">
        <f t="shared" si="86"/>
        <v>0.39</v>
      </c>
      <c r="AO152">
        <v>7.12</v>
      </c>
      <c r="AP152">
        <v>0.5</v>
      </c>
      <c r="AQ152" t="s">
        <v>194</v>
      </c>
      <c r="AR152">
        <v>1587134387.4354801</v>
      </c>
      <c r="AS152">
        <v>413.88203225806501</v>
      </c>
      <c r="AT152">
        <v>410.00109677419402</v>
      </c>
      <c r="AU152">
        <v>25.077954838709701</v>
      </c>
      <c r="AV152">
        <v>24.5934225806452</v>
      </c>
      <c r="AW152">
        <v>599.94870967741895</v>
      </c>
      <c r="AX152">
        <v>102.353032258065</v>
      </c>
      <c r="AY152">
        <v>9.5176045161290301E-2</v>
      </c>
      <c r="AZ152">
        <v>33.302758064516098</v>
      </c>
      <c r="BA152">
        <v>999.9</v>
      </c>
      <c r="BB152">
        <v>999.9</v>
      </c>
      <c r="BC152">
        <v>0</v>
      </c>
      <c r="BD152">
        <v>0</v>
      </c>
      <c r="BE152">
        <v>9993.9532258064501</v>
      </c>
      <c r="BF152">
        <v>0</v>
      </c>
      <c r="BG152">
        <v>1.91117E-3</v>
      </c>
      <c r="BH152">
        <v>1587134371.5</v>
      </c>
      <c r="BI152" t="s">
        <v>527</v>
      </c>
      <c r="BJ152">
        <v>31</v>
      </c>
      <c r="BK152">
        <v>1.6639999999999999</v>
      </c>
      <c r="BL152">
        <v>0.377</v>
      </c>
      <c r="BM152">
        <v>410</v>
      </c>
      <c r="BN152">
        <v>25</v>
      </c>
      <c r="BO152">
        <v>0.68</v>
      </c>
      <c r="BP152">
        <v>0.15</v>
      </c>
      <c r="BQ152">
        <v>3.72939536585366</v>
      </c>
      <c r="BR152">
        <v>2.2776742160279202</v>
      </c>
      <c r="BS152">
        <v>0.494948627834847</v>
      </c>
      <c r="BT152">
        <v>0</v>
      </c>
      <c r="BU152">
        <v>0.45774902439024401</v>
      </c>
      <c r="BV152">
        <v>0.52727577700348605</v>
      </c>
      <c r="BW152">
        <v>6.8649347641363406E-2</v>
      </c>
      <c r="BX152">
        <v>0</v>
      </c>
      <c r="BY152">
        <v>0</v>
      </c>
      <c r="BZ152">
        <v>2</v>
      </c>
      <c r="CA152" t="s">
        <v>205</v>
      </c>
      <c r="CB152">
        <v>100</v>
      </c>
      <c r="CC152">
        <v>100</v>
      </c>
      <c r="CD152">
        <v>1.6639999999999999</v>
      </c>
      <c r="CE152">
        <v>0.377</v>
      </c>
      <c r="CF152">
        <v>2</v>
      </c>
      <c r="CG152">
        <v>636.35799999999995</v>
      </c>
      <c r="CH152">
        <v>354.29500000000002</v>
      </c>
      <c r="CI152">
        <v>34.9983</v>
      </c>
      <c r="CJ152">
        <v>34.781599999999997</v>
      </c>
      <c r="CK152">
        <v>30.0014</v>
      </c>
      <c r="CL152">
        <v>34.4056</v>
      </c>
      <c r="CM152">
        <v>34.4435</v>
      </c>
      <c r="CN152">
        <v>20.329499999999999</v>
      </c>
      <c r="CO152">
        <v>9.70899</v>
      </c>
      <c r="CP152">
        <v>74.223500000000001</v>
      </c>
      <c r="CQ152">
        <v>35</v>
      </c>
      <c r="CR152">
        <v>410</v>
      </c>
      <c r="CS152">
        <v>24.479299999999999</v>
      </c>
      <c r="CT152">
        <v>98.950999999999993</v>
      </c>
      <c r="CU152">
        <v>99.948300000000003</v>
      </c>
    </row>
    <row r="153" spans="1:99" x14ac:dyDescent="0.25">
      <c r="A153">
        <v>137</v>
      </c>
      <c r="B153">
        <v>1587134401</v>
      </c>
      <c r="C153">
        <v>9535.5</v>
      </c>
      <c r="D153" t="s">
        <v>532</v>
      </c>
      <c r="E153" t="s">
        <v>533</v>
      </c>
      <c r="F153">
        <v>1587134392.37097</v>
      </c>
      <c r="G153">
        <f t="shared" si="58"/>
        <v>4.3828257844561152E-4</v>
      </c>
      <c r="H153">
        <f t="shared" si="59"/>
        <v>-3.4436030925645817</v>
      </c>
      <c r="I153">
        <f t="shared" si="60"/>
        <v>413.87451612903197</v>
      </c>
      <c r="J153">
        <f t="shared" si="61"/>
        <v>712.45575438279252</v>
      </c>
      <c r="K153">
        <f t="shared" si="62"/>
        <v>72.991390760021744</v>
      </c>
      <c r="L153">
        <f t="shared" si="63"/>
        <v>42.401617709663512</v>
      </c>
      <c r="M153">
        <f t="shared" si="64"/>
        <v>1.7200554071454863E-2</v>
      </c>
      <c r="N153">
        <f t="shared" si="65"/>
        <v>2</v>
      </c>
      <c r="O153">
        <f t="shared" si="66"/>
        <v>1.7118792793772847E-2</v>
      </c>
      <c r="P153">
        <f t="shared" si="67"/>
        <v>1.0706558937494413E-2</v>
      </c>
      <c r="Q153">
        <f t="shared" si="68"/>
        <v>0</v>
      </c>
      <c r="R153">
        <f t="shared" si="69"/>
        <v>33.150294635781016</v>
      </c>
      <c r="S153">
        <f t="shared" si="70"/>
        <v>33.150294635781016</v>
      </c>
      <c r="T153">
        <f t="shared" si="71"/>
        <v>5.0949279585407892</v>
      </c>
      <c r="U153">
        <f t="shared" si="72"/>
        <v>49.990782076944534</v>
      </c>
      <c r="V153">
        <f t="shared" si="73"/>
        <v>2.5700702267804281</v>
      </c>
      <c r="W153">
        <f t="shared" si="74"/>
        <v>5.1410882566802849</v>
      </c>
      <c r="X153">
        <f t="shared" si="75"/>
        <v>2.5248577317603611</v>
      </c>
      <c r="Y153">
        <f t="shared" si="76"/>
        <v>-19.328261709451468</v>
      </c>
      <c r="Z153">
        <f t="shared" si="77"/>
        <v>17.33693849476899</v>
      </c>
      <c r="AA153">
        <f t="shared" si="78"/>
        <v>1.9897558311264234</v>
      </c>
      <c r="AB153">
        <f t="shared" si="79"/>
        <v>-1.5673835560541249E-3</v>
      </c>
      <c r="AC153">
        <v>0</v>
      </c>
      <c r="AD153">
        <v>0</v>
      </c>
      <c r="AE153">
        <v>2</v>
      </c>
      <c r="AF153">
        <v>0</v>
      </c>
      <c r="AG153">
        <v>0</v>
      </c>
      <c r="AH153">
        <f t="shared" si="80"/>
        <v>1</v>
      </c>
      <c r="AI153">
        <f t="shared" si="81"/>
        <v>0</v>
      </c>
      <c r="AJ153">
        <f t="shared" si="82"/>
        <v>53025.328405952518</v>
      </c>
      <c r="AK153">
        <f t="shared" si="83"/>
        <v>0</v>
      </c>
      <c r="AL153">
        <f t="shared" si="84"/>
        <v>0</v>
      </c>
      <c r="AM153">
        <f t="shared" si="85"/>
        <v>0.49</v>
      </c>
      <c r="AN153">
        <f t="shared" si="86"/>
        <v>0.39</v>
      </c>
      <c r="AO153">
        <v>7.12</v>
      </c>
      <c r="AP153">
        <v>0.5</v>
      </c>
      <c r="AQ153" t="s">
        <v>194</v>
      </c>
      <c r="AR153">
        <v>1587134392.37097</v>
      </c>
      <c r="AS153">
        <v>413.87451612903197</v>
      </c>
      <c r="AT153">
        <v>410.00306451612897</v>
      </c>
      <c r="AU153">
        <v>25.085990322580599</v>
      </c>
      <c r="AV153">
        <v>24.578903225806499</v>
      </c>
      <c r="AW153">
        <v>599.95399999999995</v>
      </c>
      <c r="AX153">
        <v>102.35451612903201</v>
      </c>
      <c r="AY153">
        <v>9.5903158064516103E-2</v>
      </c>
      <c r="AZ153">
        <v>33.3110838709677</v>
      </c>
      <c r="BA153">
        <v>999.9</v>
      </c>
      <c r="BB153">
        <v>999.9</v>
      </c>
      <c r="BC153">
        <v>0</v>
      </c>
      <c r="BD153">
        <v>0</v>
      </c>
      <c r="BE153">
        <v>10003.5922580645</v>
      </c>
      <c r="BF153">
        <v>0</v>
      </c>
      <c r="BG153">
        <v>1.91117E-3</v>
      </c>
      <c r="BH153">
        <v>1587134371.5</v>
      </c>
      <c r="BI153" t="s">
        <v>527</v>
      </c>
      <c r="BJ153">
        <v>31</v>
      </c>
      <c r="BK153">
        <v>1.6639999999999999</v>
      </c>
      <c r="BL153">
        <v>0.377</v>
      </c>
      <c r="BM153">
        <v>410</v>
      </c>
      <c r="BN153">
        <v>25</v>
      </c>
      <c r="BO153">
        <v>0.68</v>
      </c>
      <c r="BP153">
        <v>0.15</v>
      </c>
      <c r="BQ153">
        <v>3.87730926829268</v>
      </c>
      <c r="BR153">
        <v>-0.13476648083626599</v>
      </c>
      <c r="BS153">
        <v>3.1108182155593401E-2</v>
      </c>
      <c r="BT153">
        <v>0</v>
      </c>
      <c r="BU153">
        <v>0.49640736585365902</v>
      </c>
      <c r="BV153">
        <v>0.288966209059276</v>
      </c>
      <c r="BW153">
        <v>2.91327384784952E-2</v>
      </c>
      <c r="BX153">
        <v>0</v>
      </c>
      <c r="BY153">
        <v>0</v>
      </c>
      <c r="BZ153">
        <v>2</v>
      </c>
      <c r="CA153" t="s">
        <v>205</v>
      </c>
      <c r="CB153">
        <v>100</v>
      </c>
      <c r="CC153">
        <v>100</v>
      </c>
      <c r="CD153">
        <v>1.6639999999999999</v>
      </c>
      <c r="CE153">
        <v>0.377</v>
      </c>
      <c r="CF153">
        <v>2</v>
      </c>
      <c r="CG153">
        <v>636.44799999999998</v>
      </c>
      <c r="CH153">
        <v>354.238</v>
      </c>
      <c r="CI153">
        <v>35.000900000000001</v>
      </c>
      <c r="CJ153">
        <v>34.799999999999997</v>
      </c>
      <c r="CK153">
        <v>30.0014</v>
      </c>
      <c r="CL153">
        <v>34.424199999999999</v>
      </c>
      <c r="CM153">
        <v>34.462899999999998</v>
      </c>
      <c r="CN153">
        <v>20.329499999999999</v>
      </c>
      <c r="CO153">
        <v>9.70899</v>
      </c>
      <c r="CP153">
        <v>74.620099999999994</v>
      </c>
      <c r="CQ153">
        <v>35</v>
      </c>
      <c r="CR153">
        <v>410</v>
      </c>
      <c r="CS153">
        <v>24.482099999999999</v>
      </c>
      <c r="CT153">
        <v>98.948499999999996</v>
      </c>
      <c r="CU153">
        <v>99.946799999999996</v>
      </c>
    </row>
    <row r="154" spans="1:99" x14ac:dyDescent="0.25">
      <c r="A154">
        <v>138</v>
      </c>
      <c r="B154">
        <v>1587134406</v>
      </c>
      <c r="C154">
        <v>9540.5</v>
      </c>
      <c r="D154" t="s">
        <v>534</v>
      </c>
      <c r="E154" t="s">
        <v>535</v>
      </c>
      <c r="F154">
        <v>1587134397.37097</v>
      </c>
      <c r="G154">
        <f t="shared" si="58"/>
        <v>4.4990099709827248E-4</v>
      </c>
      <c r="H154">
        <f t="shared" si="59"/>
        <v>-3.4554126274396952</v>
      </c>
      <c r="I154">
        <f t="shared" si="60"/>
        <v>413.88541935483897</v>
      </c>
      <c r="J154">
        <f t="shared" si="61"/>
        <v>705.57649102484288</v>
      </c>
      <c r="K154">
        <f t="shared" si="62"/>
        <v>72.287700781053687</v>
      </c>
      <c r="L154">
        <f t="shared" si="63"/>
        <v>42.403376150623629</v>
      </c>
      <c r="M154">
        <f t="shared" si="64"/>
        <v>1.7646233202291754E-2</v>
      </c>
      <c r="N154">
        <f t="shared" si="65"/>
        <v>2</v>
      </c>
      <c r="O154">
        <f t="shared" si="66"/>
        <v>1.7560191481140845E-2</v>
      </c>
      <c r="P154">
        <f t="shared" si="67"/>
        <v>1.0982815120982876E-2</v>
      </c>
      <c r="Q154">
        <f t="shared" si="68"/>
        <v>0</v>
      </c>
      <c r="R154">
        <f t="shared" si="69"/>
        <v>33.158024598704834</v>
      </c>
      <c r="S154">
        <f t="shared" si="70"/>
        <v>33.158024598704834</v>
      </c>
      <c r="T154">
        <f t="shared" si="71"/>
        <v>5.0971388412363261</v>
      </c>
      <c r="U154">
        <f t="shared" si="72"/>
        <v>49.965386474723026</v>
      </c>
      <c r="V154">
        <f t="shared" si="73"/>
        <v>2.5704918103792034</v>
      </c>
      <c r="W154">
        <f t="shared" si="74"/>
        <v>5.1445450375523238</v>
      </c>
      <c r="X154">
        <f t="shared" si="75"/>
        <v>2.5266470308571227</v>
      </c>
      <c r="Y154">
        <f t="shared" si="76"/>
        <v>-19.840633972033817</v>
      </c>
      <c r="Z154">
        <f t="shared" si="77"/>
        <v>17.796307514412682</v>
      </c>
      <c r="AA154">
        <f t="shared" si="78"/>
        <v>2.0426747991428655</v>
      </c>
      <c r="AB154">
        <f t="shared" si="79"/>
        <v>-1.6516584782699795E-3</v>
      </c>
      <c r="AC154">
        <v>0</v>
      </c>
      <c r="AD154">
        <v>0</v>
      </c>
      <c r="AE154">
        <v>2</v>
      </c>
      <c r="AF154">
        <v>0</v>
      </c>
      <c r="AG154">
        <v>0</v>
      </c>
      <c r="AH154">
        <f t="shared" si="80"/>
        <v>1</v>
      </c>
      <c r="AI154">
        <f t="shared" si="81"/>
        <v>0</v>
      </c>
      <c r="AJ154">
        <f t="shared" si="82"/>
        <v>53022.021213016153</v>
      </c>
      <c r="AK154">
        <f t="shared" si="83"/>
        <v>0</v>
      </c>
      <c r="AL154">
        <f t="shared" si="84"/>
        <v>0</v>
      </c>
      <c r="AM154">
        <f t="shared" si="85"/>
        <v>0.49</v>
      </c>
      <c r="AN154">
        <f t="shared" si="86"/>
        <v>0.39</v>
      </c>
      <c r="AO154">
        <v>7.12</v>
      </c>
      <c r="AP154">
        <v>0.5</v>
      </c>
      <c r="AQ154" t="s">
        <v>194</v>
      </c>
      <c r="AR154">
        <v>1587134397.37097</v>
      </c>
      <c r="AS154">
        <v>413.88541935483897</v>
      </c>
      <c r="AT154">
        <v>410.00567741935498</v>
      </c>
      <c r="AU154">
        <v>25.0897258064516</v>
      </c>
      <c r="AV154">
        <v>24.569199999999999</v>
      </c>
      <c r="AW154">
        <v>599.95590322580597</v>
      </c>
      <c r="AX154">
        <v>102.355516129032</v>
      </c>
      <c r="AY154">
        <v>9.6452864516129E-2</v>
      </c>
      <c r="AZ154">
        <v>33.323074193548401</v>
      </c>
      <c r="BA154">
        <v>999.9</v>
      </c>
      <c r="BB154">
        <v>999.9</v>
      </c>
      <c r="BC154">
        <v>0</v>
      </c>
      <c r="BD154">
        <v>0</v>
      </c>
      <c r="BE154">
        <v>10003.248064516099</v>
      </c>
      <c r="BF154">
        <v>0</v>
      </c>
      <c r="BG154">
        <v>1.91117E-3</v>
      </c>
      <c r="BH154">
        <v>1587134371.5</v>
      </c>
      <c r="BI154" t="s">
        <v>527</v>
      </c>
      <c r="BJ154">
        <v>31</v>
      </c>
      <c r="BK154">
        <v>1.6639999999999999</v>
      </c>
      <c r="BL154">
        <v>0.377</v>
      </c>
      <c r="BM154">
        <v>410</v>
      </c>
      <c r="BN154">
        <v>25</v>
      </c>
      <c r="BO154">
        <v>0.68</v>
      </c>
      <c r="BP154">
        <v>0.15</v>
      </c>
      <c r="BQ154">
        <v>3.8807104878048801</v>
      </c>
      <c r="BR154">
        <v>0.149234634146275</v>
      </c>
      <c r="BS154">
        <v>3.6174139594077399E-2</v>
      </c>
      <c r="BT154">
        <v>0</v>
      </c>
      <c r="BU154">
        <v>0.512434609756098</v>
      </c>
      <c r="BV154">
        <v>0.18185000696869999</v>
      </c>
      <c r="BW154">
        <v>2.1280815212101501E-2</v>
      </c>
      <c r="BX154">
        <v>0</v>
      </c>
      <c r="BY154">
        <v>0</v>
      </c>
      <c r="BZ154">
        <v>2</v>
      </c>
      <c r="CA154" t="s">
        <v>205</v>
      </c>
      <c r="CB154">
        <v>100</v>
      </c>
      <c r="CC154">
        <v>100</v>
      </c>
      <c r="CD154">
        <v>1.6639999999999999</v>
      </c>
      <c r="CE154">
        <v>0.377</v>
      </c>
      <c r="CF154">
        <v>2</v>
      </c>
      <c r="CG154">
        <v>636.55499999999995</v>
      </c>
      <c r="CH154">
        <v>353.99599999999998</v>
      </c>
      <c r="CI154">
        <v>35.003100000000003</v>
      </c>
      <c r="CJ154">
        <v>34.818899999999999</v>
      </c>
      <c r="CK154">
        <v>30.001300000000001</v>
      </c>
      <c r="CL154">
        <v>34.442799999999998</v>
      </c>
      <c r="CM154">
        <v>34.481499999999997</v>
      </c>
      <c r="CN154">
        <v>20.3308</v>
      </c>
      <c r="CO154">
        <v>9.9920200000000001</v>
      </c>
      <c r="CP154">
        <v>75.377099999999999</v>
      </c>
      <c r="CQ154">
        <v>35</v>
      </c>
      <c r="CR154">
        <v>410</v>
      </c>
      <c r="CS154">
        <v>24.481100000000001</v>
      </c>
      <c r="CT154">
        <v>98.946799999999996</v>
      </c>
      <c r="CU154">
        <v>99.9452</v>
      </c>
    </row>
    <row r="155" spans="1:99" x14ac:dyDescent="0.25">
      <c r="A155">
        <v>139</v>
      </c>
      <c r="B155">
        <v>1587134411</v>
      </c>
      <c r="C155">
        <v>9545.5</v>
      </c>
      <c r="D155" t="s">
        <v>536</v>
      </c>
      <c r="E155" t="s">
        <v>537</v>
      </c>
      <c r="F155">
        <v>1587134402.37097</v>
      </c>
      <c r="G155">
        <f t="shared" si="58"/>
        <v>4.5832346984693719E-4</v>
      </c>
      <c r="H155">
        <f t="shared" si="59"/>
        <v>-3.4697564912452181</v>
      </c>
      <c r="I155">
        <f t="shared" si="60"/>
        <v>413.88438709677399</v>
      </c>
      <c r="J155">
        <f t="shared" si="61"/>
        <v>701.5465052956871</v>
      </c>
      <c r="K155">
        <f t="shared" si="62"/>
        <v>71.87610522432152</v>
      </c>
      <c r="L155">
        <f t="shared" si="63"/>
        <v>42.404028147974635</v>
      </c>
      <c r="M155">
        <f t="shared" si="64"/>
        <v>1.795363456090469E-2</v>
      </c>
      <c r="N155">
        <f t="shared" si="65"/>
        <v>2</v>
      </c>
      <c r="O155">
        <f t="shared" si="66"/>
        <v>1.7864577162212729E-2</v>
      </c>
      <c r="P155">
        <f t="shared" si="67"/>
        <v>1.1173325263964057E-2</v>
      </c>
      <c r="Q155">
        <f t="shared" si="68"/>
        <v>0</v>
      </c>
      <c r="R155">
        <f t="shared" si="69"/>
        <v>33.170614830104789</v>
      </c>
      <c r="S155">
        <f t="shared" si="70"/>
        <v>33.170614830104789</v>
      </c>
      <c r="T155">
        <f t="shared" si="71"/>
        <v>5.1007416188333403</v>
      </c>
      <c r="U155">
        <f t="shared" si="72"/>
        <v>49.924598224804996</v>
      </c>
      <c r="V155">
        <f t="shared" si="73"/>
        <v>2.5706514362077022</v>
      </c>
      <c r="W155">
        <f t="shared" si="74"/>
        <v>5.1490678495445081</v>
      </c>
      <c r="X155">
        <f t="shared" si="75"/>
        <v>2.5300901826256381</v>
      </c>
      <c r="Y155">
        <f t="shared" si="76"/>
        <v>-20.212065020249931</v>
      </c>
      <c r="Z155">
        <f t="shared" si="77"/>
        <v>18.129180468456113</v>
      </c>
      <c r="AA155">
        <f t="shared" si="78"/>
        <v>2.0811703642510495</v>
      </c>
      <c r="AB155">
        <f t="shared" si="79"/>
        <v>-1.7141875427668651E-3</v>
      </c>
      <c r="AC155">
        <v>0</v>
      </c>
      <c r="AD155">
        <v>0</v>
      </c>
      <c r="AE155">
        <v>2</v>
      </c>
      <c r="AF155">
        <v>0</v>
      </c>
      <c r="AG155">
        <v>0</v>
      </c>
      <c r="AH155">
        <f t="shared" si="80"/>
        <v>1</v>
      </c>
      <c r="AI155">
        <f t="shared" si="81"/>
        <v>0</v>
      </c>
      <c r="AJ155">
        <f t="shared" si="82"/>
        <v>53026.208044258441</v>
      </c>
      <c r="AK155">
        <f t="shared" si="83"/>
        <v>0</v>
      </c>
      <c r="AL155">
        <f t="shared" si="84"/>
        <v>0</v>
      </c>
      <c r="AM155">
        <f t="shared" si="85"/>
        <v>0.49</v>
      </c>
      <c r="AN155">
        <f t="shared" si="86"/>
        <v>0.39</v>
      </c>
      <c r="AO155">
        <v>7.12</v>
      </c>
      <c r="AP155">
        <v>0.5</v>
      </c>
      <c r="AQ155" t="s">
        <v>194</v>
      </c>
      <c r="AR155">
        <v>1587134402.37097</v>
      </c>
      <c r="AS155">
        <v>413.88438709677399</v>
      </c>
      <c r="AT155">
        <v>409.991774193548</v>
      </c>
      <c r="AU155">
        <v>25.090835483871</v>
      </c>
      <c r="AV155">
        <v>24.5605677419355</v>
      </c>
      <c r="AW155">
        <v>599.95825806451603</v>
      </c>
      <c r="AX155">
        <v>102.356741935484</v>
      </c>
      <c r="AY155">
        <v>9.7057893548387106E-2</v>
      </c>
      <c r="AZ155">
        <v>33.338751612903202</v>
      </c>
      <c r="BA155">
        <v>999.9</v>
      </c>
      <c r="BB155">
        <v>999.9</v>
      </c>
      <c r="BC155">
        <v>0</v>
      </c>
      <c r="BD155">
        <v>0</v>
      </c>
      <c r="BE155">
        <v>10004.4806451613</v>
      </c>
      <c r="BF155">
        <v>0</v>
      </c>
      <c r="BG155">
        <v>1.91117E-3</v>
      </c>
      <c r="BH155">
        <v>1587134371.5</v>
      </c>
      <c r="BI155" t="s">
        <v>527</v>
      </c>
      <c r="BJ155">
        <v>31</v>
      </c>
      <c r="BK155">
        <v>1.6639999999999999</v>
      </c>
      <c r="BL155">
        <v>0.377</v>
      </c>
      <c r="BM155">
        <v>410</v>
      </c>
      <c r="BN155">
        <v>25</v>
      </c>
      <c r="BO155">
        <v>0.68</v>
      </c>
      <c r="BP155">
        <v>0.15</v>
      </c>
      <c r="BQ155">
        <v>3.8804304878048801</v>
      </c>
      <c r="BR155">
        <v>0.20823449477353101</v>
      </c>
      <c r="BS155">
        <v>3.4954327688460698E-2</v>
      </c>
      <c r="BT155">
        <v>0</v>
      </c>
      <c r="BU155">
        <v>0.524480609756098</v>
      </c>
      <c r="BV155">
        <v>8.2858243902435305E-2</v>
      </c>
      <c r="BW155">
        <v>1.3199774785362601E-2</v>
      </c>
      <c r="BX155">
        <v>1</v>
      </c>
      <c r="BY155">
        <v>1</v>
      </c>
      <c r="BZ155">
        <v>2</v>
      </c>
      <c r="CA155" t="s">
        <v>196</v>
      </c>
      <c r="CB155">
        <v>100</v>
      </c>
      <c r="CC155">
        <v>100</v>
      </c>
      <c r="CD155">
        <v>1.6639999999999999</v>
      </c>
      <c r="CE155">
        <v>0.377</v>
      </c>
      <c r="CF155">
        <v>2</v>
      </c>
      <c r="CG155">
        <v>637.15899999999999</v>
      </c>
      <c r="CH155">
        <v>353.81</v>
      </c>
      <c r="CI155">
        <v>35.004199999999997</v>
      </c>
      <c r="CJ155">
        <v>34.836399999999998</v>
      </c>
      <c r="CK155">
        <v>30.001300000000001</v>
      </c>
      <c r="CL155">
        <v>34.462299999999999</v>
      </c>
      <c r="CM155">
        <v>34.5002</v>
      </c>
      <c r="CN155">
        <v>20.330100000000002</v>
      </c>
      <c r="CO155">
        <v>9.9920200000000001</v>
      </c>
      <c r="CP155">
        <v>75.802099999999996</v>
      </c>
      <c r="CQ155">
        <v>35</v>
      </c>
      <c r="CR155">
        <v>410</v>
      </c>
      <c r="CS155">
        <v>24.480699999999999</v>
      </c>
      <c r="CT155">
        <v>98.943700000000007</v>
      </c>
      <c r="CU155">
        <v>99.941900000000004</v>
      </c>
    </row>
    <row r="156" spans="1:99" x14ac:dyDescent="0.25">
      <c r="A156">
        <v>140</v>
      </c>
      <c r="B156">
        <v>1587134700</v>
      </c>
      <c r="C156">
        <v>9834.5</v>
      </c>
      <c r="D156" t="s">
        <v>539</v>
      </c>
      <c r="E156" t="s">
        <v>540</v>
      </c>
      <c r="F156">
        <v>1587134692</v>
      </c>
      <c r="G156">
        <f t="shared" si="58"/>
        <v>1.8318709109722028E-4</v>
      </c>
      <c r="H156">
        <f t="shared" si="59"/>
        <v>-1.4789935098368896</v>
      </c>
      <c r="I156">
        <f t="shared" si="60"/>
        <v>411.30477419354798</v>
      </c>
      <c r="J156">
        <f t="shared" si="61"/>
        <v>732.2138039101493</v>
      </c>
      <c r="K156">
        <f t="shared" si="62"/>
        <v>75.025615578420428</v>
      </c>
      <c r="L156">
        <f t="shared" si="63"/>
        <v>42.1439662970364</v>
      </c>
      <c r="M156">
        <f t="shared" si="64"/>
        <v>6.8629919359428073E-3</v>
      </c>
      <c r="N156">
        <f t="shared" si="65"/>
        <v>2</v>
      </c>
      <c r="O156">
        <f t="shared" si="66"/>
        <v>6.8499352992929348E-3</v>
      </c>
      <c r="P156">
        <f t="shared" si="67"/>
        <v>4.2823805552660455E-3</v>
      </c>
      <c r="Q156">
        <f t="shared" si="68"/>
        <v>0</v>
      </c>
      <c r="R156">
        <f t="shared" si="69"/>
        <v>33.71778584551565</v>
      </c>
      <c r="S156">
        <f t="shared" si="70"/>
        <v>33.71778584551565</v>
      </c>
      <c r="T156">
        <f t="shared" si="71"/>
        <v>5.2594741080743308</v>
      </c>
      <c r="U156">
        <f t="shared" si="72"/>
        <v>49.717464926749741</v>
      </c>
      <c r="V156">
        <f t="shared" si="73"/>
        <v>2.6247110118720878</v>
      </c>
      <c r="W156">
        <f t="shared" si="74"/>
        <v>5.2792535092832162</v>
      </c>
      <c r="X156">
        <f t="shared" si="75"/>
        <v>2.634763096202243</v>
      </c>
      <c r="Y156">
        <f t="shared" si="76"/>
        <v>-8.0785507173874151</v>
      </c>
      <c r="Z156">
        <f t="shared" si="77"/>
        <v>7.2427773415042349</v>
      </c>
      <c r="AA156">
        <f t="shared" si="78"/>
        <v>0.83549892032513462</v>
      </c>
      <c r="AB156">
        <f t="shared" si="79"/>
        <v>-2.744555580456165E-4</v>
      </c>
      <c r="AC156">
        <v>0</v>
      </c>
      <c r="AD156">
        <v>0</v>
      </c>
      <c r="AE156">
        <v>2</v>
      </c>
      <c r="AF156">
        <v>0</v>
      </c>
      <c r="AG156">
        <v>0</v>
      </c>
      <c r="AH156">
        <f t="shared" si="80"/>
        <v>1</v>
      </c>
      <c r="AI156">
        <f t="shared" si="81"/>
        <v>0</v>
      </c>
      <c r="AJ156">
        <f t="shared" si="82"/>
        <v>52982.680845230563</v>
      </c>
      <c r="AK156">
        <f t="shared" si="83"/>
        <v>0</v>
      </c>
      <c r="AL156">
        <f t="shared" si="84"/>
        <v>0</v>
      </c>
      <c r="AM156">
        <f t="shared" si="85"/>
        <v>0.49</v>
      </c>
      <c r="AN156">
        <f t="shared" si="86"/>
        <v>0.39</v>
      </c>
      <c r="AO156">
        <v>5.66</v>
      </c>
      <c r="AP156">
        <v>0.5</v>
      </c>
      <c r="AQ156" t="s">
        <v>194</v>
      </c>
      <c r="AR156">
        <v>1587134692</v>
      </c>
      <c r="AS156">
        <v>411.30477419354798</v>
      </c>
      <c r="AT156">
        <v>409.98154838709701</v>
      </c>
      <c r="AU156">
        <v>25.615912903225802</v>
      </c>
      <c r="AV156">
        <v>25.4476451612903</v>
      </c>
      <c r="AW156">
        <v>600.39990322580604</v>
      </c>
      <c r="AX156">
        <v>102.367580645161</v>
      </c>
      <c r="AY156">
        <v>9.6501809677419406E-2</v>
      </c>
      <c r="AZ156">
        <v>33.784958064516097</v>
      </c>
      <c r="BA156">
        <v>999.9</v>
      </c>
      <c r="BB156">
        <v>999.9</v>
      </c>
      <c r="BC156">
        <v>0</v>
      </c>
      <c r="BD156">
        <v>0</v>
      </c>
      <c r="BE156">
        <v>10009.995161290301</v>
      </c>
      <c r="BF156">
        <v>0</v>
      </c>
      <c r="BG156">
        <v>1.91117E-3</v>
      </c>
      <c r="BH156">
        <v>1587134684</v>
      </c>
      <c r="BI156" t="s">
        <v>541</v>
      </c>
      <c r="BJ156">
        <v>32</v>
      </c>
      <c r="BK156">
        <v>1.6459999999999999</v>
      </c>
      <c r="BL156">
        <v>0.38500000000000001</v>
      </c>
      <c r="BM156">
        <v>410</v>
      </c>
      <c r="BN156">
        <v>25</v>
      </c>
      <c r="BO156">
        <v>0.53</v>
      </c>
      <c r="BP156">
        <v>0.14000000000000001</v>
      </c>
      <c r="BQ156">
        <v>0.96166972829268305</v>
      </c>
      <c r="BR156">
        <v>7.32397098606359</v>
      </c>
      <c r="BS156">
        <v>0.79559633099044902</v>
      </c>
      <c r="BT156">
        <v>0</v>
      </c>
      <c r="BU156">
        <v>0.121472599463415</v>
      </c>
      <c r="BV156">
        <v>0.94277778324052697</v>
      </c>
      <c r="BW156">
        <v>0.10178176623513099</v>
      </c>
      <c r="BX156">
        <v>0</v>
      </c>
      <c r="BY156">
        <v>0</v>
      </c>
      <c r="BZ156">
        <v>2</v>
      </c>
      <c r="CA156" t="s">
        <v>205</v>
      </c>
      <c r="CB156">
        <v>100</v>
      </c>
      <c r="CC156">
        <v>100</v>
      </c>
      <c r="CD156">
        <v>1.6459999999999999</v>
      </c>
      <c r="CE156">
        <v>0.38500000000000001</v>
      </c>
      <c r="CF156">
        <v>2</v>
      </c>
      <c r="CG156">
        <v>636.40899999999999</v>
      </c>
      <c r="CH156">
        <v>350.85300000000001</v>
      </c>
      <c r="CI156">
        <v>34.995899999999999</v>
      </c>
      <c r="CJ156">
        <v>35.6601</v>
      </c>
      <c r="CK156">
        <v>30.000900000000001</v>
      </c>
      <c r="CL156">
        <v>35.350200000000001</v>
      </c>
      <c r="CM156">
        <v>35.380299999999998</v>
      </c>
      <c r="CN156">
        <v>20.355399999999999</v>
      </c>
      <c r="CO156">
        <v>9.3716000000000008</v>
      </c>
      <c r="CP156">
        <v>100</v>
      </c>
      <c r="CQ156">
        <v>35</v>
      </c>
      <c r="CR156">
        <v>410</v>
      </c>
      <c r="CS156">
        <v>25.404299999999999</v>
      </c>
      <c r="CT156">
        <v>98.808000000000007</v>
      </c>
      <c r="CU156">
        <v>99.811099999999996</v>
      </c>
    </row>
    <row r="157" spans="1:99" x14ac:dyDescent="0.25">
      <c r="A157">
        <v>141</v>
      </c>
      <c r="B157">
        <v>1587134705</v>
      </c>
      <c r="C157">
        <v>9839.5</v>
      </c>
      <c r="D157" t="s">
        <v>542</v>
      </c>
      <c r="E157" t="s">
        <v>543</v>
      </c>
      <c r="F157">
        <v>1587134696.64516</v>
      </c>
      <c r="G157">
        <f t="shared" si="58"/>
        <v>2.3609348239894053E-4</v>
      </c>
      <c r="H157">
        <f t="shared" si="59"/>
        <v>-1.8971314583595604</v>
      </c>
      <c r="I157">
        <f t="shared" si="60"/>
        <v>411.66929032258099</v>
      </c>
      <c r="J157">
        <f t="shared" si="61"/>
        <v>729.69829025188926</v>
      </c>
      <c r="K157">
        <f t="shared" si="62"/>
        <v>74.765623329585154</v>
      </c>
      <c r="L157">
        <f t="shared" si="63"/>
        <v>42.180050998873831</v>
      </c>
      <c r="M157">
        <f t="shared" si="64"/>
        <v>8.8853314399496841E-3</v>
      </c>
      <c r="N157">
        <f t="shared" si="65"/>
        <v>2</v>
      </c>
      <c r="O157">
        <f t="shared" si="66"/>
        <v>8.8634594246542412E-3</v>
      </c>
      <c r="P157">
        <f t="shared" si="67"/>
        <v>5.5416227304861095E-3</v>
      </c>
      <c r="Q157">
        <f t="shared" si="68"/>
        <v>0</v>
      </c>
      <c r="R157">
        <f t="shared" si="69"/>
        <v>33.701708661835383</v>
      </c>
      <c r="S157">
        <f t="shared" si="70"/>
        <v>33.701708661835383</v>
      </c>
      <c r="T157">
        <f t="shared" si="71"/>
        <v>5.2547496223390846</v>
      </c>
      <c r="U157">
        <f t="shared" si="72"/>
        <v>49.818698491595917</v>
      </c>
      <c r="V157">
        <f t="shared" si="73"/>
        <v>2.6305436303142384</v>
      </c>
      <c r="W157">
        <f t="shared" si="74"/>
        <v>5.2802335467635579</v>
      </c>
      <c r="X157">
        <f t="shared" si="75"/>
        <v>2.6242059920248462</v>
      </c>
      <c r="Y157">
        <f t="shared" si="76"/>
        <v>-10.411722573793277</v>
      </c>
      <c r="Z157">
        <f t="shared" si="77"/>
        <v>9.3345375301337565</v>
      </c>
      <c r="AA157">
        <f t="shared" si="78"/>
        <v>1.0767291763268427</v>
      </c>
      <c r="AB157">
        <f t="shared" si="79"/>
        <v>-4.5586733267732882E-4</v>
      </c>
      <c r="AC157">
        <v>0</v>
      </c>
      <c r="AD157">
        <v>0</v>
      </c>
      <c r="AE157">
        <v>2</v>
      </c>
      <c r="AF157">
        <v>0</v>
      </c>
      <c r="AG157">
        <v>0</v>
      </c>
      <c r="AH157">
        <f t="shared" si="80"/>
        <v>1</v>
      </c>
      <c r="AI157">
        <f t="shared" si="81"/>
        <v>0</v>
      </c>
      <c r="AJ157">
        <f t="shared" si="82"/>
        <v>52974.543182622154</v>
      </c>
      <c r="AK157">
        <f t="shared" si="83"/>
        <v>0</v>
      </c>
      <c r="AL157">
        <f t="shared" si="84"/>
        <v>0</v>
      </c>
      <c r="AM157">
        <f t="shared" si="85"/>
        <v>0.49</v>
      </c>
      <c r="AN157">
        <f t="shared" si="86"/>
        <v>0.39</v>
      </c>
      <c r="AO157">
        <v>5.66</v>
      </c>
      <c r="AP157">
        <v>0.5</v>
      </c>
      <c r="AQ157" t="s">
        <v>194</v>
      </c>
      <c r="AR157">
        <v>1587134696.64516</v>
      </c>
      <c r="AS157">
        <v>411.66929032258099</v>
      </c>
      <c r="AT157">
        <v>409.97167741935499</v>
      </c>
      <c r="AU157">
        <v>25.673606451612901</v>
      </c>
      <c r="AV157">
        <v>25.456651612903201</v>
      </c>
      <c r="AW157">
        <v>600.11648387096795</v>
      </c>
      <c r="AX157">
        <v>102.366774193548</v>
      </c>
      <c r="AY157">
        <v>9.4235141935483893E-2</v>
      </c>
      <c r="AZ157">
        <v>33.788280645161301</v>
      </c>
      <c r="BA157">
        <v>999.9</v>
      </c>
      <c r="BB157">
        <v>999.9</v>
      </c>
      <c r="BC157">
        <v>0</v>
      </c>
      <c r="BD157">
        <v>0</v>
      </c>
      <c r="BE157">
        <v>10008.587096774199</v>
      </c>
      <c r="BF157">
        <v>0</v>
      </c>
      <c r="BG157">
        <v>1.91117E-3</v>
      </c>
      <c r="BH157">
        <v>1587134684</v>
      </c>
      <c r="BI157" t="s">
        <v>541</v>
      </c>
      <c r="BJ157">
        <v>32</v>
      </c>
      <c r="BK157">
        <v>1.6459999999999999</v>
      </c>
      <c r="BL157">
        <v>0.38500000000000001</v>
      </c>
      <c r="BM157">
        <v>410</v>
      </c>
      <c r="BN157">
        <v>25</v>
      </c>
      <c r="BO157">
        <v>0.53</v>
      </c>
      <c r="BP157">
        <v>0.14000000000000001</v>
      </c>
      <c r="BQ157">
        <v>1.3737366487804901</v>
      </c>
      <c r="BR157">
        <v>4.5872855435551001</v>
      </c>
      <c r="BS157">
        <v>0.61061436434818295</v>
      </c>
      <c r="BT157">
        <v>0</v>
      </c>
      <c r="BU157">
        <v>0.175388811341463</v>
      </c>
      <c r="BV157">
        <v>0.59977138164473798</v>
      </c>
      <c r="BW157">
        <v>7.7850276141212496E-2</v>
      </c>
      <c r="BX157">
        <v>0</v>
      </c>
      <c r="BY157">
        <v>0</v>
      </c>
      <c r="BZ157">
        <v>2</v>
      </c>
      <c r="CA157" t="s">
        <v>205</v>
      </c>
      <c r="CB157">
        <v>100</v>
      </c>
      <c r="CC157">
        <v>100</v>
      </c>
      <c r="CD157">
        <v>1.6459999999999999</v>
      </c>
      <c r="CE157">
        <v>0.38500000000000001</v>
      </c>
      <c r="CF157">
        <v>2</v>
      </c>
      <c r="CG157">
        <v>636.71500000000003</v>
      </c>
      <c r="CH157">
        <v>351.06700000000001</v>
      </c>
      <c r="CI157">
        <v>34.996299999999998</v>
      </c>
      <c r="CJ157">
        <v>35.672400000000003</v>
      </c>
      <c r="CK157">
        <v>30.000900000000001</v>
      </c>
      <c r="CL157">
        <v>35.359699999999997</v>
      </c>
      <c r="CM157">
        <v>35.391300000000001</v>
      </c>
      <c r="CN157">
        <v>20.356300000000001</v>
      </c>
      <c r="CO157">
        <v>9.3716000000000008</v>
      </c>
      <c r="CP157">
        <v>100</v>
      </c>
      <c r="CQ157">
        <v>35</v>
      </c>
      <c r="CR157">
        <v>410</v>
      </c>
      <c r="CS157">
        <v>25.4055</v>
      </c>
      <c r="CT157">
        <v>98.805899999999994</v>
      </c>
      <c r="CU157">
        <v>99.810599999999994</v>
      </c>
    </row>
    <row r="158" spans="1:99" x14ac:dyDescent="0.25">
      <c r="A158">
        <v>142</v>
      </c>
      <c r="B158">
        <v>1587134710</v>
      </c>
      <c r="C158">
        <v>9844.5</v>
      </c>
      <c r="D158" t="s">
        <v>544</v>
      </c>
      <c r="E158" t="s">
        <v>545</v>
      </c>
      <c r="F158">
        <v>1587134701.4354801</v>
      </c>
      <c r="G158">
        <f t="shared" si="58"/>
        <v>2.3820406175142361E-4</v>
      </c>
      <c r="H158">
        <f t="shared" si="59"/>
        <v>-1.8925691207990236</v>
      </c>
      <c r="I158">
        <f t="shared" si="60"/>
        <v>411.66529032258097</v>
      </c>
      <c r="J158">
        <f t="shared" si="61"/>
        <v>725.88930031838186</v>
      </c>
      <c r="K158">
        <f t="shared" si="62"/>
        <v>74.375474309169093</v>
      </c>
      <c r="L158">
        <f t="shared" si="63"/>
        <v>42.179711439381322</v>
      </c>
      <c r="M158">
        <f t="shared" si="64"/>
        <v>8.9659881284443917E-3</v>
      </c>
      <c r="N158">
        <f t="shared" si="65"/>
        <v>2</v>
      </c>
      <c r="O158">
        <f t="shared" si="66"/>
        <v>8.943717761278459E-3</v>
      </c>
      <c r="P158">
        <f t="shared" si="67"/>
        <v>5.5918198575760514E-3</v>
      </c>
      <c r="Q158">
        <f t="shared" si="68"/>
        <v>0</v>
      </c>
      <c r="R158">
        <f t="shared" si="69"/>
        <v>33.704406018110781</v>
      </c>
      <c r="S158">
        <f t="shared" si="70"/>
        <v>33.704406018110781</v>
      </c>
      <c r="T158">
        <f t="shared" si="71"/>
        <v>5.2555420171406499</v>
      </c>
      <c r="U158">
        <f t="shared" si="72"/>
        <v>49.830119002972175</v>
      </c>
      <c r="V158">
        <f t="shared" si="73"/>
        <v>2.6316569080113417</v>
      </c>
      <c r="W158">
        <f t="shared" si="74"/>
        <v>5.2812575218902715</v>
      </c>
      <c r="X158">
        <f t="shared" si="75"/>
        <v>2.6238851091293083</v>
      </c>
      <c r="Y158">
        <f t="shared" si="76"/>
        <v>-10.504799123237781</v>
      </c>
      <c r="Z158">
        <f t="shared" si="77"/>
        <v>9.4179514128975832</v>
      </c>
      <c r="AA158">
        <f t="shared" si="78"/>
        <v>1.0863836495793848</v>
      </c>
      <c r="AB158">
        <f t="shared" si="79"/>
        <v>-4.6406076081240144E-4</v>
      </c>
      <c r="AC158">
        <v>0</v>
      </c>
      <c r="AD158">
        <v>0</v>
      </c>
      <c r="AE158">
        <v>2</v>
      </c>
      <c r="AF158">
        <v>0</v>
      </c>
      <c r="AG158">
        <v>0</v>
      </c>
      <c r="AH158">
        <f t="shared" si="80"/>
        <v>1</v>
      </c>
      <c r="AI158">
        <f t="shared" si="81"/>
        <v>0</v>
      </c>
      <c r="AJ158">
        <f t="shared" si="82"/>
        <v>52957.650409275011</v>
      </c>
      <c r="AK158">
        <f t="shared" si="83"/>
        <v>0</v>
      </c>
      <c r="AL158">
        <f t="shared" si="84"/>
        <v>0</v>
      </c>
      <c r="AM158">
        <f t="shared" si="85"/>
        <v>0.49</v>
      </c>
      <c r="AN158">
        <f t="shared" si="86"/>
        <v>0.39</v>
      </c>
      <c r="AO158">
        <v>5.66</v>
      </c>
      <c r="AP158">
        <v>0.5</v>
      </c>
      <c r="AQ158" t="s">
        <v>194</v>
      </c>
      <c r="AR158">
        <v>1587134701.4354801</v>
      </c>
      <c r="AS158">
        <v>411.66529032258097</v>
      </c>
      <c r="AT158">
        <v>409.97238709677401</v>
      </c>
      <c r="AU158">
        <v>25.684429032258102</v>
      </c>
      <c r="AV158">
        <v>25.465483870967699</v>
      </c>
      <c r="AW158">
        <v>599.970483870968</v>
      </c>
      <c r="AX158">
        <v>102.366548387097</v>
      </c>
      <c r="AY158">
        <v>9.4631680645161295E-2</v>
      </c>
      <c r="AZ158">
        <v>33.791751612903198</v>
      </c>
      <c r="BA158">
        <v>999.9</v>
      </c>
      <c r="BB158">
        <v>999.9</v>
      </c>
      <c r="BC158">
        <v>0</v>
      </c>
      <c r="BD158">
        <v>0</v>
      </c>
      <c r="BE158">
        <v>10005.4</v>
      </c>
      <c r="BF158">
        <v>0</v>
      </c>
      <c r="BG158">
        <v>1.91117E-3</v>
      </c>
      <c r="BH158">
        <v>1587134684</v>
      </c>
      <c r="BI158" t="s">
        <v>541</v>
      </c>
      <c r="BJ158">
        <v>32</v>
      </c>
      <c r="BK158">
        <v>1.6459999999999999</v>
      </c>
      <c r="BL158">
        <v>0.38500000000000001</v>
      </c>
      <c r="BM158">
        <v>410</v>
      </c>
      <c r="BN158">
        <v>25</v>
      </c>
      <c r="BO158">
        <v>0.53</v>
      </c>
      <c r="BP158">
        <v>0.14000000000000001</v>
      </c>
      <c r="BQ158">
        <v>1.6926156097561</v>
      </c>
      <c r="BR158">
        <v>-7.5354773519181101E-2</v>
      </c>
      <c r="BS158">
        <v>6.95472470409121E-2</v>
      </c>
      <c r="BT158">
        <v>1</v>
      </c>
      <c r="BU158">
        <v>0.21745180487804899</v>
      </c>
      <c r="BV158">
        <v>2.5968376306610998E-2</v>
      </c>
      <c r="BW158">
        <v>7.6935147292220502E-3</v>
      </c>
      <c r="BX158">
        <v>1</v>
      </c>
      <c r="BY158">
        <v>2</v>
      </c>
      <c r="BZ158">
        <v>2</v>
      </c>
      <c r="CA158" t="s">
        <v>202</v>
      </c>
      <c r="CB158">
        <v>100</v>
      </c>
      <c r="CC158">
        <v>100</v>
      </c>
      <c r="CD158">
        <v>1.6459999999999999</v>
      </c>
      <c r="CE158">
        <v>0.38500000000000001</v>
      </c>
      <c r="CF158">
        <v>2</v>
      </c>
      <c r="CG158">
        <v>636.52599999999995</v>
      </c>
      <c r="CH158">
        <v>351.02300000000002</v>
      </c>
      <c r="CI158">
        <v>34.996699999999997</v>
      </c>
      <c r="CJ158">
        <v>35.683900000000001</v>
      </c>
      <c r="CK158">
        <v>30.000900000000001</v>
      </c>
      <c r="CL158">
        <v>35.371699999999997</v>
      </c>
      <c r="CM158">
        <v>35.403500000000001</v>
      </c>
      <c r="CN158">
        <v>20.355799999999999</v>
      </c>
      <c r="CO158">
        <v>9.6511800000000001</v>
      </c>
      <c r="CP158">
        <v>100</v>
      </c>
      <c r="CQ158">
        <v>35</v>
      </c>
      <c r="CR158">
        <v>410</v>
      </c>
      <c r="CS158">
        <v>25.401399999999999</v>
      </c>
      <c r="CT158">
        <v>98.805800000000005</v>
      </c>
      <c r="CU158">
        <v>99.807599999999994</v>
      </c>
    </row>
    <row r="159" spans="1:99" x14ac:dyDescent="0.25">
      <c r="A159">
        <v>143</v>
      </c>
      <c r="B159">
        <v>1587134715</v>
      </c>
      <c r="C159">
        <v>9849.5</v>
      </c>
      <c r="D159" t="s">
        <v>546</v>
      </c>
      <c r="E159" t="s">
        <v>547</v>
      </c>
      <c r="F159">
        <v>1587134706.37097</v>
      </c>
      <c r="G159">
        <f t="shared" si="58"/>
        <v>2.4361859068210929E-4</v>
      </c>
      <c r="H159">
        <f t="shared" si="59"/>
        <v>-1.875936159513637</v>
      </c>
      <c r="I159">
        <f t="shared" si="60"/>
        <v>411.672129032258</v>
      </c>
      <c r="J159">
        <f t="shared" si="61"/>
        <v>715.66762988431674</v>
      </c>
      <c r="K159">
        <f t="shared" si="62"/>
        <v>73.32852097020556</v>
      </c>
      <c r="L159">
        <f t="shared" si="63"/>
        <v>42.180625594971637</v>
      </c>
      <c r="M159">
        <f t="shared" si="64"/>
        <v>9.1707007274499808E-3</v>
      </c>
      <c r="N159">
        <f t="shared" si="65"/>
        <v>2</v>
      </c>
      <c r="O159">
        <f t="shared" si="66"/>
        <v>9.1474032173741952E-3</v>
      </c>
      <c r="P159">
        <f t="shared" si="67"/>
        <v>5.7192152285048519E-3</v>
      </c>
      <c r="Q159">
        <f t="shared" si="68"/>
        <v>0</v>
      </c>
      <c r="R159">
        <f t="shared" si="69"/>
        <v>33.707366205743021</v>
      </c>
      <c r="S159">
        <f t="shared" si="70"/>
        <v>33.707366205743021</v>
      </c>
      <c r="T159">
        <f t="shared" si="71"/>
        <v>5.2564117427810064</v>
      </c>
      <c r="U159">
        <f t="shared" si="72"/>
        <v>49.835139386649111</v>
      </c>
      <c r="V159">
        <f t="shared" si="73"/>
        <v>2.6326492304743914</v>
      </c>
      <c r="W159">
        <f t="shared" si="74"/>
        <v>5.282716699252739</v>
      </c>
      <c r="X159">
        <f t="shared" si="75"/>
        <v>2.6237625123066151</v>
      </c>
      <c r="Y159">
        <f t="shared" si="76"/>
        <v>-10.743579849081019</v>
      </c>
      <c r="Z159">
        <f t="shared" si="77"/>
        <v>9.6319792126043584</v>
      </c>
      <c r="AA159">
        <f t="shared" si="78"/>
        <v>1.1111152304557366</v>
      </c>
      <c r="AB159">
        <f t="shared" si="79"/>
        <v>-4.8540602092472795E-4</v>
      </c>
      <c r="AC159">
        <v>0</v>
      </c>
      <c r="AD159">
        <v>0</v>
      </c>
      <c r="AE159">
        <v>2</v>
      </c>
      <c r="AF159">
        <v>0</v>
      </c>
      <c r="AG159">
        <v>0</v>
      </c>
      <c r="AH159">
        <f t="shared" si="80"/>
        <v>1</v>
      </c>
      <c r="AI159">
        <f t="shared" si="81"/>
        <v>0</v>
      </c>
      <c r="AJ159">
        <f t="shared" si="82"/>
        <v>52910.748567991017</v>
      </c>
      <c r="AK159">
        <f t="shared" si="83"/>
        <v>0</v>
      </c>
      <c r="AL159">
        <f t="shared" si="84"/>
        <v>0</v>
      </c>
      <c r="AM159">
        <f t="shared" si="85"/>
        <v>0.49</v>
      </c>
      <c r="AN159">
        <f t="shared" si="86"/>
        <v>0.39</v>
      </c>
      <c r="AO159">
        <v>5.66</v>
      </c>
      <c r="AP159">
        <v>0.5</v>
      </c>
      <c r="AQ159" t="s">
        <v>194</v>
      </c>
      <c r="AR159">
        <v>1587134706.37097</v>
      </c>
      <c r="AS159">
        <v>411.672129032258</v>
      </c>
      <c r="AT159">
        <v>409.99700000000001</v>
      </c>
      <c r="AU159">
        <v>25.693983870967699</v>
      </c>
      <c r="AV159">
        <v>25.470061290322601</v>
      </c>
      <c r="AW159">
        <v>599.96283870967704</v>
      </c>
      <c r="AX159">
        <v>102.36658064516099</v>
      </c>
      <c r="AY159">
        <v>9.5117925806451606E-2</v>
      </c>
      <c r="AZ159">
        <v>33.796696774193499</v>
      </c>
      <c r="BA159">
        <v>999.9</v>
      </c>
      <c r="BB159">
        <v>999.9</v>
      </c>
      <c r="BC159">
        <v>0</v>
      </c>
      <c r="BD159">
        <v>0</v>
      </c>
      <c r="BE159">
        <v>9996.3258064516103</v>
      </c>
      <c r="BF159">
        <v>0</v>
      </c>
      <c r="BG159">
        <v>1.91117E-3</v>
      </c>
      <c r="BH159">
        <v>1587134684</v>
      </c>
      <c r="BI159" t="s">
        <v>541</v>
      </c>
      <c r="BJ159">
        <v>32</v>
      </c>
      <c r="BK159">
        <v>1.6459999999999999</v>
      </c>
      <c r="BL159">
        <v>0.38500000000000001</v>
      </c>
      <c r="BM159">
        <v>410</v>
      </c>
      <c r="BN159">
        <v>25</v>
      </c>
      <c r="BO159">
        <v>0.53</v>
      </c>
      <c r="BP159">
        <v>0.14000000000000001</v>
      </c>
      <c r="BQ159">
        <v>1.6850656097561001</v>
      </c>
      <c r="BR159">
        <v>-0.207237491289196</v>
      </c>
      <c r="BS159">
        <v>2.9478314067089301E-2</v>
      </c>
      <c r="BT159">
        <v>0</v>
      </c>
      <c r="BU159">
        <v>0.22204339024390199</v>
      </c>
      <c r="BV159">
        <v>4.8485937282229601E-2</v>
      </c>
      <c r="BW159">
        <v>6.9230252652521399E-3</v>
      </c>
      <c r="BX159">
        <v>1</v>
      </c>
      <c r="BY159">
        <v>1</v>
      </c>
      <c r="BZ159">
        <v>2</v>
      </c>
      <c r="CA159" t="s">
        <v>196</v>
      </c>
      <c r="CB159">
        <v>100</v>
      </c>
      <c r="CC159">
        <v>100</v>
      </c>
      <c r="CD159">
        <v>1.6459999999999999</v>
      </c>
      <c r="CE159">
        <v>0.38500000000000001</v>
      </c>
      <c r="CF159">
        <v>2</v>
      </c>
      <c r="CG159">
        <v>637.61599999999999</v>
      </c>
      <c r="CH159">
        <v>351.18700000000001</v>
      </c>
      <c r="CI159">
        <v>34.999299999999998</v>
      </c>
      <c r="CJ159">
        <v>35.696300000000001</v>
      </c>
      <c r="CK159">
        <v>30.000900000000001</v>
      </c>
      <c r="CL159">
        <v>35.383800000000001</v>
      </c>
      <c r="CM159">
        <v>35.415599999999998</v>
      </c>
      <c r="CN159">
        <v>20.356300000000001</v>
      </c>
      <c r="CO159">
        <v>9.6511800000000001</v>
      </c>
      <c r="CP159">
        <v>100</v>
      </c>
      <c r="CQ159">
        <v>35</v>
      </c>
      <c r="CR159">
        <v>410</v>
      </c>
      <c r="CS159">
        <v>25.398800000000001</v>
      </c>
      <c r="CT159">
        <v>98.803600000000003</v>
      </c>
      <c r="CU159">
        <v>99.806799999999996</v>
      </c>
    </row>
    <row r="160" spans="1:99" x14ac:dyDescent="0.25">
      <c r="A160">
        <v>144</v>
      </c>
      <c r="B160">
        <v>1587134720</v>
      </c>
      <c r="C160">
        <v>9854.5</v>
      </c>
      <c r="D160" t="s">
        <v>548</v>
      </c>
      <c r="E160" t="s">
        <v>549</v>
      </c>
      <c r="F160">
        <v>1587134711.37097</v>
      </c>
      <c r="G160">
        <f t="shared" si="58"/>
        <v>2.5188544944933043E-4</v>
      </c>
      <c r="H160">
        <f t="shared" si="59"/>
        <v>-1.8770920047492174</v>
      </c>
      <c r="I160">
        <f t="shared" si="60"/>
        <v>411.673612903226</v>
      </c>
      <c r="J160">
        <f t="shared" si="61"/>
        <v>705.38994180485702</v>
      </c>
      <c r="K160">
        <f t="shared" si="62"/>
        <v>72.276033566209165</v>
      </c>
      <c r="L160">
        <f t="shared" si="63"/>
        <v>42.181117281578018</v>
      </c>
      <c r="M160">
        <f t="shared" si="64"/>
        <v>9.4802798483987101E-3</v>
      </c>
      <c r="N160">
        <f t="shared" si="65"/>
        <v>2</v>
      </c>
      <c r="O160">
        <f t="shared" si="66"/>
        <v>9.4553851671469215E-3</v>
      </c>
      <c r="P160">
        <f t="shared" si="67"/>
        <v>5.9118469288787952E-3</v>
      </c>
      <c r="Q160">
        <f t="shared" si="68"/>
        <v>0</v>
      </c>
      <c r="R160">
        <f t="shared" si="69"/>
        <v>33.71232274003458</v>
      </c>
      <c r="S160">
        <f t="shared" si="70"/>
        <v>33.71232274003458</v>
      </c>
      <c r="T160">
        <f t="shared" si="71"/>
        <v>5.2578682905353187</v>
      </c>
      <c r="U160">
        <f t="shared" si="72"/>
        <v>49.827900977792041</v>
      </c>
      <c r="V160">
        <f t="shared" si="73"/>
        <v>2.6334415421269388</v>
      </c>
      <c r="W160">
        <f t="shared" si="74"/>
        <v>5.2850742063179545</v>
      </c>
      <c r="X160">
        <f t="shared" si="75"/>
        <v>2.6244267484083799</v>
      </c>
      <c r="Y160">
        <f t="shared" si="76"/>
        <v>-11.108148320715472</v>
      </c>
      <c r="Z160">
        <f t="shared" si="77"/>
        <v>9.9587465817328074</v>
      </c>
      <c r="AA160">
        <f t="shared" si="78"/>
        <v>1.1488828156458857</v>
      </c>
      <c r="AB160">
        <f t="shared" si="79"/>
        <v>-5.1892333677905356E-4</v>
      </c>
      <c r="AC160">
        <v>0</v>
      </c>
      <c r="AD160">
        <v>0</v>
      </c>
      <c r="AE160">
        <v>2</v>
      </c>
      <c r="AF160">
        <v>0</v>
      </c>
      <c r="AG160">
        <v>0</v>
      </c>
      <c r="AH160">
        <f t="shared" si="80"/>
        <v>1</v>
      </c>
      <c r="AI160">
        <f t="shared" si="81"/>
        <v>0</v>
      </c>
      <c r="AJ160">
        <f t="shared" si="82"/>
        <v>52917.852831169643</v>
      </c>
      <c r="AK160">
        <f t="shared" si="83"/>
        <v>0</v>
      </c>
      <c r="AL160">
        <f t="shared" si="84"/>
        <v>0</v>
      </c>
      <c r="AM160">
        <f t="shared" si="85"/>
        <v>0.49</v>
      </c>
      <c r="AN160">
        <f t="shared" si="86"/>
        <v>0.39</v>
      </c>
      <c r="AO160">
        <v>5.66</v>
      </c>
      <c r="AP160">
        <v>0.5</v>
      </c>
      <c r="AQ160" t="s">
        <v>194</v>
      </c>
      <c r="AR160">
        <v>1587134711.37097</v>
      </c>
      <c r="AS160">
        <v>411.673612903226</v>
      </c>
      <c r="AT160">
        <v>410.00058064516099</v>
      </c>
      <c r="AU160">
        <v>25.701509677419399</v>
      </c>
      <c r="AV160">
        <v>25.469987096774201</v>
      </c>
      <c r="AW160">
        <v>599.954322580645</v>
      </c>
      <c r="AX160">
        <v>102.366935483871</v>
      </c>
      <c r="AY160">
        <v>9.5588125806451596E-2</v>
      </c>
      <c r="AZ160">
        <v>33.8046838709677</v>
      </c>
      <c r="BA160">
        <v>999.9</v>
      </c>
      <c r="BB160">
        <v>999.9</v>
      </c>
      <c r="BC160">
        <v>0</v>
      </c>
      <c r="BD160">
        <v>0</v>
      </c>
      <c r="BE160">
        <v>9997.9603225806404</v>
      </c>
      <c r="BF160">
        <v>0</v>
      </c>
      <c r="BG160">
        <v>1.91117E-3</v>
      </c>
      <c r="BH160">
        <v>1587134684</v>
      </c>
      <c r="BI160" t="s">
        <v>541</v>
      </c>
      <c r="BJ160">
        <v>32</v>
      </c>
      <c r="BK160">
        <v>1.6459999999999999</v>
      </c>
      <c r="BL160">
        <v>0.38500000000000001</v>
      </c>
      <c r="BM160">
        <v>410</v>
      </c>
      <c r="BN160">
        <v>25</v>
      </c>
      <c r="BO160">
        <v>0.53</v>
      </c>
      <c r="BP160">
        <v>0.14000000000000001</v>
      </c>
      <c r="BQ160">
        <v>1.6792214634146301</v>
      </c>
      <c r="BR160">
        <v>-5.6708362369349598E-2</v>
      </c>
      <c r="BS160">
        <v>2.61605967487109E-2</v>
      </c>
      <c r="BT160">
        <v>1</v>
      </c>
      <c r="BU160">
        <v>0.22862273170731701</v>
      </c>
      <c r="BV160">
        <v>0.105537804878055</v>
      </c>
      <c r="BW160">
        <v>1.1664238111976999E-2</v>
      </c>
      <c r="BX160">
        <v>0</v>
      </c>
      <c r="BY160">
        <v>1</v>
      </c>
      <c r="BZ160">
        <v>2</v>
      </c>
      <c r="CA160" t="s">
        <v>196</v>
      </c>
      <c r="CB160">
        <v>100</v>
      </c>
      <c r="CC160">
        <v>100</v>
      </c>
      <c r="CD160">
        <v>1.6459999999999999</v>
      </c>
      <c r="CE160">
        <v>0.38500000000000001</v>
      </c>
      <c r="CF160">
        <v>2</v>
      </c>
      <c r="CG160">
        <v>637.57899999999995</v>
      </c>
      <c r="CH160">
        <v>351.06200000000001</v>
      </c>
      <c r="CI160">
        <v>35.001899999999999</v>
      </c>
      <c r="CJ160">
        <v>35.707000000000001</v>
      </c>
      <c r="CK160">
        <v>30.000900000000001</v>
      </c>
      <c r="CL160">
        <v>35.395899999999997</v>
      </c>
      <c r="CM160">
        <v>35.428199999999997</v>
      </c>
      <c r="CN160">
        <v>20.354700000000001</v>
      </c>
      <c r="CO160">
        <v>9.6511800000000001</v>
      </c>
      <c r="CP160">
        <v>100</v>
      </c>
      <c r="CQ160">
        <v>35</v>
      </c>
      <c r="CR160">
        <v>410</v>
      </c>
      <c r="CS160">
        <v>25.399899999999999</v>
      </c>
      <c r="CT160">
        <v>98.804599999999994</v>
      </c>
      <c r="CU160">
        <v>99.806700000000006</v>
      </c>
    </row>
    <row r="161" spans="1:99" x14ac:dyDescent="0.25">
      <c r="A161">
        <v>145</v>
      </c>
      <c r="B161">
        <v>1587134725</v>
      </c>
      <c r="C161">
        <v>9859.5</v>
      </c>
      <c r="D161" t="s">
        <v>550</v>
      </c>
      <c r="E161" t="s">
        <v>551</v>
      </c>
      <c r="F161">
        <v>1587134716.37097</v>
      </c>
      <c r="G161">
        <f t="shared" si="58"/>
        <v>2.5901937084606738E-4</v>
      </c>
      <c r="H161">
        <f t="shared" si="59"/>
        <v>-1.8984380188543444</v>
      </c>
      <c r="I161">
        <f t="shared" si="60"/>
        <v>411.69709677419303</v>
      </c>
      <c r="J161">
        <f t="shared" si="61"/>
        <v>700.45799132259413</v>
      </c>
      <c r="K161">
        <f t="shared" si="62"/>
        <v>71.77106826595427</v>
      </c>
      <c r="L161">
        <f t="shared" si="63"/>
        <v>42.183743784097338</v>
      </c>
      <c r="M161">
        <f t="shared" si="64"/>
        <v>9.7435253680843575E-3</v>
      </c>
      <c r="N161">
        <f t="shared" si="65"/>
        <v>2</v>
      </c>
      <c r="O161">
        <f t="shared" si="66"/>
        <v>9.7172310261657759E-3</v>
      </c>
      <c r="P161">
        <f t="shared" si="67"/>
        <v>6.0756258772402347E-3</v>
      </c>
      <c r="Q161">
        <f t="shared" si="68"/>
        <v>0</v>
      </c>
      <c r="R161">
        <f t="shared" si="69"/>
        <v>33.719778815677593</v>
      </c>
      <c r="S161">
        <f t="shared" si="70"/>
        <v>33.719778815677593</v>
      </c>
      <c r="T161">
        <f t="shared" si="71"/>
        <v>5.2600600250979541</v>
      </c>
      <c r="U161">
        <f t="shared" si="72"/>
        <v>49.811370821169945</v>
      </c>
      <c r="V161">
        <f t="shared" si="73"/>
        <v>2.6340492493900136</v>
      </c>
      <c r="W161">
        <f t="shared" si="74"/>
        <v>5.2880481022026737</v>
      </c>
      <c r="X161">
        <f t="shared" si="75"/>
        <v>2.6260107757079405</v>
      </c>
      <c r="Y161">
        <f t="shared" si="76"/>
        <v>-11.422754254311572</v>
      </c>
      <c r="Z161">
        <f t="shared" si="77"/>
        <v>10.240694707414272</v>
      </c>
      <c r="AA161">
        <f t="shared" si="78"/>
        <v>1.1815107916000398</v>
      </c>
      <c r="AB161">
        <f t="shared" si="79"/>
        <v>-5.4875529725961769E-4</v>
      </c>
      <c r="AC161">
        <v>0</v>
      </c>
      <c r="AD161">
        <v>0</v>
      </c>
      <c r="AE161">
        <v>2</v>
      </c>
      <c r="AF161">
        <v>0</v>
      </c>
      <c r="AG161">
        <v>0</v>
      </c>
      <c r="AH161">
        <f t="shared" si="80"/>
        <v>1</v>
      </c>
      <c r="AI161">
        <f t="shared" si="81"/>
        <v>0</v>
      </c>
      <c r="AJ161">
        <f t="shared" si="82"/>
        <v>52917.172702405063</v>
      </c>
      <c r="AK161">
        <f t="shared" si="83"/>
        <v>0</v>
      </c>
      <c r="AL161">
        <f t="shared" si="84"/>
        <v>0</v>
      </c>
      <c r="AM161">
        <f t="shared" si="85"/>
        <v>0.49</v>
      </c>
      <c r="AN161">
        <f t="shared" si="86"/>
        <v>0.39</v>
      </c>
      <c r="AO161">
        <v>5.66</v>
      </c>
      <c r="AP161">
        <v>0.5</v>
      </c>
      <c r="AQ161" t="s">
        <v>194</v>
      </c>
      <c r="AR161">
        <v>1587134716.37097</v>
      </c>
      <c r="AS161">
        <v>411.69709677419303</v>
      </c>
      <c r="AT161">
        <v>410.006709677419</v>
      </c>
      <c r="AU161">
        <v>25.707306451612901</v>
      </c>
      <c r="AV161">
        <v>25.469229032258099</v>
      </c>
      <c r="AW161">
        <v>599.95670967741898</v>
      </c>
      <c r="AX161">
        <v>102.367</v>
      </c>
      <c r="AY161">
        <v>9.6058677419354893E-2</v>
      </c>
      <c r="AZ161">
        <v>33.814754838709703</v>
      </c>
      <c r="BA161">
        <v>999.9</v>
      </c>
      <c r="BB161">
        <v>999.9</v>
      </c>
      <c r="BC161">
        <v>0</v>
      </c>
      <c r="BD161">
        <v>0</v>
      </c>
      <c r="BE161">
        <v>9998.1619354838695</v>
      </c>
      <c r="BF161">
        <v>0</v>
      </c>
      <c r="BG161">
        <v>1.91117E-3</v>
      </c>
      <c r="BH161">
        <v>1587134684</v>
      </c>
      <c r="BI161" t="s">
        <v>541</v>
      </c>
      <c r="BJ161">
        <v>32</v>
      </c>
      <c r="BK161">
        <v>1.6459999999999999</v>
      </c>
      <c r="BL161">
        <v>0.38500000000000001</v>
      </c>
      <c r="BM161">
        <v>410</v>
      </c>
      <c r="BN161">
        <v>25</v>
      </c>
      <c r="BO161">
        <v>0.53</v>
      </c>
      <c r="BP161">
        <v>0.14000000000000001</v>
      </c>
      <c r="BQ161">
        <v>1.6841390243902401</v>
      </c>
      <c r="BR161">
        <v>0.22625686411148599</v>
      </c>
      <c r="BS161">
        <v>2.9788070685187799E-2</v>
      </c>
      <c r="BT161">
        <v>0</v>
      </c>
      <c r="BU161">
        <v>0.23418968292682901</v>
      </c>
      <c r="BV161">
        <v>9.6302843205574404E-2</v>
      </c>
      <c r="BW161">
        <v>1.11761987766229E-2</v>
      </c>
      <c r="BX161">
        <v>1</v>
      </c>
      <c r="BY161">
        <v>1</v>
      </c>
      <c r="BZ161">
        <v>2</v>
      </c>
      <c r="CA161" t="s">
        <v>196</v>
      </c>
      <c r="CB161">
        <v>100</v>
      </c>
      <c r="CC161">
        <v>100</v>
      </c>
      <c r="CD161">
        <v>1.6459999999999999</v>
      </c>
      <c r="CE161">
        <v>0.38500000000000001</v>
      </c>
      <c r="CF161">
        <v>2</v>
      </c>
      <c r="CG161">
        <v>637.21799999999996</v>
      </c>
      <c r="CH161">
        <v>350.93700000000001</v>
      </c>
      <c r="CI161">
        <v>35.0032</v>
      </c>
      <c r="CJ161">
        <v>35.719299999999997</v>
      </c>
      <c r="CK161">
        <v>30.000900000000001</v>
      </c>
      <c r="CL161">
        <v>35.408799999999999</v>
      </c>
      <c r="CM161">
        <v>35.4407</v>
      </c>
      <c r="CN161">
        <v>20.354500000000002</v>
      </c>
      <c r="CO161">
        <v>9.6511800000000001</v>
      </c>
      <c r="CP161">
        <v>100</v>
      </c>
      <c r="CQ161">
        <v>35</v>
      </c>
      <c r="CR161">
        <v>410</v>
      </c>
      <c r="CS161">
        <v>25.395499999999998</v>
      </c>
      <c r="CT161">
        <v>98.802099999999996</v>
      </c>
      <c r="CU161">
        <v>99.802300000000002</v>
      </c>
    </row>
    <row r="162" spans="1:99" x14ac:dyDescent="0.25">
      <c r="A162">
        <v>146</v>
      </c>
      <c r="B162">
        <v>1587134989</v>
      </c>
      <c r="C162">
        <v>10123.5</v>
      </c>
      <c r="D162" t="s">
        <v>553</v>
      </c>
      <c r="E162" t="s">
        <v>554</v>
      </c>
      <c r="F162">
        <v>1587134981</v>
      </c>
      <c r="G162">
        <f t="shared" si="58"/>
        <v>3.4451445187715481E-4</v>
      </c>
      <c r="H162">
        <f t="shared" si="59"/>
        <v>-3.2381762486814885</v>
      </c>
      <c r="I162">
        <f t="shared" si="60"/>
        <v>414.21012903225801</v>
      </c>
      <c r="J162">
        <f t="shared" si="61"/>
        <v>792.58269749561089</v>
      </c>
      <c r="K162">
        <f t="shared" si="62"/>
        <v>81.196128638630668</v>
      </c>
      <c r="L162">
        <f t="shared" si="63"/>
        <v>42.433753634286575</v>
      </c>
      <c r="M162">
        <f t="shared" si="64"/>
        <v>1.285319017837289E-2</v>
      </c>
      <c r="N162">
        <f t="shared" si="65"/>
        <v>2</v>
      </c>
      <c r="O162">
        <f t="shared" si="66"/>
        <v>1.2807476277465462E-2</v>
      </c>
      <c r="P162">
        <f t="shared" si="67"/>
        <v>8.0087662707893185E-3</v>
      </c>
      <c r="Q162">
        <f t="shared" si="68"/>
        <v>0</v>
      </c>
      <c r="R162">
        <f t="shared" si="69"/>
        <v>33.919020651607994</v>
      </c>
      <c r="S162">
        <f t="shared" si="70"/>
        <v>33.919020651607994</v>
      </c>
      <c r="T162">
        <f t="shared" si="71"/>
        <v>5.318922800161336</v>
      </c>
      <c r="U162">
        <f t="shared" si="72"/>
        <v>49.858085293034577</v>
      </c>
      <c r="V162">
        <f t="shared" si="73"/>
        <v>2.6706636295701487</v>
      </c>
      <c r="W162">
        <f t="shared" si="74"/>
        <v>5.356530668744421</v>
      </c>
      <c r="X162">
        <f t="shared" si="75"/>
        <v>2.6482591705911873</v>
      </c>
      <c r="Y162">
        <f t="shared" si="76"/>
        <v>-15.193087327782527</v>
      </c>
      <c r="Z162">
        <f t="shared" si="77"/>
        <v>13.617683557798482</v>
      </c>
      <c r="AA162">
        <f t="shared" si="78"/>
        <v>1.5744320315799065</v>
      </c>
      <c r="AB162">
        <f t="shared" si="79"/>
        <v>-9.7173840413766754E-4</v>
      </c>
      <c r="AC162">
        <v>0</v>
      </c>
      <c r="AD162">
        <v>0</v>
      </c>
      <c r="AE162">
        <v>2</v>
      </c>
      <c r="AF162">
        <v>0</v>
      </c>
      <c r="AG162">
        <v>0</v>
      </c>
      <c r="AH162">
        <f t="shared" si="80"/>
        <v>1</v>
      </c>
      <c r="AI162">
        <f t="shared" si="81"/>
        <v>0</v>
      </c>
      <c r="AJ162">
        <f t="shared" si="82"/>
        <v>52899.207586512726</v>
      </c>
      <c r="AK162">
        <f t="shared" si="83"/>
        <v>0</v>
      </c>
      <c r="AL162">
        <f t="shared" si="84"/>
        <v>0</v>
      </c>
      <c r="AM162">
        <f t="shared" si="85"/>
        <v>0.49</v>
      </c>
      <c r="AN162">
        <f t="shared" si="86"/>
        <v>0.39</v>
      </c>
      <c r="AO162">
        <v>8.23</v>
      </c>
      <c r="AP162">
        <v>0.5</v>
      </c>
      <c r="AQ162" t="s">
        <v>194</v>
      </c>
      <c r="AR162">
        <v>1587134981</v>
      </c>
      <c r="AS162">
        <v>414.21012903225801</v>
      </c>
      <c r="AT162">
        <v>409.96438709677398</v>
      </c>
      <c r="AU162">
        <v>26.069245161290301</v>
      </c>
      <c r="AV162">
        <v>25.6090290322581</v>
      </c>
      <c r="AW162">
        <v>600.03077419354804</v>
      </c>
      <c r="AX162">
        <v>102.35035483871</v>
      </c>
      <c r="AY162">
        <v>9.4637835483871002E-2</v>
      </c>
      <c r="AZ162">
        <v>34.045316129032301</v>
      </c>
      <c r="BA162">
        <v>999.9</v>
      </c>
      <c r="BB162">
        <v>999.9</v>
      </c>
      <c r="BC162">
        <v>0</v>
      </c>
      <c r="BD162">
        <v>0</v>
      </c>
      <c r="BE162">
        <v>10004.15</v>
      </c>
      <c r="BF162">
        <v>0</v>
      </c>
      <c r="BG162">
        <v>1.91117E-3</v>
      </c>
      <c r="BH162">
        <v>1587134968</v>
      </c>
      <c r="BI162" t="s">
        <v>555</v>
      </c>
      <c r="BJ162">
        <v>33</v>
      </c>
      <c r="BK162">
        <v>1.556</v>
      </c>
      <c r="BL162">
        <v>0.379</v>
      </c>
      <c r="BM162">
        <v>410</v>
      </c>
      <c r="BN162">
        <v>26</v>
      </c>
      <c r="BO162">
        <v>0.5</v>
      </c>
      <c r="BP162">
        <v>0.13</v>
      </c>
      <c r="BQ162">
        <v>3.4675781317073202</v>
      </c>
      <c r="BR162">
        <v>10.6827845686398</v>
      </c>
      <c r="BS162">
        <v>1.45819075475382</v>
      </c>
      <c r="BT162">
        <v>0</v>
      </c>
      <c r="BU162">
        <v>0.375285079195122</v>
      </c>
      <c r="BV162">
        <v>1.2523201445852401</v>
      </c>
      <c r="BW162">
        <v>0.15744140976229401</v>
      </c>
      <c r="BX162">
        <v>0</v>
      </c>
      <c r="BY162">
        <v>0</v>
      </c>
      <c r="BZ162">
        <v>2</v>
      </c>
      <c r="CA162" t="s">
        <v>205</v>
      </c>
      <c r="CB162">
        <v>100</v>
      </c>
      <c r="CC162">
        <v>100</v>
      </c>
      <c r="CD162">
        <v>1.556</v>
      </c>
      <c r="CE162">
        <v>0.379</v>
      </c>
      <c r="CF162">
        <v>2</v>
      </c>
      <c r="CG162">
        <v>637.28499999999997</v>
      </c>
      <c r="CH162">
        <v>347.34399999999999</v>
      </c>
      <c r="CI162">
        <v>34.997100000000003</v>
      </c>
      <c r="CJ162">
        <v>36.2776</v>
      </c>
      <c r="CK162">
        <v>30.000699999999998</v>
      </c>
      <c r="CL162">
        <v>36.000500000000002</v>
      </c>
      <c r="CM162">
        <v>36.0304</v>
      </c>
      <c r="CN162">
        <v>20.361799999999999</v>
      </c>
      <c r="CO162">
        <v>11.7493</v>
      </c>
      <c r="CP162">
        <v>100</v>
      </c>
      <c r="CQ162">
        <v>35</v>
      </c>
      <c r="CR162">
        <v>410</v>
      </c>
      <c r="CS162">
        <v>25.511199999999999</v>
      </c>
      <c r="CT162">
        <v>98.694699999999997</v>
      </c>
      <c r="CU162">
        <v>99.706199999999995</v>
      </c>
    </row>
    <row r="163" spans="1:99" x14ac:dyDescent="0.25">
      <c r="A163">
        <v>147</v>
      </c>
      <c r="B163">
        <v>1587134994</v>
      </c>
      <c r="C163">
        <v>10128.5</v>
      </c>
      <c r="D163" t="s">
        <v>556</v>
      </c>
      <c r="E163" t="s">
        <v>557</v>
      </c>
      <c r="F163">
        <v>1587134985.64516</v>
      </c>
      <c r="G163">
        <f t="shared" si="58"/>
        <v>3.5843836578896443E-4</v>
      </c>
      <c r="H163">
        <f t="shared" si="59"/>
        <v>-3.2132015168223935</v>
      </c>
      <c r="I163">
        <f t="shared" si="60"/>
        <v>414.17980645161299</v>
      </c>
      <c r="J163">
        <f t="shared" si="61"/>
        <v>773.9461095092222</v>
      </c>
      <c r="K163">
        <f t="shared" si="62"/>
        <v>79.28686940035243</v>
      </c>
      <c r="L163">
        <f t="shared" si="63"/>
        <v>42.430628979085249</v>
      </c>
      <c r="M163">
        <f t="shared" si="64"/>
        <v>1.3385650302754109E-2</v>
      </c>
      <c r="N163">
        <f t="shared" si="65"/>
        <v>2</v>
      </c>
      <c r="O163">
        <f t="shared" si="66"/>
        <v>1.3336078319899624E-2</v>
      </c>
      <c r="P163">
        <f t="shared" si="67"/>
        <v>8.3394874269469982E-3</v>
      </c>
      <c r="Q163">
        <f t="shared" si="68"/>
        <v>0</v>
      </c>
      <c r="R163">
        <f t="shared" si="69"/>
        <v>33.917903914619053</v>
      </c>
      <c r="S163">
        <f t="shared" si="70"/>
        <v>33.917903914619053</v>
      </c>
      <c r="T163">
        <f t="shared" si="71"/>
        <v>5.3185912885936686</v>
      </c>
      <c r="U163">
        <f t="shared" si="72"/>
        <v>49.881897796837841</v>
      </c>
      <c r="V163">
        <f t="shared" si="73"/>
        <v>2.6725332572851919</v>
      </c>
      <c r="W163">
        <f t="shared" si="74"/>
        <v>5.3577216892790549</v>
      </c>
      <c r="X163">
        <f t="shared" si="75"/>
        <v>2.6460580313084767</v>
      </c>
      <c r="Y163">
        <f t="shared" si="76"/>
        <v>-15.80713193129333</v>
      </c>
      <c r="Z163">
        <f t="shared" si="77"/>
        <v>14.167999329474949</v>
      </c>
      <c r="AA163">
        <f t="shared" si="78"/>
        <v>1.6380807212966484</v>
      </c>
      <c r="AB163">
        <f t="shared" si="79"/>
        <v>-1.0518805217341054E-3</v>
      </c>
      <c r="AC163">
        <v>0</v>
      </c>
      <c r="AD163">
        <v>0</v>
      </c>
      <c r="AE163">
        <v>2</v>
      </c>
      <c r="AF163">
        <v>0</v>
      </c>
      <c r="AG163">
        <v>0</v>
      </c>
      <c r="AH163">
        <f t="shared" si="80"/>
        <v>1</v>
      </c>
      <c r="AI163">
        <f t="shared" si="81"/>
        <v>0</v>
      </c>
      <c r="AJ163">
        <f t="shared" si="82"/>
        <v>52897.11042869775</v>
      </c>
      <c r="AK163">
        <f t="shared" si="83"/>
        <v>0</v>
      </c>
      <c r="AL163">
        <f t="shared" si="84"/>
        <v>0</v>
      </c>
      <c r="AM163">
        <f t="shared" si="85"/>
        <v>0.49</v>
      </c>
      <c r="AN163">
        <f t="shared" si="86"/>
        <v>0.39</v>
      </c>
      <c r="AO163">
        <v>8.23</v>
      </c>
      <c r="AP163">
        <v>0.5</v>
      </c>
      <c r="AQ163" t="s">
        <v>194</v>
      </c>
      <c r="AR163">
        <v>1587134985.64516</v>
      </c>
      <c r="AS163">
        <v>414.17980645161299</v>
      </c>
      <c r="AT163">
        <v>409.97596774193602</v>
      </c>
      <c r="AU163">
        <v>26.087506451612899</v>
      </c>
      <c r="AV163">
        <v>25.608670967741901</v>
      </c>
      <c r="AW163">
        <v>599.99541935483899</v>
      </c>
      <c r="AX163">
        <v>102.35</v>
      </c>
      <c r="AY163">
        <v>9.49485903225806E-2</v>
      </c>
      <c r="AZ163">
        <v>34.049303225806497</v>
      </c>
      <c r="BA163">
        <v>999.9</v>
      </c>
      <c r="BB163">
        <v>999.9</v>
      </c>
      <c r="BC163">
        <v>0</v>
      </c>
      <c r="BD163">
        <v>0</v>
      </c>
      <c r="BE163">
        <v>10003.908064516099</v>
      </c>
      <c r="BF163">
        <v>0</v>
      </c>
      <c r="BG163">
        <v>1.91117E-3</v>
      </c>
      <c r="BH163">
        <v>1587134968</v>
      </c>
      <c r="BI163" t="s">
        <v>555</v>
      </c>
      <c r="BJ163">
        <v>33</v>
      </c>
      <c r="BK163">
        <v>1.556</v>
      </c>
      <c r="BL163">
        <v>0.379</v>
      </c>
      <c r="BM163">
        <v>410</v>
      </c>
      <c r="BN163">
        <v>26</v>
      </c>
      <c r="BO163">
        <v>0.5</v>
      </c>
      <c r="BP163">
        <v>0.13</v>
      </c>
      <c r="BQ163">
        <v>4.2191480487804904</v>
      </c>
      <c r="BR163">
        <v>-0.26221818815328402</v>
      </c>
      <c r="BS163">
        <v>9.7180656592271195E-2</v>
      </c>
      <c r="BT163">
        <v>0</v>
      </c>
      <c r="BU163">
        <v>0.46919395121951202</v>
      </c>
      <c r="BV163">
        <v>0.259578731707305</v>
      </c>
      <c r="BW163">
        <v>2.70864450340569E-2</v>
      </c>
      <c r="BX163">
        <v>0</v>
      </c>
      <c r="BY163">
        <v>0</v>
      </c>
      <c r="BZ163">
        <v>2</v>
      </c>
      <c r="CA163" t="s">
        <v>205</v>
      </c>
      <c r="CB163">
        <v>100</v>
      </c>
      <c r="CC163">
        <v>100</v>
      </c>
      <c r="CD163">
        <v>1.556</v>
      </c>
      <c r="CE163">
        <v>0.379</v>
      </c>
      <c r="CF163">
        <v>2</v>
      </c>
      <c r="CG163">
        <v>636.95100000000002</v>
      </c>
      <c r="CH163">
        <v>347.34300000000002</v>
      </c>
      <c r="CI163">
        <v>34.9968</v>
      </c>
      <c r="CJ163">
        <v>36.287599999999998</v>
      </c>
      <c r="CK163">
        <v>30.000699999999998</v>
      </c>
      <c r="CL163">
        <v>36.010300000000001</v>
      </c>
      <c r="CM163">
        <v>36.040399999999998</v>
      </c>
      <c r="CN163">
        <v>20.362200000000001</v>
      </c>
      <c r="CO163">
        <v>12.0212</v>
      </c>
      <c r="CP163">
        <v>100</v>
      </c>
      <c r="CQ163">
        <v>35</v>
      </c>
      <c r="CR163">
        <v>410</v>
      </c>
      <c r="CS163">
        <v>25.511199999999999</v>
      </c>
      <c r="CT163">
        <v>98.693399999999997</v>
      </c>
      <c r="CU163">
        <v>99.7042</v>
      </c>
    </row>
    <row r="164" spans="1:99" x14ac:dyDescent="0.25">
      <c r="A164">
        <v>148</v>
      </c>
      <c r="B164">
        <v>1587134999</v>
      </c>
      <c r="C164">
        <v>10133.5</v>
      </c>
      <c r="D164" t="s">
        <v>558</v>
      </c>
      <c r="E164" t="s">
        <v>559</v>
      </c>
      <c r="F164">
        <v>1587134990.4354801</v>
      </c>
      <c r="G164">
        <f t="shared" si="58"/>
        <v>3.7677917571840081E-4</v>
      </c>
      <c r="H164">
        <f t="shared" si="59"/>
        <v>-3.2101178210617989</v>
      </c>
      <c r="I164">
        <f t="shared" si="60"/>
        <v>414.18316129032303</v>
      </c>
      <c r="J164">
        <f t="shared" si="61"/>
        <v>754.92232079212454</v>
      </c>
      <c r="K164">
        <f t="shared" si="62"/>
        <v>77.337377919420845</v>
      </c>
      <c r="L164">
        <f t="shared" si="63"/>
        <v>42.430643246791007</v>
      </c>
      <c r="M164">
        <f t="shared" si="64"/>
        <v>1.4086482819320538E-2</v>
      </c>
      <c r="N164">
        <f t="shared" si="65"/>
        <v>2</v>
      </c>
      <c r="O164">
        <f t="shared" si="66"/>
        <v>1.403159555542908E-2</v>
      </c>
      <c r="P164">
        <f t="shared" si="67"/>
        <v>8.7746607272844029E-3</v>
      </c>
      <c r="Q164">
        <f t="shared" si="68"/>
        <v>0</v>
      </c>
      <c r="R164">
        <f t="shared" si="69"/>
        <v>33.913851729802929</v>
      </c>
      <c r="S164">
        <f t="shared" si="70"/>
        <v>33.913851729802929</v>
      </c>
      <c r="T164">
        <f t="shared" si="71"/>
        <v>5.3173885186929759</v>
      </c>
      <c r="U164">
        <f t="shared" si="72"/>
        <v>49.898645660172534</v>
      </c>
      <c r="V164">
        <f t="shared" si="73"/>
        <v>2.6738287508498506</v>
      </c>
      <c r="W164">
        <f t="shared" si="74"/>
        <v>5.3585196862046569</v>
      </c>
      <c r="X164">
        <f t="shared" si="75"/>
        <v>2.6435597678431253</v>
      </c>
      <c r="Y164">
        <f t="shared" si="76"/>
        <v>-16.615961649181475</v>
      </c>
      <c r="Z164">
        <f t="shared" si="77"/>
        <v>14.892916530892096</v>
      </c>
      <c r="AA164">
        <f t="shared" si="78"/>
        <v>1.7218828401068111</v>
      </c>
      <c r="AB164">
        <f t="shared" si="79"/>
        <v>-1.1622781825675332E-3</v>
      </c>
      <c r="AC164">
        <v>0</v>
      </c>
      <c r="AD164">
        <v>0</v>
      </c>
      <c r="AE164">
        <v>2</v>
      </c>
      <c r="AF164">
        <v>0</v>
      </c>
      <c r="AG164">
        <v>0</v>
      </c>
      <c r="AH164">
        <f t="shared" si="80"/>
        <v>1</v>
      </c>
      <c r="AI164">
        <f t="shared" si="81"/>
        <v>0</v>
      </c>
      <c r="AJ164">
        <f t="shared" si="82"/>
        <v>52872.183623656623</v>
      </c>
      <c r="AK164">
        <f t="shared" si="83"/>
        <v>0</v>
      </c>
      <c r="AL164">
        <f t="shared" si="84"/>
        <v>0</v>
      </c>
      <c r="AM164">
        <f t="shared" si="85"/>
        <v>0.49</v>
      </c>
      <c r="AN164">
        <f t="shared" si="86"/>
        <v>0.39</v>
      </c>
      <c r="AO164">
        <v>8.23</v>
      </c>
      <c r="AP164">
        <v>0.5</v>
      </c>
      <c r="AQ164" t="s">
        <v>194</v>
      </c>
      <c r="AR164">
        <v>1587134990.4354801</v>
      </c>
      <c r="AS164">
        <v>414.18316129032303</v>
      </c>
      <c r="AT164">
        <v>409.99390322580598</v>
      </c>
      <c r="AU164">
        <v>26.100354838709698</v>
      </c>
      <c r="AV164">
        <v>25.597016129032301</v>
      </c>
      <c r="AW164">
        <v>599.98529032258102</v>
      </c>
      <c r="AX164">
        <v>102.348967741935</v>
      </c>
      <c r="AY164">
        <v>9.5185503225806503E-2</v>
      </c>
      <c r="AZ164">
        <v>34.051974193548403</v>
      </c>
      <c r="BA164">
        <v>999.9</v>
      </c>
      <c r="BB164">
        <v>999.9</v>
      </c>
      <c r="BC164">
        <v>0</v>
      </c>
      <c r="BD164">
        <v>0</v>
      </c>
      <c r="BE164">
        <v>9999.1887096774208</v>
      </c>
      <c r="BF164">
        <v>0</v>
      </c>
      <c r="BG164">
        <v>1.91117E-3</v>
      </c>
      <c r="BH164">
        <v>1587134968</v>
      </c>
      <c r="BI164" t="s">
        <v>555</v>
      </c>
      <c r="BJ164">
        <v>33</v>
      </c>
      <c r="BK164">
        <v>1.556</v>
      </c>
      <c r="BL164">
        <v>0.379</v>
      </c>
      <c r="BM164">
        <v>410</v>
      </c>
      <c r="BN164">
        <v>26</v>
      </c>
      <c r="BO164">
        <v>0.5</v>
      </c>
      <c r="BP164">
        <v>0.13</v>
      </c>
      <c r="BQ164">
        <v>4.1994939024390296</v>
      </c>
      <c r="BR164">
        <v>-0.21481484320546901</v>
      </c>
      <c r="BS164">
        <v>3.2309076718926903E-2</v>
      </c>
      <c r="BT164">
        <v>0</v>
      </c>
      <c r="BU164">
        <v>0.49091112195122</v>
      </c>
      <c r="BV164">
        <v>0.30261491289189602</v>
      </c>
      <c r="BW164">
        <v>3.0595086226063301E-2</v>
      </c>
      <c r="BX164">
        <v>0</v>
      </c>
      <c r="BY164">
        <v>0</v>
      </c>
      <c r="BZ164">
        <v>2</v>
      </c>
      <c r="CA164" t="s">
        <v>205</v>
      </c>
      <c r="CB164">
        <v>100</v>
      </c>
      <c r="CC164">
        <v>100</v>
      </c>
      <c r="CD164">
        <v>1.556</v>
      </c>
      <c r="CE164">
        <v>0.379</v>
      </c>
      <c r="CF164">
        <v>2</v>
      </c>
      <c r="CG164">
        <v>637.29399999999998</v>
      </c>
      <c r="CH164">
        <v>347.14499999999998</v>
      </c>
      <c r="CI164">
        <v>34.997700000000002</v>
      </c>
      <c r="CJ164">
        <v>36.296199999999999</v>
      </c>
      <c r="CK164">
        <v>30.000599999999999</v>
      </c>
      <c r="CL164">
        <v>36.019500000000001</v>
      </c>
      <c r="CM164">
        <v>36.049999999999997</v>
      </c>
      <c r="CN164">
        <v>20.359500000000001</v>
      </c>
      <c r="CO164">
        <v>12.0212</v>
      </c>
      <c r="CP164">
        <v>100</v>
      </c>
      <c r="CQ164">
        <v>35</v>
      </c>
      <c r="CR164">
        <v>410</v>
      </c>
      <c r="CS164">
        <v>25.511199999999999</v>
      </c>
      <c r="CT164">
        <v>98.693100000000001</v>
      </c>
      <c r="CU164">
        <v>99.702500000000001</v>
      </c>
    </row>
    <row r="165" spans="1:99" x14ac:dyDescent="0.25">
      <c r="A165">
        <v>149</v>
      </c>
      <c r="B165">
        <v>1587135004</v>
      </c>
      <c r="C165">
        <v>10138.5</v>
      </c>
      <c r="D165" t="s">
        <v>560</v>
      </c>
      <c r="E165" t="s">
        <v>561</v>
      </c>
      <c r="F165">
        <v>1587134995.37097</v>
      </c>
      <c r="G165">
        <f t="shared" si="58"/>
        <v>3.9779002789614977E-4</v>
      </c>
      <c r="H165">
        <f t="shared" si="59"/>
        <v>-3.230359035051368</v>
      </c>
      <c r="I165">
        <f t="shared" si="60"/>
        <v>414.20887096774197</v>
      </c>
      <c r="J165">
        <f t="shared" si="61"/>
        <v>737.90864058366674</v>
      </c>
      <c r="K165">
        <f t="shared" si="62"/>
        <v>75.593740658721345</v>
      </c>
      <c r="L165">
        <f t="shared" si="63"/>
        <v>42.432892431928423</v>
      </c>
      <c r="M165">
        <f t="shared" si="64"/>
        <v>1.4887041345252119E-2</v>
      </c>
      <c r="N165">
        <f t="shared" si="65"/>
        <v>2</v>
      </c>
      <c r="O165">
        <f t="shared" si="66"/>
        <v>1.4825752784437563E-2</v>
      </c>
      <c r="P165">
        <f t="shared" si="67"/>
        <v>9.2715809161140732E-3</v>
      </c>
      <c r="Q165">
        <f t="shared" si="68"/>
        <v>0</v>
      </c>
      <c r="R165">
        <f t="shared" si="69"/>
        <v>33.908659466276703</v>
      </c>
      <c r="S165">
        <f t="shared" si="70"/>
        <v>33.908659466276703</v>
      </c>
      <c r="T165">
        <f t="shared" si="71"/>
        <v>5.3158476962528693</v>
      </c>
      <c r="U165">
        <f t="shared" si="72"/>
        <v>49.902039107069363</v>
      </c>
      <c r="V165">
        <f t="shared" si="73"/>
        <v>2.6743848062007882</v>
      </c>
      <c r="W165">
        <f t="shared" si="74"/>
        <v>5.3592695890896414</v>
      </c>
      <c r="X165">
        <f t="shared" si="75"/>
        <v>2.6414628900520811</v>
      </c>
      <c r="Y165">
        <f t="shared" si="76"/>
        <v>-17.542540230220204</v>
      </c>
      <c r="Z165">
        <f t="shared" si="77"/>
        <v>15.723370611402194</v>
      </c>
      <c r="AA165">
        <f t="shared" si="78"/>
        <v>1.8178741059980004</v>
      </c>
      <c r="AB165">
        <f t="shared" si="79"/>
        <v>-1.2955128200093924E-3</v>
      </c>
      <c r="AC165">
        <v>0</v>
      </c>
      <c r="AD165">
        <v>0</v>
      </c>
      <c r="AE165">
        <v>2</v>
      </c>
      <c r="AF165">
        <v>0</v>
      </c>
      <c r="AG165">
        <v>0</v>
      </c>
      <c r="AH165">
        <f t="shared" si="80"/>
        <v>1</v>
      </c>
      <c r="AI165">
        <f t="shared" si="81"/>
        <v>0</v>
      </c>
      <c r="AJ165">
        <f t="shared" si="82"/>
        <v>52856.034781077557</v>
      </c>
      <c r="AK165">
        <f t="shared" si="83"/>
        <v>0</v>
      </c>
      <c r="AL165">
        <f t="shared" si="84"/>
        <v>0</v>
      </c>
      <c r="AM165">
        <f t="shared" si="85"/>
        <v>0.49</v>
      </c>
      <c r="AN165">
        <f t="shared" si="86"/>
        <v>0.39</v>
      </c>
      <c r="AO165">
        <v>8.23</v>
      </c>
      <c r="AP165">
        <v>0.5</v>
      </c>
      <c r="AQ165" t="s">
        <v>194</v>
      </c>
      <c r="AR165">
        <v>1587134995.37097</v>
      </c>
      <c r="AS165">
        <v>414.20887096774197</v>
      </c>
      <c r="AT165">
        <v>410.00367741935497</v>
      </c>
      <c r="AU165">
        <v>26.106019354838701</v>
      </c>
      <c r="AV165">
        <v>25.5746</v>
      </c>
      <c r="AW165">
        <v>599.96793548387097</v>
      </c>
      <c r="AX165">
        <v>102.34783870967701</v>
      </c>
      <c r="AY165">
        <v>9.5385967741935501E-2</v>
      </c>
      <c r="AZ165">
        <v>34.054483870967701</v>
      </c>
      <c r="BA165">
        <v>999.9</v>
      </c>
      <c r="BB165">
        <v>999.9</v>
      </c>
      <c r="BC165">
        <v>0</v>
      </c>
      <c r="BD165">
        <v>0</v>
      </c>
      <c r="BE165">
        <v>9996.2048387096802</v>
      </c>
      <c r="BF165">
        <v>0</v>
      </c>
      <c r="BG165">
        <v>1.91117E-3</v>
      </c>
      <c r="BH165">
        <v>1587134968</v>
      </c>
      <c r="BI165" t="s">
        <v>555</v>
      </c>
      <c r="BJ165">
        <v>33</v>
      </c>
      <c r="BK165">
        <v>1.556</v>
      </c>
      <c r="BL165">
        <v>0.379</v>
      </c>
      <c r="BM165">
        <v>410</v>
      </c>
      <c r="BN165">
        <v>26</v>
      </c>
      <c r="BO165">
        <v>0.5</v>
      </c>
      <c r="BP165">
        <v>0.13</v>
      </c>
      <c r="BQ165">
        <v>4.1997058536585401</v>
      </c>
      <c r="BR165">
        <v>0.11161463414631299</v>
      </c>
      <c r="BS165">
        <v>4.0903904099886701E-2</v>
      </c>
      <c r="BT165">
        <v>0</v>
      </c>
      <c r="BU165">
        <v>0.51833070731707298</v>
      </c>
      <c r="BV165">
        <v>0.34179244599302</v>
      </c>
      <c r="BW165">
        <v>3.4681280893331203E-2</v>
      </c>
      <c r="BX165">
        <v>0</v>
      </c>
      <c r="BY165">
        <v>0</v>
      </c>
      <c r="BZ165">
        <v>2</v>
      </c>
      <c r="CA165" t="s">
        <v>205</v>
      </c>
      <c r="CB165">
        <v>100</v>
      </c>
      <c r="CC165">
        <v>100</v>
      </c>
      <c r="CD165">
        <v>1.556</v>
      </c>
      <c r="CE165">
        <v>0.379</v>
      </c>
      <c r="CF165">
        <v>2</v>
      </c>
      <c r="CG165">
        <v>637.18899999999996</v>
      </c>
      <c r="CH165">
        <v>347.15300000000002</v>
      </c>
      <c r="CI165">
        <v>34.999299999999998</v>
      </c>
      <c r="CJ165">
        <v>36.305399999999999</v>
      </c>
      <c r="CK165">
        <v>30.000699999999998</v>
      </c>
      <c r="CL165">
        <v>36.028700000000001</v>
      </c>
      <c r="CM165">
        <v>36.059199999999997</v>
      </c>
      <c r="CN165">
        <v>20.360900000000001</v>
      </c>
      <c r="CO165">
        <v>12.0212</v>
      </c>
      <c r="CP165">
        <v>100</v>
      </c>
      <c r="CQ165">
        <v>35</v>
      </c>
      <c r="CR165">
        <v>410</v>
      </c>
      <c r="CS165">
        <v>25.5139</v>
      </c>
      <c r="CT165">
        <v>98.692700000000002</v>
      </c>
      <c r="CU165">
        <v>99.701899999999995</v>
      </c>
    </row>
    <row r="166" spans="1:99" x14ac:dyDescent="0.25">
      <c r="A166">
        <v>150</v>
      </c>
      <c r="B166">
        <v>1587135009</v>
      </c>
      <c r="C166">
        <v>10143.5</v>
      </c>
      <c r="D166" t="s">
        <v>562</v>
      </c>
      <c r="E166" t="s">
        <v>563</v>
      </c>
      <c r="F166">
        <v>1587135000.37097</v>
      </c>
      <c r="G166">
        <f t="shared" si="58"/>
        <v>4.093592873805294E-4</v>
      </c>
      <c r="H166">
        <f t="shared" si="59"/>
        <v>-3.2456300869250962</v>
      </c>
      <c r="I166">
        <f t="shared" si="60"/>
        <v>414.22716129032301</v>
      </c>
      <c r="J166">
        <f t="shared" si="61"/>
        <v>729.79536985895879</v>
      </c>
      <c r="K166">
        <f t="shared" si="62"/>
        <v>74.762817458483624</v>
      </c>
      <c r="L166">
        <f t="shared" si="63"/>
        <v>42.434894663526492</v>
      </c>
      <c r="M166">
        <f t="shared" si="64"/>
        <v>1.5324459912404987E-2</v>
      </c>
      <c r="N166">
        <f t="shared" si="65"/>
        <v>2</v>
      </c>
      <c r="O166">
        <f t="shared" si="66"/>
        <v>1.5259525295770415E-2</v>
      </c>
      <c r="P166">
        <f t="shared" si="67"/>
        <v>9.5430144136995129E-3</v>
      </c>
      <c r="Q166">
        <f t="shared" si="68"/>
        <v>0</v>
      </c>
      <c r="R166">
        <f t="shared" si="69"/>
        <v>33.90702840757649</v>
      </c>
      <c r="S166">
        <f t="shared" si="70"/>
        <v>33.90702840757649</v>
      </c>
      <c r="T166">
        <f t="shared" si="71"/>
        <v>5.3153637540052801</v>
      </c>
      <c r="U166">
        <f t="shared" si="72"/>
        <v>49.89380128109952</v>
      </c>
      <c r="V166">
        <f t="shared" si="73"/>
        <v>2.6743324307350735</v>
      </c>
      <c r="W166">
        <f t="shared" si="74"/>
        <v>5.3600494692076079</v>
      </c>
      <c r="X166">
        <f t="shared" si="75"/>
        <v>2.6410313232702065</v>
      </c>
      <c r="Y166">
        <f t="shared" si="76"/>
        <v>-18.052744573481348</v>
      </c>
      <c r="Z166">
        <f t="shared" si="77"/>
        <v>16.180623742763306</v>
      </c>
      <c r="AA166">
        <f t="shared" si="78"/>
        <v>1.870748861665634</v>
      </c>
      <c r="AB166">
        <f t="shared" si="79"/>
        <v>-1.3719690524069961E-3</v>
      </c>
      <c r="AC166">
        <v>0</v>
      </c>
      <c r="AD166">
        <v>0</v>
      </c>
      <c r="AE166">
        <v>2</v>
      </c>
      <c r="AF166">
        <v>0</v>
      </c>
      <c r="AG166">
        <v>0</v>
      </c>
      <c r="AH166">
        <f t="shared" si="80"/>
        <v>1</v>
      </c>
      <c r="AI166">
        <f t="shared" si="81"/>
        <v>0</v>
      </c>
      <c r="AJ166">
        <f t="shared" si="82"/>
        <v>52861.474841952891</v>
      </c>
      <c r="AK166">
        <f t="shared" si="83"/>
        <v>0</v>
      </c>
      <c r="AL166">
        <f t="shared" si="84"/>
        <v>0</v>
      </c>
      <c r="AM166">
        <f t="shared" si="85"/>
        <v>0.49</v>
      </c>
      <c r="AN166">
        <f t="shared" si="86"/>
        <v>0.39</v>
      </c>
      <c r="AO166">
        <v>8.23</v>
      </c>
      <c r="AP166">
        <v>0.5</v>
      </c>
      <c r="AQ166" t="s">
        <v>194</v>
      </c>
      <c r="AR166">
        <v>1587135000.37097</v>
      </c>
      <c r="AS166">
        <v>414.22716129032301</v>
      </c>
      <c r="AT166">
        <v>410.007612903226</v>
      </c>
      <c r="AU166">
        <v>26.105429032258101</v>
      </c>
      <c r="AV166">
        <v>25.5585548387097</v>
      </c>
      <c r="AW166">
        <v>599.969258064516</v>
      </c>
      <c r="AX166">
        <v>102.34777419354801</v>
      </c>
      <c r="AY166">
        <v>9.5760729032258102E-2</v>
      </c>
      <c r="AZ166">
        <v>34.057093548387101</v>
      </c>
      <c r="BA166">
        <v>999.9</v>
      </c>
      <c r="BB166">
        <v>999.9</v>
      </c>
      <c r="BC166">
        <v>0</v>
      </c>
      <c r="BD166">
        <v>0</v>
      </c>
      <c r="BE166">
        <v>9997.3725806451603</v>
      </c>
      <c r="BF166">
        <v>0</v>
      </c>
      <c r="BG166">
        <v>1.91117E-3</v>
      </c>
      <c r="BH166">
        <v>1587134968</v>
      </c>
      <c r="BI166" t="s">
        <v>555</v>
      </c>
      <c r="BJ166">
        <v>33</v>
      </c>
      <c r="BK166">
        <v>1.556</v>
      </c>
      <c r="BL166">
        <v>0.379</v>
      </c>
      <c r="BM166">
        <v>410</v>
      </c>
      <c r="BN166">
        <v>26</v>
      </c>
      <c r="BO166">
        <v>0.5</v>
      </c>
      <c r="BP166">
        <v>0.13</v>
      </c>
      <c r="BQ166">
        <v>4.2156102439024403</v>
      </c>
      <c r="BR166">
        <v>0.31885986062719701</v>
      </c>
      <c r="BS166">
        <v>5.2748931256670899E-2</v>
      </c>
      <c r="BT166">
        <v>0</v>
      </c>
      <c r="BU166">
        <v>0.53849619512195102</v>
      </c>
      <c r="BV166">
        <v>0.22019885017420199</v>
      </c>
      <c r="BW166">
        <v>2.5302136621646501E-2</v>
      </c>
      <c r="BX166">
        <v>0</v>
      </c>
      <c r="BY166">
        <v>0</v>
      </c>
      <c r="BZ166">
        <v>2</v>
      </c>
      <c r="CA166" t="s">
        <v>205</v>
      </c>
      <c r="CB166">
        <v>100</v>
      </c>
      <c r="CC166">
        <v>100</v>
      </c>
      <c r="CD166">
        <v>1.556</v>
      </c>
      <c r="CE166">
        <v>0.379</v>
      </c>
      <c r="CF166">
        <v>2</v>
      </c>
      <c r="CG166">
        <v>637.50300000000004</v>
      </c>
      <c r="CH166">
        <v>347.09399999999999</v>
      </c>
      <c r="CI166">
        <v>34.999600000000001</v>
      </c>
      <c r="CJ166">
        <v>36.314700000000002</v>
      </c>
      <c r="CK166">
        <v>30.000699999999998</v>
      </c>
      <c r="CL166">
        <v>36.038699999999999</v>
      </c>
      <c r="CM166">
        <v>36.068600000000004</v>
      </c>
      <c r="CN166">
        <v>20.3614</v>
      </c>
      <c r="CO166">
        <v>12.0212</v>
      </c>
      <c r="CP166">
        <v>100</v>
      </c>
      <c r="CQ166">
        <v>35</v>
      </c>
      <c r="CR166">
        <v>410</v>
      </c>
      <c r="CS166">
        <v>25.5167</v>
      </c>
      <c r="CT166">
        <v>98.690299999999993</v>
      </c>
      <c r="CU166">
        <v>99.6995</v>
      </c>
    </row>
    <row r="167" spans="1:99" x14ac:dyDescent="0.25">
      <c r="A167">
        <v>151</v>
      </c>
      <c r="B167">
        <v>1587135014</v>
      </c>
      <c r="C167">
        <v>10148.5</v>
      </c>
      <c r="D167" t="s">
        <v>564</v>
      </c>
      <c r="E167" t="s">
        <v>565</v>
      </c>
      <c r="F167">
        <v>1587135005.37097</v>
      </c>
      <c r="G167">
        <f t="shared" si="58"/>
        <v>4.1553732825241218E-4</v>
      </c>
      <c r="H167">
        <f t="shared" si="59"/>
        <v>-3.2686401474352342</v>
      </c>
      <c r="I167">
        <f t="shared" si="60"/>
        <v>414.24358064516099</v>
      </c>
      <c r="J167">
        <f t="shared" si="61"/>
        <v>727.29853954683824</v>
      </c>
      <c r="K167">
        <f t="shared" si="62"/>
        <v>74.507229358587452</v>
      </c>
      <c r="L167">
        <f t="shared" si="63"/>
        <v>42.436688368276137</v>
      </c>
      <c r="M167">
        <f t="shared" si="64"/>
        <v>1.5550868056970433E-2</v>
      </c>
      <c r="N167">
        <f t="shared" si="65"/>
        <v>2</v>
      </c>
      <c r="O167">
        <f t="shared" si="66"/>
        <v>1.5484005058262151E-2</v>
      </c>
      <c r="P167">
        <f t="shared" si="67"/>
        <v>9.683486492961935E-3</v>
      </c>
      <c r="Q167">
        <f t="shared" si="68"/>
        <v>0</v>
      </c>
      <c r="R167">
        <f t="shared" si="69"/>
        <v>33.909215927922631</v>
      </c>
      <c r="S167">
        <f t="shared" si="70"/>
        <v>33.909215927922631</v>
      </c>
      <c r="T167">
        <f t="shared" si="71"/>
        <v>5.3160128096221975</v>
      </c>
      <c r="U167">
        <f t="shared" si="72"/>
        <v>49.874961089928838</v>
      </c>
      <c r="V167">
        <f t="shared" si="73"/>
        <v>2.6739862008442805</v>
      </c>
      <c r="W167">
        <f t="shared" si="74"/>
        <v>5.3613800239820817</v>
      </c>
      <c r="X167">
        <f t="shared" si="75"/>
        <v>2.642026608777917</v>
      </c>
      <c r="Y167">
        <f t="shared" si="76"/>
        <v>-18.325196175931378</v>
      </c>
      <c r="Z167">
        <f t="shared" si="77"/>
        <v>16.424747258635271</v>
      </c>
      <c r="AA167">
        <f t="shared" si="78"/>
        <v>1.8990352030086537</v>
      </c>
      <c r="AB167">
        <f t="shared" si="79"/>
        <v>-1.4137142874517394E-3</v>
      </c>
      <c r="AC167">
        <v>0</v>
      </c>
      <c r="AD167">
        <v>0</v>
      </c>
      <c r="AE167">
        <v>2</v>
      </c>
      <c r="AF167">
        <v>0</v>
      </c>
      <c r="AG167">
        <v>0</v>
      </c>
      <c r="AH167">
        <f t="shared" si="80"/>
        <v>1</v>
      </c>
      <c r="AI167">
        <f t="shared" si="81"/>
        <v>0</v>
      </c>
      <c r="AJ167">
        <f t="shared" si="82"/>
        <v>52878.22821325453</v>
      </c>
      <c r="AK167">
        <f t="shared" si="83"/>
        <v>0</v>
      </c>
      <c r="AL167">
        <f t="shared" si="84"/>
        <v>0</v>
      </c>
      <c r="AM167">
        <f t="shared" si="85"/>
        <v>0.49</v>
      </c>
      <c r="AN167">
        <f t="shared" si="86"/>
        <v>0.39</v>
      </c>
      <c r="AO167">
        <v>8.23</v>
      </c>
      <c r="AP167">
        <v>0.5</v>
      </c>
      <c r="AQ167" t="s">
        <v>194</v>
      </c>
      <c r="AR167">
        <v>1587135005.37097</v>
      </c>
      <c r="AS167">
        <v>414.24358064516099</v>
      </c>
      <c r="AT167">
        <v>409.99596774193498</v>
      </c>
      <c r="AU167">
        <v>26.101980645161301</v>
      </c>
      <c r="AV167">
        <v>25.546848387096802</v>
      </c>
      <c r="AW167">
        <v>599.96635483871</v>
      </c>
      <c r="AX167">
        <v>102.34764516129</v>
      </c>
      <c r="AY167">
        <v>9.6159283870967699E-2</v>
      </c>
      <c r="AZ167">
        <v>34.061545161290297</v>
      </c>
      <c r="BA167">
        <v>999.9</v>
      </c>
      <c r="BB167">
        <v>999.9</v>
      </c>
      <c r="BC167">
        <v>0</v>
      </c>
      <c r="BD167">
        <v>0</v>
      </c>
      <c r="BE167">
        <v>10000.8403225806</v>
      </c>
      <c r="BF167">
        <v>0</v>
      </c>
      <c r="BG167">
        <v>1.91117E-3</v>
      </c>
      <c r="BH167">
        <v>1587134968</v>
      </c>
      <c r="BI167" t="s">
        <v>555</v>
      </c>
      <c r="BJ167">
        <v>33</v>
      </c>
      <c r="BK167">
        <v>1.556</v>
      </c>
      <c r="BL167">
        <v>0.379</v>
      </c>
      <c r="BM167">
        <v>410</v>
      </c>
      <c r="BN167">
        <v>26</v>
      </c>
      <c r="BO167">
        <v>0.5</v>
      </c>
      <c r="BP167">
        <v>0.13</v>
      </c>
      <c r="BQ167">
        <v>4.2304851219512196</v>
      </c>
      <c r="BR167">
        <v>0.33799965156796702</v>
      </c>
      <c r="BS167">
        <v>5.0818931613631699E-2</v>
      </c>
      <c r="BT167">
        <v>0</v>
      </c>
      <c r="BU167">
        <v>0.54850534146341501</v>
      </c>
      <c r="BV167">
        <v>7.0857094076644506E-2</v>
      </c>
      <c r="BW167">
        <v>1.7387211965469999E-2</v>
      </c>
      <c r="BX167">
        <v>1</v>
      </c>
      <c r="BY167">
        <v>1</v>
      </c>
      <c r="BZ167">
        <v>2</v>
      </c>
      <c r="CA167" t="s">
        <v>196</v>
      </c>
      <c r="CB167">
        <v>100</v>
      </c>
      <c r="CC167">
        <v>100</v>
      </c>
      <c r="CD167">
        <v>1.556</v>
      </c>
      <c r="CE167">
        <v>0.379</v>
      </c>
      <c r="CF167">
        <v>2</v>
      </c>
      <c r="CG167">
        <v>637.72</v>
      </c>
      <c r="CH167">
        <v>346.90899999999999</v>
      </c>
      <c r="CI167">
        <v>35.001100000000001</v>
      </c>
      <c r="CJ167">
        <v>36.3232</v>
      </c>
      <c r="CK167">
        <v>30.000699999999998</v>
      </c>
      <c r="CL167">
        <v>36.046999999999997</v>
      </c>
      <c r="CM167">
        <v>36.077800000000003</v>
      </c>
      <c r="CN167">
        <v>20.360499999999998</v>
      </c>
      <c r="CO167">
        <v>12.0212</v>
      </c>
      <c r="CP167">
        <v>100</v>
      </c>
      <c r="CQ167">
        <v>35</v>
      </c>
      <c r="CR167">
        <v>410</v>
      </c>
      <c r="CS167">
        <v>25.521000000000001</v>
      </c>
      <c r="CT167">
        <v>98.6892</v>
      </c>
      <c r="CU167">
        <v>99.699700000000007</v>
      </c>
    </row>
    <row r="168" spans="1:99" x14ac:dyDescent="0.25">
      <c r="A168">
        <v>152</v>
      </c>
      <c r="B168">
        <v>1587135279</v>
      </c>
      <c r="C168">
        <v>10413.5</v>
      </c>
      <c r="D168" t="s">
        <v>568</v>
      </c>
      <c r="E168" t="s">
        <v>569</v>
      </c>
      <c r="F168">
        <v>1587135271</v>
      </c>
      <c r="G168">
        <f t="shared" si="58"/>
        <v>2.2329327971686645E-4</v>
      </c>
      <c r="H168">
        <f t="shared" si="59"/>
        <v>-1.7177246720044277</v>
      </c>
      <c r="I168">
        <f t="shared" si="60"/>
        <v>411.982129032258</v>
      </c>
      <c r="J168">
        <f t="shared" si="61"/>
        <v>722.23348401583894</v>
      </c>
      <c r="K168">
        <f t="shared" si="62"/>
        <v>73.99247833172997</v>
      </c>
      <c r="L168">
        <f t="shared" si="63"/>
        <v>42.207373972723225</v>
      </c>
      <c r="M168">
        <f t="shared" si="64"/>
        <v>8.221484229268489E-3</v>
      </c>
      <c r="N168">
        <f t="shared" si="65"/>
        <v>2</v>
      </c>
      <c r="O168">
        <f t="shared" si="66"/>
        <v>8.2027546405643165E-3</v>
      </c>
      <c r="P168">
        <f t="shared" si="67"/>
        <v>5.1284008413656672E-3</v>
      </c>
      <c r="Q168">
        <f t="shared" si="68"/>
        <v>0</v>
      </c>
      <c r="R168">
        <f t="shared" si="69"/>
        <v>34.067235444123803</v>
      </c>
      <c r="S168">
        <f t="shared" si="70"/>
        <v>34.067235444123803</v>
      </c>
      <c r="T168">
        <f t="shared" si="71"/>
        <v>5.3630812264059715</v>
      </c>
      <c r="U168">
        <f t="shared" si="72"/>
        <v>49.813449008589458</v>
      </c>
      <c r="V168">
        <f t="shared" si="73"/>
        <v>2.68375093694684</v>
      </c>
      <c r="W168">
        <f t="shared" si="74"/>
        <v>5.3876031279907437</v>
      </c>
      <c r="X168">
        <f t="shared" si="75"/>
        <v>2.6793302894591315</v>
      </c>
      <c r="Y168">
        <f t="shared" si="76"/>
        <v>-9.8472336355138115</v>
      </c>
      <c r="Z168">
        <f t="shared" si="77"/>
        <v>8.8252247760164515</v>
      </c>
      <c r="AA168">
        <f t="shared" si="78"/>
        <v>1.0216004179842919</v>
      </c>
      <c r="AB168">
        <f t="shared" si="79"/>
        <v>-4.0844151306806964E-4</v>
      </c>
      <c r="AC168">
        <v>0</v>
      </c>
      <c r="AD168">
        <v>0</v>
      </c>
      <c r="AE168">
        <v>2</v>
      </c>
      <c r="AF168">
        <v>0</v>
      </c>
      <c r="AG168">
        <v>0</v>
      </c>
      <c r="AH168">
        <f t="shared" si="80"/>
        <v>1</v>
      </c>
      <c r="AI168">
        <f t="shared" si="81"/>
        <v>0</v>
      </c>
      <c r="AJ168">
        <f t="shared" si="82"/>
        <v>52887.659795551146</v>
      </c>
      <c r="AK168">
        <f t="shared" si="83"/>
        <v>0</v>
      </c>
      <c r="AL168">
        <f t="shared" si="84"/>
        <v>0</v>
      </c>
      <c r="AM168">
        <f t="shared" si="85"/>
        <v>0.49</v>
      </c>
      <c r="AN168">
        <f t="shared" si="86"/>
        <v>0.39</v>
      </c>
      <c r="AO168">
        <v>7.39</v>
      </c>
      <c r="AP168">
        <v>0.5</v>
      </c>
      <c r="AQ168" t="s">
        <v>194</v>
      </c>
      <c r="AR168">
        <v>1587135271</v>
      </c>
      <c r="AS168">
        <v>411.982129032258</v>
      </c>
      <c r="AT168">
        <v>409.98116129032297</v>
      </c>
      <c r="AU168">
        <v>26.195835483871001</v>
      </c>
      <c r="AV168">
        <v>25.928203225806499</v>
      </c>
      <c r="AW168">
        <v>600.41738709677395</v>
      </c>
      <c r="AX168">
        <v>102.351548387097</v>
      </c>
      <c r="AY168">
        <v>9.7977935483871001E-2</v>
      </c>
      <c r="AZ168">
        <v>34.149083870967701</v>
      </c>
      <c r="BA168">
        <v>999.9</v>
      </c>
      <c r="BB168">
        <v>999.9</v>
      </c>
      <c r="BC168">
        <v>0</v>
      </c>
      <c r="BD168">
        <v>0</v>
      </c>
      <c r="BE168">
        <v>10005.2758064516</v>
      </c>
      <c r="BF168">
        <v>0</v>
      </c>
      <c r="BG168">
        <v>1.91117E-3</v>
      </c>
      <c r="BH168">
        <v>1587135263.5</v>
      </c>
      <c r="BI168" t="s">
        <v>570</v>
      </c>
      <c r="BJ168">
        <v>34</v>
      </c>
      <c r="BK168">
        <v>1.456</v>
      </c>
      <c r="BL168">
        <v>0.38500000000000001</v>
      </c>
      <c r="BM168">
        <v>410</v>
      </c>
      <c r="BN168">
        <v>26</v>
      </c>
      <c r="BO168">
        <v>0.43</v>
      </c>
      <c r="BP168">
        <v>0.17</v>
      </c>
      <c r="BQ168">
        <v>1.47806990073171</v>
      </c>
      <c r="BR168">
        <v>11.208712766968199</v>
      </c>
      <c r="BS168">
        <v>1.2278256837427199</v>
      </c>
      <c r="BT168">
        <v>0</v>
      </c>
      <c r="BU168">
        <v>0.19199673958048799</v>
      </c>
      <c r="BV168">
        <v>1.59391822633583</v>
      </c>
      <c r="BW168">
        <v>0.17152878905892199</v>
      </c>
      <c r="BX168">
        <v>0</v>
      </c>
      <c r="BY168">
        <v>0</v>
      </c>
      <c r="BZ168">
        <v>2</v>
      </c>
      <c r="CA168" t="s">
        <v>205</v>
      </c>
      <c r="CB168">
        <v>100</v>
      </c>
      <c r="CC168">
        <v>100</v>
      </c>
      <c r="CD168">
        <v>1.456</v>
      </c>
      <c r="CE168">
        <v>0.38500000000000001</v>
      </c>
      <c r="CF168">
        <v>2</v>
      </c>
      <c r="CG168">
        <v>636.84</v>
      </c>
      <c r="CH168">
        <v>344.34500000000003</v>
      </c>
      <c r="CI168">
        <v>34.993699999999997</v>
      </c>
      <c r="CJ168">
        <v>36.665500000000002</v>
      </c>
      <c r="CK168">
        <v>30.000299999999999</v>
      </c>
      <c r="CL168">
        <v>36.4328</v>
      </c>
      <c r="CM168">
        <v>36.456499999999998</v>
      </c>
      <c r="CN168">
        <v>20.3751</v>
      </c>
      <c r="CO168">
        <v>12.398199999999999</v>
      </c>
      <c r="CP168">
        <v>100</v>
      </c>
      <c r="CQ168">
        <v>35</v>
      </c>
      <c r="CR168">
        <v>410</v>
      </c>
      <c r="CS168">
        <v>25.873100000000001</v>
      </c>
      <c r="CT168">
        <v>98.633600000000001</v>
      </c>
      <c r="CU168">
        <v>99.649699999999996</v>
      </c>
    </row>
    <row r="169" spans="1:99" x14ac:dyDescent="0.25">
      <c r="A169">
        <v>153</v>
      </c>
      <c r="B169">
        <v>1587135284</v>
      </c>
      <c r="C169">
        <v>10418.5</v>
      </c>
      <c r="D169" t="s">
        <v>571</v>
      </c>
      <c r="E169" t="s">
        <v>572</v>
      </c>
      <c r="F169">
        <v>1587135275.64516</v>
      </c>
      <c r="G169">
        <f t="shared" si="58"/>
        <v>2.9732690025332267E-4</v>
      </c>
      <c r="H169">
        <f t="shared" si="59"/>
        <v>-2.2574451536196638</v>
      </c>
      <c r="I169">
        <f t="shared" si="60"/>
        <v>412.600129032258</v>
      </c>
      <c r="J169">
        <f t="shared" si="61"/>
        <v>716.40166185847693</v>
      </c>
      <c r="K169">
        <f t="shared" si="62"/>
        <v>73.392914574945507</v>
      </c>
      <c r="L169">
        <f t="shared" si="63"/>
        <v>42.269480426830881</v>
      </c>
      <c r="M169">
        <f t="shared" si="64"/>
        <v>1.103397545602554E-2</v>
      </c>
      <c r="N169">
        <f t="shared" si="65"/>
        <v>2</v>
      </c>
      <c r="O169">
        <f t="shared" si="66"/>
        <v>1.1000267956597217E-2</v>
      </c>
      <c r="P169">
        <f t="shared" si="67"/>
        <v>6.8781873242949286E-3</v>
      </c>
      <c r="Q169">
        <f t="shared" si="68"/>
        <v>0</v>
      </c>
      <c r="R169">
        <f t="shared" si="69"/>
        <v>34.0352397280584</v>
      </c>
      <c r="S169">
        <f t="shared" si="70"/>
        <v>34.0352397280584</v>
      </c>
      <c r="T169">
        <f t="shared" si="71"/>
        <v>5.3535216850434022</v>
      </c>
      <c r="U169">
        <f t="shared" si="72"/>
        <v>50.003008997733502</v>
      </c>
      <c r="V169">
        <f t="shared" si="73"/>
        <v>2.6932345331522853</v>
      </c>
      <c r="W169">
        <f t="shared" si="74"/>
        <v>5.3861449283469369</v>
      </c>
      <c r="X169">
        <f t="shared" si="75"/>
        <v>2.6602871518911169</v>
      </c>
      <c r="Y169">
        <f t="shared" si="76"/>
        <v>-13.112116301171531</v>
      </c>
      <c r="Z169">
        <f t="shared" si="77"/>
        <v>11.751314916668514</v>
      </c>
      <c r="AA169">
        <f t="shared" si="78"/>
        <v>1.3600772621843182</v>
      </c>
      <c r="AB169">
        <f t="shared" si="79"/>
        <v>-7.2412231869911636E-4</v>
      </c>
      <c r="AC169">
        <v>0</v>
      </c>
      <c r="AD169">
        <v>0</v>
      </c>
      <c r="AE169">
        <v>2</v>
      </c>
      <c r="AF169">
        <v>0</v>
      </c>
      <c r="AG169">
        <v>0</v>
      </c>
      <c r="AH169">
        <f t="shared" si="80"/>
        <v>1</v>
      </c>
      <c r="AI169">
        <f t="shared" si="81"/>
        <v>0</v>
      </c>
      <c r="AJ169">
        <f t="shared" si="82"/>
        <v>52866.574863180984</v>
      </c>
      <c r="AK169">
        <f t="shared" si="83"/>
        <v>0</v>
      </c>
      <c r="AL169">
        <f t="shared" si="84"/>
        <v>0</v>
      </c>
      <c r="AM169">
        <f t="shared" si="85"/>
        <v>0.49</v>
      </c>
      <c r="AN169">
        <f t="shared" si="86"/>
        <v>0.39</v>
      </c>
      <c r="AO169">
        <v>7.39</v>
      </c>
      <c r="AP169">
        <v>0.5</v>
      </c>
      <c r="AQ169" t="s">
        <v>194</v>
      </c>
      <c r="AR169">
        <v>1587135275.64516</v>
      </c>
      <c r="AS169">
        <v>412.600129032258</v>
      </c>
      <c r="AT169">
        <v>409.971612903226</v>
      </c>
      <c r="AU169">
        <v>26.289154838709699</v>
      </c>
      <c r="AV169">
        <v>25.932683870967701</v>
      </c>
      <c r="AW169">
        <v>600.18409677419299</v>
      </c>
      <c r="AX169">
        <v>102.35145161290301</v>
      </c>
      <c r="AY169">
        <v>9.5148503225806494E-2</v>
      </c>
      <c r="AZ169">
        <v>34.144225806451601</v>
      </c>
      <c r="BA169">
        <v>999.9</v>
      </c>
      <c r="BB169">
        <v>999.9</v>
      </c>
      <c r="BC169">
        <v>0</v>
      </c>
      <c r="BD169">
        <v>0</v>
      </c>
      <c r="BE169">
        <v>10000.9616129032</v>
      </c>
      <c r="BF169">
        <v>0</v>
      </c>
      <c r="BG169">
        <v>1.91117E-3</v>
      </c>
      <c r="BH169">
        <v>1587135263.5</v>
      </c>
      <c r="BI169" t="s">
        <v>570</v>
      </c>
      <c r="BJ169">
        <v>34</v>
      </c>
      <c r="BK169">
        <v>1.456</v>
      </c>
      <c r="BL169">
        <v>0.38500000000000001</v>
      </c>
      <c r="BM169">
        <v>410</v>
      </c>
      <c r="BN169">
        <v>26</v>
      </c>
      <c r="BO169">
        <v>0.43</v>
      </c>
      <c r="BP169">
        <v>0.17</v>
      </c>
      <c r="BQ169">
        <v>2.0905348348780501</v>
      </c>
      <c r="BR169">
        <v>7.6306867697558998</v>
      </c>
      <c r="BS169">
        <v>0.99934160933841998</v>
      </c>
      <c r="BT169">
        <v>0</v>
      </c>
      <c r="BU169">
        <v>0.28184226811707302</v>
      </c>
      <c r="BV169">
        <v>1.0933661311860501</v>
      </c>
      <c r="BW169">
        <v>0.13758217381996701</v>
      </c>
      <c r="BX169">
        <v>0</v>
      </c>
      <c r="BY169">
        <v>0</v>
      </c>
      <c r="BZ169">
        <v>2</v>
      </c>
      <c r="CA169" t="s">
        <v>205</v>
      </c>
      <c r="CB169">
        <v>100</v>
      </c>
      <c r="CC169">
        <v>100</v>
      </c>
      <c r="CD169">
        <v>1.456</v>
      </c>
      <c r="CE169">
        <v>0.38500000000000001</v>
      </c>
      <c r="CF169">
        <v>2</v>
      </c>
      <c r="CG169">
        <v>637.51300000000003</v>
      </c>
      <c r="CH169">
        <v>344.26400000000001</v>
      </c>
      <c r="CI169">
        <v>34.9938</v>
      </c>
      <c r="CJ169">
        <v>36.669800000000002</v>
      </c>
      <c r="CK169">
        <v>30.000399999999999</v>
      </c>
      <c r="CL169">
        <v>36.433399999999999</v>
      </c>
      <c r="CM169">
        <v>36.459499999999998</v>
      </c>
      <c r="CN169">
        <v>20.373899999999999</v>
      </c>
      <c r="CO169">
        <v>12.398199999999999</v>
      </c>
      <c r="CP169">
        <v>100</v>
      </c>
      <c r="CQ169">
        <v>35</v>
      </c>
      <c r="CR169">
        <v>410</v>
      </c>
      <c r="CS169">
        <v>25.873100000000001</v>
      </c>
      <c r="CT169">
        <v>98.634</v>
      </c>
      <c r="CU169">
        <v>99.649299999999997</v>
      </c>
    </row>
    <row r="170" spans="1:99" x14ac:dyDescent="0.25">
      <c r="A170">
        <v>154</v>
      </c>
      <c r="B170">
        <v>1587135289</v>
      </c>
      <c r="C170">
        <v>10423.5</v>
      </c>
      <c r="D170" t="s">
        <v>573</v>
      </c>
      <c r="E170" t="s">
        <v>574</v>
      </c>
      <c r="F170">
        <v>1587135280.4354801</v>
      </c>
      <c r="G170">
        <f t="shared" si="58"/>
        <v>3.029411037427655E-4</v>
      </c>
      <c r="H170">
        <f t="shared" si="59"/>
        <v>-2.2636272978143501</v>
      </c>
      <c r="I170">
        <f t="shared" si="60"/>
        <v>412.61622580645201</v>
      </c>
      <c r="J170">
        <f t="shared" si="61"/>
        <v>710.96470498816996</v>
      </c>
      <c r="K170">
        <f t="shared" si="62"/>
        <v>72.835964472413565</v>
      </c>
      <c r="L170">
        <f t="shared" si="63"/>
        <v>42.271157137231135</v>
      </c>
      <c r="M170">
        <f t="shared" si="64"/>
        <v>1.1256858711352949E-2</v>
      </c>
      <c r="N170">
        <f t="shared" si="65"/>
        <v>2</v>
      </c>
      <c r="O170">
        <f t="shared" si="66"/>
        <v>1.1221778031105535E-2</v>
      </c>
      <c r="P170">
        <f t="shared" si="67"/>
        <v>7.0167539646805322E-3</v>
      </c>
      <c r="Q170">
        <f t="shared" si="68"/>
        <v>0</v>
      </c>
      <c r="R170">
        <f t="shared" si="69"/>
        <v>34.028294177841964</v>
      </c>
      <c r="S170">
        <f t="shared" si="70"/>
        <v>34.028294177841964</v>
      </c>
      <c r="T170">
        <f t="shared" si="71"/>
        <v>5.3514484821584265</v>
      </c>
      <c r="U170">
        <f t="shared" si="72"/>
        <v>50.038625851001164</v>
      </c>
      <c r="V170">
        <f t="shared" si="73"/>
        <v>2.694419058160535</v>
      </c>
      <c r="W170">
        <f t="shared" si="74"/>
        <v>5.3846783606401241</v>
      </c>
      <c r="X170">
        <f t="shared" si="75"/>
        <v>2.6570294239978915</v>
      </c>
      <c r="Y170">
        <f t="shared" si="76"/>
        <v>-13.359702675055958</v>
      </c>
      <c r="Z170">
        <f t="shared" si="77"/>
        <v>11.973265600624417</v>
      </c>
      <c r="AA170">
        <f t="shared" si="78"/>
        <v>1.3856853676399263</v>
      </c>
      <c r="AB170">
        <f t="shared" si="79"/>
        <v>-7.5170679161473686E-4</v>
      </c>
      <c r="AC170">
        <v>0</v>
      </c>
      <c r="AD170">
        <v>0</v>
      </c>
      <c r="AE170">
        <v>2</v>
      </c>
      <c r="AF170">
        <v>0</v>
      </c>
      <c r="AG170">
        <v>0</v>
      </c>
      <c r="AH170">
        <f t="shared" si="80"/>
        <v>1</v>
      </c>
      <c r="AI170">
        <f t="shared" si="81"/>
        <v>0</v>
      </c>
      <c r="AJ170">
        <f t="shared" si="82"/>
        <v>52884.742052734044</v>
      </c>
      <c r="AK170">
        <f t="shared" si="83"/>
        <v>0</v>
      </c>
      <c r="AL170">
        <f t="shared" si="84"/>
        <v>0</v>
      </c>
      <c r="AM170">
        <f t="shared" si="85"/>
        <v>0.49</v>
      </c>
      <c r="AN170">
        <f t="shared" si="86"/>
        <v>0.39</v>
      </c>
      <c r="AO170">
        <v>7.39</v>
      </c>
      <c r="AP170">
        <v>0.5</v>
      </c>
      <c r="AQ170" t="s">
        <v>194</v>
      </c>
      <c r="AR170">
        <v>1587135280.4354801</v>
      </c>
      <c r="AS170">
        <v>412.61622580645201</v>
      </c>
      <c r="AT170">
        <v>409.98209677419402</v>
      </c>
      <c r="AU170">
        <v>26.300699999999999</v>
      </c>
      <c r="AV170">
        <v>25.9373838709677</v>
      </c>
      <c r="AW170">
        <v>599.98835483871005</v>
      </c>
      <c r="AX170">
        <v>102.351322580645</v>
      </c>
      <c r="AY170">
        <v>9.53445483870968E-2</v>
      </c>
      <c r="AZ170">
        <v>34.139338709677403</v>
      </c>
      <c r="BA170">
        <v>999.9</v>
      </c>
      <c r="BB170">
        <v>999.9</v>
      </c>
      <c r="BC170">
        <v>0</v>
      </c>
      <c r="BD170">
        <v>0</v>
      </c>
      <c r="BE170">
        <v>10004.392258064499</v>
      </c>
      <c r="BF170">
        <v>0</v>
      </c>
      <c r="BG170">
        <v>1.91117E-3</v>
      </c>
      <c r="BH170">
        <v>1587135263.5</v>
      </c>
      <c r="BI170" t="s">
        <v>570</v>
      </c>
      <c r="BJ170">
        <v>34</v>
      </c>
      <c r="BK170">
        <v>1.456</v>
      </c>
      <c r="BL170">
        <v>0.38500000000000001</v>
      </c>
      <c r="BM170">
        <v>410</v>
      </c>
      <c r="BN170">
        <v>26</v>
      </c>
      <c r="BO170">
        <v>0.43</v>
      </c>
      <c r="BP170">
        <v>0.17</v>
      </c>
      <c r="BQ170">
        <v>2.6208121951219501</v>
      </c>
      <c r="BR170">
        <v>3.2008432055834299E-2</v>
      </c>
      <c r="BS170">
        <v>0.15081285371745001</v>
      </c>
      <c r="BT170">
        <v>1</v>
      </c>
      <c r="BU170">
        <v>0.35800929268292703</v>
      </c>
      <c r="BV170">
        <v>8.5912578397234304E-2</v>
      </c>
      <c r="BW170">
        <v>2.2602747929469001E-2</v>
      </c>
      <c r="BX170">
        <v>1</v>
      </c>
      <c r="BY170">
        <v>2</v>
      </c>
      <c r="BZ170">
        <v>2</v>
      </c>
      <c r="CA170" t="s">
        <v>202</v>
      </c>
      <c r="CB170">
        <v>100</v>
      </c>
      <c r="CC170">
        <v>100</v>
      </c>
      <c r="CD170">
        <v>1.456</v>
      </c>
      <c r="CE170">
        <v>0.38500000000000001</v>
      </c>
      <c r="CF170">
        <v>2</v>
      </c>
      <c r="CG170">
        <v>637.95799999999997</v>
      </c>
      <c r="CH170">
        <v>344.28199999999998</v>
      </c>
      <c r="CI170">
        <v>34.994799999999998</v>
      </c>
      <c r="CJ170">
        <v>36.673200000000001</v>
      </c>
      <c r="CK170">
        <v>30.000299999999999</v>
      </c>
      <c r="CL170">
        <v>36.436799999999998</v>
      </c>
      <c r="CM170">
        <v>36.462899999999998</v>
      </c>
      <c r="CN170">
        <v>20.375599999999999</v>
      </c>
      <c r="CO170">
        <v>12.398199999999999</v>
      </c>
      <c r="CP170">
        <v>100</v>
      </c>
      <c r="CQ170">
        <v>35</v>
      </c>
      <c r="CR170">
        <v>410</v>
      </c>
      <c r="CS170">
        <v>25.873100000000001</v>
      </c>
      <c r="CT170">
        <v>98.634299999999996</v>
      </c>
      <c r="CU170">
        <v>99.649500000000003</v>
      </c>
    </row>
    <row r="171" spans="1:99" x14ac:dyDescent="0.25">
      <c r="A171">
        <v>155</v>
      </c>
      <c r="B171">
        <v>1587135294</v>
      </c>
      <c r="C171">
        <v>10428.5</v>
      </c>
      <c r="D171" t="s">
        <v>575</v>
      </c>
      <c r="E171" t="s">
        <v>576</v>
      </c>
      <c r="F171">
        <v>1587135285.37097</v>
      </c>
      <c r="G171">
        <f t="shared" si="58"/>
        <v>3.0237639372648672E-4</v>
      </c>
      <c r="H171">
        <f t="shared" si="59"/>
        <v>-2.2451336056844302</v>
      </c>
      <c r="I171">
        <f t="shared" si="60"/>
        <v>412.59958064516098</v>
      </c>
      <c r="J171">
        <f t="shared" si="61"/>
        <v>708.78221011441929</v>
      </c>
      <c r="K171">
        <f t="shared" si="62"/>
        <v>72.61273887531064</v>
      </c>
      <c r="L171">
        <f t="shared" si="63"/>
        <v>42.269663631390074</v>
      </c>
      <c r="M171">
        <f t="shared" si="64"/>
        <v>1.1242484321031285E-2</v>
      </c>
      <c r="N171">
        <f t="shared" si="65"/>
        <v>2</v>
      </c>
      <c r="O171">
        <f t="shared" si="66"/>
        <v>1.1207493025449811E-2</v>
      </c>
      <c r="P171">
        <f t="shared" si="67"/>
        <v>7.0078178401736628E-3</v>
      </c>
      <c r="Q171">
        <f t="shared" si="68"/>
        <v>0</v>
      </c>
      <c r="R171">
        <f t="shared" si="69"/>
        <v>34.024636224732532</v>
      </c>
      <c r="S171">
        <f t="shared" si="70"/>
        <v>34.024636224732532</v>
      </c>
      <c r="T171">
        <f t="shared" si="71"/>
        <v>5.3503568869530254</v>
      </c>
      <c r="U171">
        <f t="shared" si="72"/>
        <v>50.057922191613066</v>
      </c>
      <c r="V171">
        <f t="shared" si="73"/>
        <v>2.6948777045231993</v>
      </c>
      <c r="W171">
        <f t="shared" si="74"/>
        <v>5.3835189047752996</v>
      </c>
      <c r="X171">
        <f t="shared" si="75"/>
        <v>2.6554791824298261</v>
      </c>
      <c r="Y171">
        <f t="shared" si="76"/>
        <v>-13.334798963338065</v>
      </c>
      <c r="Z171">
        <f t="shared" si="77"/>
        <v>11.950993149601823</v>
      </c>
      <c r="AA171">
        <f t="shared" si="78"/>
        <v>1.3830569194793698</v>
      </c>
      <c r="AB171">
        <f t="shared" si="79"/>
        <v>-7.4889425687096889E-4</v>
      </c>
      <c r="AC171">
        <v>0</v>
      </c>
      <c r="AD171">
        <v>0</v>
      </c>
      <c r="AE171">
        <v>2</v>
      </c>
      <c r="AF171">
        <v>0</v>
      </c>
      <c r="AG171">
        <v>0</v>
      </c>
      <c r="AH171">
        <f t="shared" si="80"/>
        <v>1</v>
      </c>
      <c r="AI171">
        <f t="shared" si="81"/>
        <v>0</v>
      </c>
      <c r="AJ171">
        <f t="shared" si="82"/>
        <v>52894.893540166129</v>
      </c>
      <c r="AK171">
        <f t="shared" si="83"/>
        <v>0</v>
      </c>
      <c r="AL171">
        <f t="shared" si="84"/>
        <v>0</v>
      </c>
      <c r="AM171">
        <f t="shared" si="85"/>
        <v>0.49</v>
      </c>
      <c r="AN171">
        <f t="shared" si="86"/>
        <v>0.39</v>
      </c>
      <c r="AO171">
        <v>7.39</v>
      </c>
      <c r="AP171">
        <v>0.5</v>
      </c>
      <c r="AQ171" t="s">
        <v>194</v>
      </c>
      <c r="AR171">
        <v>1587135285.37097</v>
      </c>
      <c r="AS171">
        <v>412.59958064516098</v>
      </c>
      <c r="AT171">
        <v>409.98790322580601</v>
      </c>
      <c r="AU171">
        <v>26.305045161290298</v>
      </c>
      <c r="AV171">
        <v>25.942403225806501</v>
      </c>
      <c r="AW171">
        <v>599.98061290322596</v>
      </c>
      <c r="AX171">
        <v>102.35145161290301</v>
      </c>
      <c r="AY171">
        <v>9.5728690322580703E-2</v>
      </c>
      <c r="AZ171">
        <v>34.135474193548397</v>
      </c>
      <c r="BA171">
        <v>999.9</v>
      </c>
      <c r="BB171">
        <v>999.9</v>
      </c>
      <c r="BC171">
        <v>0</v>
      </c>
      <c r="BD171">
        <v>0</v>
      </c>
      <c r="BE171">
        <v>10006.250322580599</v>
      </c>
      <c r="BF171">
        <v>0</v>
      </c>
      <c r="BG171">
        <v>1.91117E-3</v>
      </c>
      <c r="BH171">
        <v>1587135263.5</v>
      </c>
      <c r="BI171" t="s">
        <v>570</v>
      </c>
      <c r="BJ171">
        <v>34</v>
      </c>
      <c r="BK171">
        <v>1.456</v>
      </c>
      <c r="BL171">
        <v>0.38500000000000001</v>
      </c>
      <c r="BM171">
        <v>410</v>
      </c>
      <c r="BN171">
        <v>26</v>
      </c>
      <c r="BO171">
        <v>0.43</v>
      </c>
      <c r="BP171">
        <v>0.17</v>
      </c>
      <c r="BQ171">
        <v>2.6276748780487802</v>
      </c>
      <c r="BR171">
        <v>-0.266094146341459</v>
      </c>
      <c r="BS171">
        <v>4.2373132140829002E-2</v>
      </c>
      <c r="BT171">
        <v>0</v>
      </c>
      <c r="BU171">
        <v>0.36303675609756098</v>
      </c>
      <c r="BV171">
        <v>-5.7081951219515297E-3</v>
      </c>
      <c r="BW171">
        <v>8.60247377367516E-4</v>
      </c>
      <c r="BX171">
        <v>1</v>
      </c>
      <c r="BY171">
        <v>1</v>
      </c>
      <c r="BZ171">
        <v>2</v>
      </c>
      <c r="CA171" t="s">
        <v>196</v>
      </c>
      <c r="CB171">
        <v>100</v>
      </c>
      <c r="CC171">
        <v>100</v>
      </c>
      <c r="CD171">
        <v>1.456</v>
      </c>
      <c r="CE171">
        <v>0.38500000000000001</v>
      </c>
      <c r="CF171">
        <v>2</v>
      </c>
      <c r="CG171">
        <v>637.17700000000002</v>
      </c>
      <c r="CH171">
        <v>344.27499999999998</v>
      </c>
      <c r="CI171">
        <v>34.996899999999997</v>
      </c>
      <c r="CJ171">
        <v>36.676600000000001</v>
      </c>
      <c r="CK171">
        <v>30.0001</v>
      </c>
      <c r="CL171">
        <v>36.441000000000003</v>
      </c>
      <c r="CM171">
        <v>36.466700000000003</v>
      </c>
      <c r="CN171">
        <v>20.373999999999999</v>
      </c>
      <c r="CO171">
        <v>12.6724</v>
      </c>
      <c r="CP171">
        <v>100</v>
      </c>
      <c r="CQ171">
        <v>35</v>
      </c>
      <c r="CR171">
        <v>410</v>
      </c>
      <c r="CS171">
        <v>25.873100000000001</v>
      </c>
      <c r="CT171">
        <v>98.634299999999996</v>
      </c>
      <c r="CU171">
        <v>99.6477</v>
      </c>
    </row>
    <row r="172" spans="1:99" x14ac:dyDescent="0.25">
      <c r="A172">
        <v>156</v>
      </c>
      <c r="B172">
        <v>1587135299</v>
      </c>
      <c r="C172">
        <v>10433.5</v>
      </c>
      <c r="D172" t="s">
        <v>577</v>
      </c>
      <c r="E172" t="s">
        <v>578</v>
      </c>
      <c r="F172">
        <v>1587135290.37097</v>
      </c>
      <c r="G172">
        <f t="shared" si="58"/>
        <v>3.0688912834222603E-4</v>
      </c>
      <c r="H172">
        <f t="shared" si="59"/>
        <v>-2.2313173189162825</v>
      </c>
      <c r="I172">
        <f t="shared" si="60"/>
        <v>412.59100000000001</v>
      </c>
      <c r="J172">
        <f t="shared" si="61"/>
        <v>702.09874069572368</v>
      </c>
      <c r="K172">
        <f t="shared" si="62"/>
        <v>71.92881467747759</v>
      </c>
      <c r="L172">
        <f t="shared" si="63"/>
        <v>42.269241997482354</v>
      </c>
      <c r="M172">
        <f t="shared" si="64"/>
        <v>1.1417271710154032E-2</v>
      </c>
      <c r="N172">
        <f t="shared" si="65"/>
        <v>2</v>
      </c>
      <c r="O172">
        <f t="shared" si="66"/>
        <v>1.1381185819658177E-2</v>
      </c>
      <c r="P172">
        <f t="shared" si="67"/>
        <v>7.1164737513343037E-3</v>
      </c>
      <c r="Q172">
        <f t="shared" si="68"/>
        <v>0</v>
      </c>
      <c r="R172">
        <f t="shared" si="69"/>
        <v>34.021391549560356</v>
      </c>
      <c r="S172">
        <f t="shared" si="70"/>
        <v>34.021391549560356</v>
      </c>
      <c r="T172">
        <f t="shared" si="71"/>
        <v>5.3493887829430733</v>
      </c>
      <c r="U172">
        <f t="shared" si="72"/>
        <v>50.07156899504124</v>
      </c>
      <c r="V172">
        <f t="shared" si="73"/>
        <v>2.6953735036803077</v>
      </c>
      <c r="W172">
        <f t="shared" si="74"/>
        <v>5.3830418294805975</v>
      </c>
      <c r="X172">
        <f t="shared" si="75"/>
        <v>2.6540152792627656</v>
      </c>
      <c r="Y172">
        <f t="shared" si="76"/>
        <v>-13.533810559892167</v>
      </c>
      <c r="Z172">
        <f t="shared" si="77"/>
        <v>12.129372063425544</v>
      </c>
      <c r="AA172">
        <f t="shared" si="78"/>
        <v>1.4036670903397679</v>
      </c>
      <c r="AB172">
        <f t="shared" si="79"/>
        <v>-7.7140612685511201E-4</v>
      </c>
      <c r="AC172">
        <v>0</v>
      </c>
      <c r="AD172">
        <v>0</v>
      </c>
      <c r="AE172">
        <v>2</v>
      </c>
      <c r="AF172">
        <v>0</v>
      </c>
      <c r="AG172">
        <v>0</v>
      </c>
      <c r="AH172">
        <f t="shared" si="80"/>
        <v>1</v>
      </c>
      <c r="AI172">
        <f t="shared" si="81"/>
        <v>0</v>
      </c>
      <c r="AJ172">
        <f t="shared" si="82"/>
        <v>52881.12336345973</v>
      </c>
      <c r="AK172">
        <f t="shared" si="83"/>
        <v>0</v>
      </c>
      <c r="AL172">
        <f t="shared" si="84"/>
        <v>0</v>
      </c>
      <c r="AM172">
        <f t="shared" si="85"/>
        <v>0.49</v>
      </c>
      <c r="AN172">
        <f t="shared" si="86"/>
        <v>0.39</v>
      </c>
      <c r="AO172">
        <v>7.39</v>
      </c>
      <c r="AP172">
        <v>0.5</v>
      </c>
      <c r="AQ172" t="s">
        <v>194</v>
      </c>
      <c r="AR172">
        <v>1587135290.37097</v>
      </c>
      <c r="AS172">
        <v>412.59100000000001</v>
      </c>
      <c r="AT172">
        <v>409.99861290322599</v>
      </c>
      <c r="AU172">
        <v>26.3096</v>
      </c>
      <c r="AV172">
        <v>25.9415451612903</v>
      </c>
      <c r="AW172">
        <v>599.97658064516099</v>
      </c>
      <c r="AX172">
        <v>102.35232258064499</v>
      </c>
      <c r="AY172">
        <v>9.5966396774193594E-2</v>
      </c>
      <c r="AZ172">
        <v>34.133883870967701</v>
      </c>
      <c r="BA172">
        <v>999.9</v>
      </c>
      <c r="BB172">
        <v>999.9</v>
      </c>
      <c r="BC172">
        <v>0</v>
      </c>
      <c r="BD172">
        <v>0</v>
      </c>
      <c r="BE172">
        <v>10003.391290322599</v>
      </c>
      <c r="BF172">
        <v>0</v>
      </c>
      <c r="BG172">
        <v>1.91117E-3</v>
      </c>
      <c r="BH172">
        <v>1587135263.5</v>
      </c>
      <c r="BI172" t="s">
        <v>570</v>
      </c>
      <c r="BJ172">
        <v>34</v>
      </c>
      <c r="BK172">
        <v>1.456</v>
      </c>
      <c r="BL172">
        <v>0.38500000000000001</v>
      </c>
      <c r="BM172">
        <v>410</v>
      </c>
      <c r="BN172">
        <v>26</v>
      </c>
      <c r="BO172">
        <v>0.43</v>
      </c>
      <c r="BP172">
        <v>0.17</v>
      </c>
      <c r="BQ172">
        <v>2.6008307317073198</v>
      </c>
      <c r="BR172">
        <v>-0.15536404181184801</v>
      </c>
      <c r="BS172">
        <v>2.8965455572764202E-2</v>
      </c>
      <c r="BT172">
        <v>0</v>
      </c>
      <c r="BU172">
        <v>0.36597865853658501</v>
      </c>
      <c r="BV172">
        <v>4.97349198606283E-2</v>
      </c>
      <c r="BW172">
        <v>7.8881380090143199E-3</v>
      </c>
      <c r="BX172">
        <v>1</v>
      </c>
      <c r="BY172">
        <v>1</v>
      </c>
      <c r="BZ172">
        <v>2</v>
      </c>
      <c r="CA172" t="s">
        <v>196</v>
      </c>
      <c r="CB172">
        <v>100</v>
      </c>
      <c r="CC172">
        <v>100</v>
      </c>
      <c r="CD172">
        <v>1.456</v>
      </c>
      <c r="CE172">
        <v>0.38500000000000001</v>
      </c>
      <c r="CF172">
        <v>2</v>
      </c>
      <c r="CG172">
        <v>638.1</v>
      </c>
      <c r="CH172">
        <v>344.36399999999998</v>
      </c>
      <c r="CI172">
        <v>34.999299999999998</v>
      </c>
      <c r="CJ172">
        <v>36.68</v>
      </c>
      <c r="CK172">
        <v>30.000299999999999</v>
      </c>
      <c r="CL172">
        <v>36.4452</v>
      </c>
      <c r="CM172">
        <v>36.470399999999998</v>
      </c>
      <c r="CN172">
        <v>20.375399999999999</v>
      </c>
      <c r="CO172">
        <v>12.6724</v>
      </c>
      <c r="CP172">
        <v>100</v>
      </c>
      <c r="CQ172">
        <v>35</v>
      </c>
      <c r="CR172">
        <v>410</v>
      </c>
      <c r="CS172">
        <v>25.873100000000001</v>
      </c>
      <c r="CT172">
        <v>98.634600000000006</v>
      </c>
      <c r="CU172">
        <v>99.647900000000007</v>
      </c>
    </row>
    <row r="173" spans="1:99" x14ac:dyDescent="0.25">
      <c r="A173">
        <v>157</v>
      </c>
      <c r="B173">
        <v>1587135304</v>
      </c>
      <c r="C173">
        <v>10438.5</v>
      </c>
      <c r="D173" t="s">
        <v>579</v>
      </c>
      <c r="E173" t="s">
        <v>580</v>
      </c>
      <c r="F173">
        <v>1587135295.37097</v>
      </c>
      <c r="G173">
        <f t="shared" si="58"/>
        <v>3.1419288816292762E-4</v>
      </c>
      <c r="H173">
        <f t="shared" si="59"/>
        <v>-2.2320091516119436</v>
      </c>
      <c r="I173">
        <f t="shared" si="60"/>
        <v>412.58309677419402</v>
      </c>
      <c r="J173">
        <f t="shared" si="61"/>
        <v>694.98121325084935</v>
      </c>
      <c r="K173">
        <f t="shared" si="62"/>
        <v>71.200333138756847</v>
      </c>
      <c r="L173">
        <f t="shared" si="63"/>
        <v>42.26884608913803</v>
      </c>
      <c r="M173">
        <f t="shared" si="64"/>
        <v>1.1692638508167741E-2</v>
      </c>
      <c r="N173">
        <f t="shared" si="65"/>
        <v>2</v>
      </c>
      <c r="O173">
        <f t="shared" si="66"/>
        <v>1.1654794070269064E-2</v>
      </c>
      <c r="P173">
        <f t="shared" si="67"/>
        <v>7.2876362016585771E-3</v>
      </c>
      <c r="Q173">
        <f t="shared" si="68"/>
        <v>0</v>
      </c>
      <c r="R173">
        <f t="shared" si="69"/>
        <v>34.020162862327624</v>
      </c>
      <c r="S173">
        <f t="shared" si="70"/>
        <v>34.020162862327624</v>
      </c>
      <c r="T173">
        <f t="shared" si="71"/>
        <v>5.3490222229798032</v>
      </c>
      <c r="U173">
        <f t="shared" si="72"/>
        <v>50.071787108262065</v>
      </c>
      <c r="V173">
        <f t="shared" si="73"/>
        <v>2.6956028042538769</v>
      </c>
      <c r="W173">
        <f t="shared" si="74"/>
        <v>5.3834763245530146</v>
      </c>
      <c r="X173">
        <f t="shared" si="75"/>
        <v>2.6534194187259263</v>
      </c>
      <c r="Y173">
        <f t="shared" si="76"/>
        <v>-13.855906367985108</v>
      </c>
      <c r="Z173">
        <f t="shared" si="77"/>
        <v>12.418024925933112</v>
      </c>
      <c r="AA173">
        <f t="shared" si="78"/>
        <v>1.4370728805208257</v>
      </c>
      <c r="AB173">
        <f t="shared" si="79"/>
        <v>-8.0856153117103702E-4</v>
      </c>
      <c r="AC173">
        <v>0</v>
      </c>
      <c r="AD173">
        <v>0</v>
      </c>
      <c r="AE173">
        <v>2</v>
      </c>
      <c r="AF173">
        <v>0</v>
      </c>
      <c r="AG173">
        <v>0</v>
      </c>
      <c r="AH173">
        <f t="shared" si="80"/>
        <v>1</v>
      </c>
      <c r="AI173">
        <f t="shared" si="81"/>
        <v>0</v>
      </c>
      <c r="AJ173">
        <f t="shared" si="82"/>
        <v>52837.816351146357</v>
      </c>
      <c r="AK173">
        <f t="shared" si="83"/>
        <v>0</v>
      </c>
      <c r="AL173">
        <f t="shared" si="84"/>
        <v>0</v>
      </c>
      <c r="AM173">
        <f t="shared" si="85"/>
        <v>0.49</v>
      </c>
      <c r="AN173">
        <f t="shared" si="86"/>
        <v>0.39</v>
      </c>
      <c r="AO173">
        <v>7.39</v>
      </c>
      <c r="AP173">
        <v>0.5</v>
      </c>
      <c r="AQ173" t="s">
        <v>194</v>
      </c>
      <c r="AR173">
        <v>1587135295.37097</v>
      </c>
      <c r="AS173">
        <v>412.58309677419402</v>
      </c>
      <c r="AT173">
        <v>409.99354838709701</v>
      </c>
      <c r="AU173">
        <v>26.3115806451613</v>
      </c>
      <c r="AV173">
        <v>25.934764516129</v>
      </c>
      <c r="AW173">
        <v>599.972451612903</v>
      </c>
      <c r="AX173">
        <v>102.35287096774201</v>
      </c>
      <c r="AY173">
        <v>9.6420870967742003E-2</v>
      </c>
      <c r="AZ173">
        <v>34.135332258064501</v>
      </c>
      <c r="BA173">
        <v>999.9</v>
      </c>
      <c r="BB173">
        <v>999.9</v>
      </c>
      <c r="BC173">
        <v>0</v>
      </c>
      <c r="BD173">
        <v>0</v>
      </c>
      <c r="BE173">
        <v>9994.8435483870999</v>
      </c>
      <c r="BF173">
        <v>0</v>
      </c>
      <c r="BG173">
        <v>1.91117E-3</v>
      </c>
      <c r="BH173">
        <v>1587135263.5</v>
      </c>
      <c r="BI173" t="s">
        <v>570</v>
      </c>
      <c r="BJ173">
        <v>34</v>
      </c>
      <c r="BK173">
        <v>1.456</v>
      </c>
      <c r="BL173">
        <v>0.38500000000000001</v>
      </c>
      <c r="BM173">
        <v>410</v>
      </c>
      <c r="BN173">
        <v>26</v>
      </c>
      <c r="BO173">
        <v>0.43</v>
      </c>
      <c r="BP173">
        <v>0.17</v>
      </c>
      <c r="BQ173">
        <v>2.5876346341463399</v>
      </c>
      <c r="BR173">
        <v>-7.3421602787483706E-2</v>
      </c>
      <c r="BS173">
        <v>2.2455325741000599E-2</v>
      </c>
      <c r="BT173">
        <v>1</v>
      </c>
      <c r="BU173">
        <v>0.37359487804878</v>
      </c>
      <c r="BV173">
        <v>0.121346738675973</v>
      </c>
      <c r="BW173">
        <v>1.3826550779154701E-2</v>
      </c>
      <c r="BX173">
        <v>0</v>
      </c>
      <c r="BY173">
        <v>1</v>
      </c>
      <c r="BZ173">
        <v>2</v>
      </c>
      <c r="CA173" t="s">
        <v>196</v>
      </c>
      <c r="CB173">
        <v>100</v>
      </c>
      <c r="CC173">
        <v>100</v>
      </c>
      <c r="CD173">
        <v>1.456</v>
      </c>
      <c r="CE173">
        <v>0.38500000000000001</v>
      </c>
      <c r="CF173">
        <v>2</v>
      </c>
      <c r="CG173">
        <v>638.27800000000002</v>
      </c>
      <c r="CH173">
        <v>344.31700000000001</v>
      </c>
      <c r="CI173">
        <v>35.001100000000001</v>
      </c>
      <c r="CJ173">
        <v>36.6828</v>
      </c>
      <c r="CK173">
        <v>30.000299999999999</v>
      </c>
      <c r="CL173">
        <v>36.4495</v>
      </c>
      <c r="CM173">
        <v>36.474699999999999</v>
      </c>
      <c r="CN173">
        <v>20.3749</v>
      </c>
      <c r="CO173">
        <v>12.6724</v>
      </c>
      <c r="CP173">
        <v>100</v>
      </c>
      <c r="CQ173">
        <v>35</v>
      </c>
      <c r="CR173">
        <v>410</v>
      </c>
      <c r="CS173">
        <v>25.873100000000001</v>
      </c>
      <c r="CT173">
        <v>98.636099999999999</v>
      </c>
      <c r="CU173">
        <v>99.646199999999993</v>
      </c>
    </row>
    <row r="174" spans="1:99" x14ac:dyDescent="0.25">
      <c r="A174">
        <v>158</v>
      </c>
      <c r="B174">
        <v>1587135617.0999999</v>
      </c>
      <c r="C174">
        <v>10751.5999999046</v>
      </c>
      <c r="D174" t="s">
        <v>582</v>
      </c>
      <c r="E174" t="s">
        <v>583</v>
      </c>
      <c r="F174">
        <v>1587135609.0999999</v>
      </c>
      <c r="G174">
        <f t="shared" si="58"/>
        <v>1.9383963723124768E-4</v>
      </c>
      <c r="H174">
        <f t="shared" si="59"/>
        <v>-3.9495541586121621</v>
      </c>
      <c r="I174">
        <f t="shared" si="60"/>
        <v>412.98938709677401</v>
      </c>
      <c r="J174">
        <f t="shared" si="61"/>
        <v>1264.3570067690589</v>
      </c>
      <c r="K174">
        <f t="shared" si="62"/>
        <v>129.53543151019051</v>
      </c>
      <c r="L174">
        <f t="shared" si="63"/>
        <v>42.311434334053693</v>
      </c>
      <c r="M174">
        <f t="shared" si="64"/>
        <v>7.129059472980705E-3</v>
      </c>
      <c r="N174">
        <f t="shared" si="65"/>
        <v>2</v>
      </c>
      <c r="O174">
        <f t="shared" si="66"/>
        <v>7.114971963186857E-3</v>
      </c>
      <c r="P174">
        <f t="shared" si="67"/>
        <v>4.4481208385877199E-3</v>
      </c>
      <c r="Q174">
        <f t="shared" si="68"/>
        <v>0</v>
      </c>
      <c r="R174">
        <f t="shared" si="69"/>
        <v>34.108604882872143</v>
      </c>
      <c r="S174">
        <f t="shared" si="70"/>
        <v>34.108604882872143</v>
      </c>
      <c r="T174">
        <f t="shared" si="71"/>
        <v>5.3754634093846327</v>
      </c>
      <c r="U174">
        <f t="shared" si="72"/>
        <v>49.922395375082992</v>
      </c>
      <c r="V174">
        <f t="shared" si="73"/>
        <v>2.6942054474698995</v>
      </c>
      <c r="W174">
        <f t="shared" si="74"/>
        <v>5.3967872078802879</v>
      </c>
      <c r="X174">
        <f t="shared" si="75"/>
        <v>2.6812579619147332</v>
      </c>
      <c r="Y174">
        <f t="shared" si="76"/>
        <v>-8.5483280018980228</v>
      </c>
      <c r="Z174">
        <f t="shared" si="77"/>
        <v>7.6608904382289404</v>
      </c>
      <c r="AA174">
        <f t="shared" si="78"/>
        <v>0.88712971770680937</v>
      </c>
      <c r="AB174">
        <f t="shared" si="79"/>
        <v>-3.078459622729568E-4</v>
      </c>
      <c r="AC174">
        <v>0</v>
      </c>
      <c r="AD174">
        <v>0</v>
      </c>
      <c r="AE174">
        <v>2</v>
      </c>
      <c r="AF174">
        <v>0</v>
      </c>
      <c r="AG174">
        <v>0</v>
      </c>
      <c r="AH174">
        <f t="shared" si="80"/>
        <v>1</v>
      </c>
      <c r="AI174">
        <f t="shared" si="81"/>
        <v>0</v>
      </c>
      <c r="AJ174">
        <f t="shared" si="82"/>
        <v>52878.154533699308</v>
      </c>
      <c r="AK174">
        <f t="shared" si="83"/>
        <v>0</v>
      </c>
      <c r="AL174">
        <f t="shared" si="84"/>
        <v>0</v>
      </c>
      <c r="AM174">
        <f t="shared" si="85"/>
        <v>0.49</v>
      </c>
      <c r="AN174">
        <f t="shared" si="86"/>
        <v>0.39</v>
      </c>
      <c r="AO174">
        <v>4.67</v>
      </c>
      <c r="AP174">
        <v>0.5</v>
      </c>
      <c r="AQ174" t="s">
        <v>194</v>
      </c>
      <c r="AR174">
        <v>1587135609.0999999</v>
      </c>
      <c r="AS174">
        <v>412.98938709677401</v>
      </c>
      <c r="AT174">
        <v>409.97751612903198</v>
      </c>
      <c r="AU174">
        <v>26.2973419354839</v>
      </c>
      <c r="AV174">
        <v>26.150432258064502</v>
      </c>
      <c r="AW174">
        <v>599.97812903225804</v>
      </c>
      <c r="AX174">
        <v>102.355548387097</v>
      </c>
      <c r="AY174">
        <v>9.6077867741935497E-2</v>
      </c>
      <c r="AZ174">
        <v>34.179654838709702</v>
      </c>
      <c r="BA174">
        <v>999.9</v>
      </c>
      <c r="BB174">
        <v>999.9</v>
      </c>
      <c r="BC174">
        <v>0</v>
      </c>
      <c r="BD174">
        <v>0</v>
      </c>
      <c r="BE174">
        <v>10004.0312903226</v>
      </c>
      <c r="BF174">
        <v>0</v>
      </c>
      <c r="BG174">
        <v>1.91117E-3</v>
      </c>
      <c r="BH174">
        <v>1587135581.5999999</v>
      </c>
      <c r="BI174" t="s">
        <v>584</v>
      </c>
      <c r="BJ174">
        <v>35</v>
      </c>
      <c r="BK174">
        <v>1.458</v>
      </c>
      <c r="BL174">
        <v>0.39</v>
      </c>
      <c r="BM174">
        <v>410</v>
      </c>
      <c r="BN174">
        <v>26</v>
      </c>
      <c r="BO174">
        <v>0.28000000000000003</v>
      </c>
      <c r="BP174">
        <v>0.18</v>
      </c>
      <c r="BQ174">
        <v>3.0043509756097602</v>
      </c>
      <c r="BR174">
        <v>0.145926062717779</v>
      </c>
      <c r="BS174">
        <v>2.7577772050028E-2</v>
      </c>
      <c r="BT174">
        <v>0</v>
      </c>
      <c r="BU174">
        <v>0.14600709756097599</v>
      </c>
      <c r="BV174">
        <v>1.4540885017422E-2</v>
      </c>
      <c r="BW174">
        <v>1.79497038232075E-3</v>
      </c>
      <c r="BX174">
        <v>1</v>
      </c>
      <c r="BY174">
        <v>1</v>
      </c>
      <c r="BZ174">
        <v>2</v>
      </c>
      <c r="CA174" t="s">
        <v>196</v>
      </c>
      <c r="CB174">
        <v>100</v>
      </c>
      <c r="CC174">
        <v>100</v>
      </c>
      <c r="CD174">
        <v>1.458</v>
      </c>
      <c r="CE174">
        <v>0.39</v>
      </c>
      <c r="CF174">
        <v>2</v>
      </c>
      <c r="CG174">
        <v>638.06299999999999</v>
      </c>
      <c r="CH174">
        <v>341.61599999999999</v>
      </c>
      <c r="CI174">
        <v>34.997900000000001</v>
      </c>
      <c r="CJ174">
        <v>36.823099999999997</v>
      </c>
      <c r="CK174">
        <v>30.0001</v>
      </c>
      <c r="CL174">
        <v>36.636400000000002</v>
      </c>
      <c r="CM174">
        <v>36.6601</v>
      </c>
      <c r="CN174">
        <v>20.390799999999999</v>
      </c>
      <c r="CO174">
        <v>12.9063</v>
      </c>
      <c r="CP174">
        <v>100</v>
      </c>
      <c r="CQ174">
        <v>35</v>
      </c>
      <c r="CR174">
        <v>410</v>
      </c>
      <c r="CS174">
        <v>26.148399999999999</v>
      </c>
      <c r="CT174">
        <v>98.620500000000007</v>
      </c>
      <c r="CU174">
        <v>99.633499999999998</v>
      </c>
    </row>
    <row r="175" spans="1:99" x14ac:dyDescent="0.25">
      <c r="A175">
        <v>159</v>
      </c>
      <c r="B175">
        <v>1587135622.0999999</v>
      </c>
      <c r="C175">
        <v>10756.5999999046</v>
      </c>
      <c r="D175" t="s">
        <v>585</v>
      </c>
      <c r="E175" t="s">
        <v>586</v>
      </c>
      <c r="F175">
        <v>1587135613.7451601</v>
      </c>
      <c r="G175">
        <f t="shared" si="58"/>
        <v>1.951630801166927E-4</v>
      </c>
      <c r="H175">
        <f t="shared" si="59"/>
        <v>-3.943450866695569</v>
      </c>
      <c r="I175">
        <f t="shared" si="60"/>
        <v>412.98941935483901</v>
      </c>
      <c r="J175">
        <f t="shared" si="61"/>
        <v>1257.1110763713637</v>
      </c>
      <c r="K175">
        <f t="shared" si="62"/>
        <v>128.79443576666577</v>
      </c>
      <c r="L175">
        <f t="shared" si="63"/>
        <v>42.311884958442846</v>
      </c>
      <c r="M175">
        <f t="shared" si="64"/>
        <v>7.1779857864888051E-3</v>
      </c>
      <c r="N175">
        <f t="shared" si="65"/>
        <v>2</v>
      </c>
      <c r="O175">
        <f t="shared" si="66"/>
        <v>7.1637044588091191E-3</v>
      </c>
      <c r="P175">
        <f t="shared" si="67"/>
        <v>4.4785960137928207E-3</v>
      </c>
      <c r="Q175">
        <f t="shared" si="68"/>
        <v>0</v>
      </c>
      <c r="R175">
        <f t="shared" si="69"/>
        <v>34.109755390775618</v>
      </c>
      <c r="S175">
        <f t="shared" si="70"/>
        <v>34.109755390775618</v>
      </c>
      <c r="T175">
        <f t="shared" si="71"/>
        <v>5.375808119998295</v>
      </c>
      <c r="U175">
        <f t="shared" si="72"/>
        <v>49.924945310282148</v>
      </c>
      <c r="V175">
        <f t="shared" si="73"/>
        <v>2.6945885493710966</v>
      </c>
      <c r="W175">
        <f t="shared" si="74"/>
        <v>5.3972789206363743</v>
      </c>
      <c r="X175">
        <f t="shared" si="75"/>
        <v>2.6812195706271984</v>
      </c>
      <c r="Y175">
        <f t="shared" si="76"/>
        <v>-8.6066918331461473</v>
      </c>
      <c r="Z175">
        <f t="shared" si="77"/>
        <v>7.7131824869512311</v>
      </c>
      <c r="AA175">
        <f t="shared" si="78"/>
        <v>0.8931972802771766</v>
      </c>
      <c r="AB175">
        <f t="shared" si="79"/>
        <v>-3.1206591773980108E-4</v>
      </c>
      <c r="AC175">
        <v>0</v>
      </c>
      <c r="AD175">
        <v>0</v>
      </c>
      <c r="AE175">
        <v>2</v>
      </c>
      <c r="AF175">
        <v>0</v>
      </c>
      <c r="AG175">
        <v>0</v>
      </c>
      <c r="AH175">
        <f t="shared" si="80"/>
        <v>1</v>
      </c>
      <c r="AI175">
        <f t="shared" si="81"/>
        <v>0</v>
      </c>
      <c r="AJ175">
        <f t="shared" si="82"/>
        <v>52892.891414719066</v>
      </c>
      <c r="AK175">
        <f t="shared" si="83"/>
        <v>0</v>
      </c>
      <c r="AL175">
        <f t="shared" si="84"/>
        <v>0</v>
      </c>
      <c r="AM175">
        <f t="shared" si="85"/>
        <v>0.49</v>
      </c>
      <c r="AN175">
        <f t="shared" si="86"/>
        <v>0.39</v>
      </c>
      <c r="AO175">
        <v>4.67</v>
      </c>
      <c r="AP175">
        <v>0.5</v>
      </c>
      <c r="AQ175" t="s">
        <v>194</v>
      </c>
      <c r="AR175">
        <v>1587135613.7451601</v>
      </c>
      <c r="AS175">
        <v>412.98941935483901</v>
      </c>
      <c r="AT175">
        <v>409.982709677419</v>
      </c>
      <c r="AU175">
        <v>26.300803225806501</v>
      </c>
      <c r="AV175">
        <v>26.1528903225806</v>
      </c>
      <c r="AW175">
        <v>599.97519354838698</v>
      </c>
      <c r="AX175">
        <v>102.35635483871</v>
      </c>
      <c r="AY175">
        <v>9.6354541935483901E-2</v>
      </c>
      <c r="AZ175">
        <v>34.181290322580701</v>
      </c>
      <c r="BA175">
        <v>999.9</v>
      </c>
      <c r="BB175">
        <v>999.9</v>
      </c>
      <c r="BC175">
        <v>0</v>
      </c>
      <c r="BD175">
        <v>0</v>
      </c>
      <c r="BE175">
        <v>10006.9119354839</v>
      </c>
      <c r="BF175">
        <v>0</v>
      </c>
      <c r="BG175">
        <v>1.91117E-3</v>
      </c>
      <c r="BH175">
        <v>1587135581.5999999</v>
      </c>
      <c r="BI175" t="s">
        <v>584</v>
      </c>
      <c r="BJ175">
        <v>35</v>
      </c>
      <c r="BK175">
        <v>1.458</v>
      </c>
      <c r="BL175">
        <v>0.39</v>
      </c>
      <c r="BM175">
        <v>410</v>
      </c>
      <c r="BN175">
        <v>26</v>
      </c>
      <c r="BO175">
        <v>0.28000000000000003</v>
      </c>
      <c r="BP175">
        <v>0.18</v>
      </c>
      <c r="BQ175">
        <v>3.0043853658536599</v>
      </c>
      <c r="BR175">
        <v>-7.1054634146329496E-2</v>
      </c>
      <c r="BS175">
        <v>2.6605253753820401E-2</v>
      </c>
      <c r="BT175">
        <v>1</v>
      </c>
      <c r="BU175">
        <v>0.14725312195122001</v>
      </c>
      <c r="BV175">
        <v>1.08197979094078E-2</v>
      </c>
      <c r="BW175">
        <v>1.46441321296232E-3</v>
      </c>
      <c r="BX175">
        <v>1</v>
      </c>
      <c r="BY175">
        <v>2</v>
      </c>
      <c r="BZ175">
        <v>2</v>
      </c>
      <c r="CA175" t="s">
        <v>202</v>
      </c>
      <c r="CB175">
        <v>100</v>
      </c>
      <c r="CC175">
        <v>100</v>
      </c>
      <c r="CD175">
        <v>1.458</v>
      </c>
      <c r="CE175">
        <v>0.39</v>
      </c>
      <c r="CF175">
        <v>2</v>
      </c>
      <c r="CG175">
        <v>638.26300000000003</v>
      </c>
      <c r="CH175">
        <v>341.51</v>
      </c>
      <c r="CI175">
        <v>34.997900000000001</v>
      </c>
      <c r="CJ175">
        <v>36.823999999999998</v>
      </c>
      <c r="CK175">
        <v>30.0001</v>
      </c>
      <c r="CL175">
        <v>36.638800000000003</v>
      </c>
      <c r="CM175">
        <v>36.663600000000002</v>
      </c>
      <c r="CN175">
        <v>20.389500000000002</v>
      </c>
      <c r="CO175">
        <v>12.9063</v>
      </c>
      <c r="CP175">
        <v>100</v>
      </c>
      <c r="CQ175">
        <v>35</v>
      </c>
      <c r="CR175">
        <v>410</v>
      </c>
      <c r="CS175">
        <v>26.148399999999999</v>
      </c>
      <c r="CT175">
        <v>98.619500000000002</v>
      </c>
      <c r="CU175">
        <v>99.633700000000005</v>
      </c>
    </row>
    <row r="176" spans="1:99" x14ac:dyDescent="0.25">
      <c r="A176">
        <v>160</v>
      </c>
      <c r="B176">
        <v>1587135627.0999999</v>
      </c>
      <c r="C176">
        <v>10761.5999999046</v>
      </c>
      <c r="D176" t="s">
        <v>587</v>
      </c>
      <c r="E176" t="s">
        <v>588</v>
      </c>
      <c r="F176">
        <v>1587135618.53548</v>
      </c>
      <c r="G176">
        <f t="shared" si="58"/>
        <v>1.9567877108965951E-4</v>
      </c>
      <c r="H176">
        <f t="shared" si="59"/>
        <v>-3.9248075568700225</v>
      </c>
      <c r="I176">
        <f t="shared" si="60"/>
        <v>412.98635483870999</v>
      </c>
      <c r="J176">
        <f t="shared" si="61"/>
        <v>1250.7582669265253</v>
      </c>
      <c r="K176">
        <f t="shared" si="62"/>
        <v>128.14467195344497</v>
      </c>
      <c r="L176">
        <f t="shared" si="63"/>
        <v>42.311933777659668</v>
      </c>
      <c r="M176">
        <f t="shared" si="64"/>
        <v>7.1971223059322373E-3</v>
      </c>
      <c r="N176">
        <f t="shared" si="65"/>
        <v>2</v>
      </c>
      <c r="O176">
        <f t="shared" si="66"/>
        <v>7.1827648109019466E-3</v>
      </c>
      <c r="P176">
        <f t="shared" si="67"/>
        <v>4.4905155581041484E-3</v>
      </c>
      <c r="Q176">
        <f t="shared" si="68"/>
        <v>0</v>
      </c>
      <c r="R176">
        <f t="shared" si="69"/>
        <v>34.110789039337121</v>
      </c>
      <c r="S176">
        <f t="shared" si="70"/>
        <v>34.110789039337121</v>
      </c>
      <c r="T176">
        <f t="shared" si="71"/>
        <v>5.376117834071537</v>
      </c>
      <c r="U176">
        <f t="shared" si="72"/>
        <v>49.927912557719566</v>
      </c>
      <c r="V176">
        <f t="shared" si="73"/>
        <v>2.6949322338505266</v>
      </c>
      <c r="W176">
        <f t="shared" si="74"/>
        <v>5.3976465183378703</v>
      </c>
      <c r="X176">
        <f t="shared" si="75"/>
        <v>2.6811856002210104</v>
      </c>
      <c r="Y176">
        <f t="shared" si="76"/>
        <v>-8.6294338050539849</v>
      </c>
      <c r="Z176">
        <f t="shared" si="77"/>
        <v>7.7335538999328559</v>
      </c>
      <c r="AA176">
        <f t="shared" si="78"/>
        <v>0.89556618625288031</v>
      </c>
      <c r="AB176">
        <f t="shared" si="79"/>
        <v>-3.1371886824871353E-4</v>
      </c>
      <c r="AC176">
        <v>0</v>
      </c>
      <c r="AD176">
        <v>0</v>
      </c>
      <c r="AE176">
        <v>2</v>
      </c>
      <c r="AF176">
        <v>0</v>
      </c>
      <c r="AG176">
        <v>0</v>
      </c>
      <c r="AH176">
        <f t="shared" si="80"/>
        <v>1</v>
      </c>
      <c r="AI176">
        <f t="shared" si="81"/>
        <v>0</v>
      </c>
      <c r="AJ176">
        <f t="shared" si="82"/>
        <v>52888.386334282877</v>
      </c>
      <c r="AK176">
        <f t="shared" si="83"/>
        <v>0</v>
      </c>
      <c r="AL176">
        <f t="shared" si="84"/>
        <v>0</v>
      </c>
      <c r="AM176">
        <f t="shared" si="85"/>
        <v>0.49</v>
      </c>
      <c r="AN176">
        <f t="shared" si="86"/>
        <v>0.39</v>
      </c>
      <c r="AO176">
        <v>4.67</v>
      </c>
      <c r="AP176">
        <v>0.5</v>
      </c>
      <c r="AQ176" t="s">
        <v>194</v>
      </c>
      <c r="AR176">
        <v>1587135618.53548</v>
      </c>
      <c r="AS176">
        <v>412.98635483870999</v>
      </c>
      <c r="AT176">
        <v>409.99432258064502</v>
      </c>
      <c r="AU176">
        <v>26.303932258064499</v>
      </c>
      <c r="AV176">
        <v>26.155629032258101</v>
      </c>
      <c r="AW176">
        <v>599.97535483871002</v>
      </c>
      <c r="AX176">
        <v>102.356935483871</v>
      </c>
      <c r="AY176">
        <v>9.6652345161290301E-2</v>
      </c>
      <c r="AZ176">
        <v>34.182512903225799</v>
      </c>
      <c r="BA176">
        <v>999.9</v>
      </c>
      <c r="BB176">
        <v>999.9</v>
      </c>
      <c r="BC176">
        <v>0</v>
      </c>
      <c r="BD176">
        <v>0</v>
      </c>
      <c r="BE176">
        <v>10006.005483871</v>
      </c>
      <c r="BF176">
        <v>0</v>
      </c>
      <c r="BG176">
        <v>1.91117E-3</v>
      </c>
      <c r="BH176">
        <v>1587135581.5999999</v>
      </c>
      <c r="BI176" t="s">
        <v>584</v>
      </c>
      <c r="BJ176">
        <v>35</v>
      </c>
      <c r="BK176">
        <v>1.458</v>
      </c>
      <c r="BL176">
        <v>0.39</v>
      </c>
      <c r="BM176">
        <v>410</v>
      </c>
      <c r="BN176">
        <v>26</v>
      </c>
      <c r="BO176">
        <v>0.28000000000000003</v>
      </c>
      <c r="BP176">
        <v>0.18</v>
      </c>
      <c r="BQ176">
        <v>2.9992780487804902</v>
      </c>
      <c r="BR176">
        <v>-0.18570648083626401</v>
      </c>
      <c r="BS176">
        <v>2.8686764877196801E-2</v>
      </c>
      <c r="BT176">
        <v>0</v>
      </c>
      <c r="BU176">
        <v>0.14819099999999999</v>
      </c>
      <c r="BV176">
        <v>6.1254355400693402E-3</v>
      </c>
      <c r="BW176">
        <v>1.02471497524326E-3</v>
      </c>
      <c r="BX176">
        <v>1</v>
      </c>
      <c r="BY176">
        <v>1</v>
      </c>
      <c r="BZ176">
        <v>2</v>
      </c>
      <c r="CA176" t="s">
        <v>196</v>
      </c>
      <c r="CB176">
        <v>100</v>
      </c>
      <c r="CC176">
        <v>100</v>
      </c>
      <c r="CD176">
        <v>1.458</v>
      </c>
      <c r="CE176">
        <v>0.39</v>
      </c>
      <c r="CF176">
        <v>2</v>
      </c>
      <c r="CG176">
        <v>638.20799999999997</v>
      </c>
      <c r="CH176">
        <v>341.53500000000003</v>
      </c>
      <c r="CI176">
        <v>34.998600000000003</v>
      </c>
      <c r="CJ176">
        <v>36.826500000000003</v>
      </c>
      <c r="CK176">
        <v>30.000299999999999</v>
      </c>
      <c r="CL176">
        <v>36.641399999999997</v>
      </c>
      <c r="CM176">
        <v>36.665799999999997</v>
      </c>
      <c r="CN176">
        <v>20.389099999999999</v>
      </c>
      <c r="CO176">
        <v>12.9063</v>
      </c>
      <c r="CP176">
        <v>100</v>
      </c>
      <c r="CQ176">
        <v>35</v>
      </c>
      <c r="CR176">
        <v>410</v>
      </c>
      <c r="CS176">
        <v>26.148399999999999</v>
      </c>
      <c r="CT176">
        <v>98.620199999999997</v>
      </c>
      <c r="CU176">
        <v>99.631699999999995</v>
      </c>
    </row>
    <row r="177" spans="1:99" x14ac:dyDescent="0.25">
      <c r="A177">
        <v>161</v>
      </c>
      <c r="B177">
        <v>1587135632.0999999</v>
      </c>
      <c r="C177">
        <v>10766.5999999046</v>
      </c>
      <c r="D177" t="s">
        <v>589</v>
      </c>
      <c r="E177" t="s">
        <v>590</v>
      </c>
      <c r="F177">
        <v>1587135623.4709699</v>
      </c>
      <c r="G177">
        <f t="shared" si="58"/>
        <v>1.9691552786268678E-4</v>
      </c>
      <c r="H177">
        <f t="shared" si="59"/>
        <v>-3.9219132190081849</v>
      </c>
      <c r="I177">
        <f t="shared" si="60"/>
        <v>412.992677419355</v>
      </c>
      <c r="J177">
        <f t="shared" si="61"/>
        <v>1244.8385366155383</v>
      </c>
      <c r="K177">
        <f t="shared" si="62"/>
        <v>127.53895777721354</v>
      </c>
      <c r="L177">
        <f t="shared" si="63"/>
        <v>42.312841463674225</v>
      </c>
      <c r="M177">
        <f t="shared" si="64"/>
        <v>7.2420345900100049E-3</v>
      </c>
      <c r="N177">
        <f t="shared" si="65"/>
        <v>2</v>
      </c>
      <c r="O177">
        <f t="shared" si="66"/>
        <v>7.2274975408028333E-3</v>
      </c>
      <c r="P177">
        <f t="shared" si="67"/>
        <v>4.5184896013436456E-3</v>
      </c>
      <c r="Q177">
        <f t="shared" si="68"/>
        <v>0</v>
      </c>
      <c r="R177">
        <f t="shared" si="69"/>
        <v>34.112890745655108</v>
      </c>
      <c r="S177">
        <f t="shared" si="70"/>
        <v>34.112890745655108</v>
      </c>
      <c r="T177">
        <f t="shared" si="71"/>
        <v>5.3767476201576851</v>
      </c>
      <c r="U177">
        <f t="shared" si="72"/>
        <v>49.927842229508251</v>
      </c>
      <c r="V177">
        <f t="shared" si="73"/>
        <v>2.6953120048277674</v>
      </c>
      <c r="W177">
        <f t="shared" si="74"/>
        <v>5.3984147611225817</v>
      </c>
      <c r="X177">
        <f t="shared" si="75"/>
        <v>2.6814356153299177</v>
      </c>
      <c r="Y177">
        <f t="shared" si="76"/>
        <v>-8.6839747787444868</v>
      </c>
      <c r="Z177">
        <f t="shared" si="77"/>
        <v>7.7824124469368181</v>
      </c>
      <c r="AA177">
        <f t="shared" si="78"/>
        <v>0.90124463145878253</v>
      </c>
      <c r="AB177">
        <f t="shared" si="79"/>
        <v>-3.1770034888634058E-4</v>
      </c>
      <c r="AC177">
        <v>0</v>
      </c>
      <c r="AD177">
        <v>0</v>
      </c>
      <c r="AE177">
        <v>2</v>
      </c>
      <c r="AF177">
        <v>0</v>
      </c>
      <c r="AG177">
        <v>0</v>
      </c>
      <c r="AH177">
        <f t="shared" si="80"/>
        <v>1</v>
      </c>
      <c r="AI177">
        <f t="shared" si="81"/>
        <v>0</v>
      </c>
      <c r="AJ177">
        <f t="shared" si="82"/>
        <v>52882.767263508787</v>
      </c>
      <c r="AK177">
        <f t="shared" si="83"/>
        <v>0</v>
      </c>
      <c r="AL177">
        <f t="shared" si="84"/>
        <v>0</v>
      </c>
      <c r="AM177">
        <f t="shared" si="85"/>
        <v>0.49</v>
      </c>
      <c r="AN177">
        <f t="shared" si="86"/>
        <v>0.39</v>
      </c>
      <c r="AO177">
        <v>4.67</v>
      </c>
      <c r="AP177">
        <v>0.5</v>
      </c>
      <c r="AQ177" t="s">
        <v>194</v>
      </c>
      <c r="AR177">
        <v>1587135623.4709699</v>
      </c>
      <c r="AS177">
        <v>412.992677419355</v>
      </c>
      <c r="AT177">
        <v>410.00332258064498</v>
      </c>
      <c r="AU177">
        <v>26.3074774193548</v>
      </c>
      <c r="AV177">
        <v>26.158238709677399</v>
      </c>
      <c r="AW177">
        <v>599.98058064516101</v>
      </c>
      <c r="AX177">
        <v>102.357193548387</v>
      </c>
      <c r="AY177">
        <v>9.7023625806451602E-2</v>
      </c>
      <c r="AZ177">
        <v>34.185067741935498</v>
      </c>
      <c r="BA177">
        <v>999.9</v>
      </c>
      <c r="BB177">
        <v>999.9</v>
      </c>
      <c r="BC177">
        <v>0</v>
      </c>
      <c r="BD177">
        <v>0</v>
      </c>
      <c r="BE177">
        <v>10004.9574193548</v>
      </c>
      <c r="BF177">
        <v>0</v>
      </c>
      <c r="BG177">
        <v>1.91117E-3</v>
      </c>
      <c r="BH177">
        <v>1587135581.5999999</v>
      </c>
      <c r="BI177" t="s">
        <v>584</v>
      </c>
      <c r="BJ177">
        <v>35</v>
      </c>
      <c r="BK177">
        <v>1.458</v>
      </c>
      <c r="BL177">
        <v>0.39</v>
      </c>
      <c r="BM177">
        <v>410</v>
      </c>
      <c r="BN177">
        <v>26</v>
      </c>
      <c r="BO177">
        <v>0.28000000000000003</v>
      </c>
      <c r="BP177">
        <v>0.18</v>
      </c>
      <c r="BQ177">
        <v>2.9914536585365901</v>
      </c>
      <c r="BR177">
        <v>-4.5638675958180899E-2</v>
      </c>
      <c r="BS177">
        <v>2.23289117793335E-2</v>
      </c>
      <c r="BT177">
        <v>1</v>
      </c>
      <c r="BU177">
        <v>0.14879539024390201</v>
      </c>
      <c r="BV177">
        <v>1.21050940766522E-2</v>
      </c>
      <c r="BW177">
        <v>1.37931065989145E-3</v>
      </c>
      <c r="BX177">
        <v>1</v>
      </c>
      <c r="BY177">
        <v>2</v>
      </c>
      <c r="BZ177">
        <v>2</v>
      </c>
      <c r="CA177" t="s">
        <v>202</v>
      </c>
      <c r="CB177">
        <v>100</v>
      </c>
      <c r="CC177">
        <v>100</v>
      </c>
      <c r="CD177">
        <v>1.458</v>
      </c>
      <c r="CE177">
        <v>0.39</v>
      </c>
      <c r="CF177">
        <v>2</v>
      </c>
      <c r="CG177">
        <v>637.971</v>
      </c>
      <c r="CH177">
        <v>341.43400000000003</v>
      </c>
      <c r="CI177">
        <v>35.000700000000002</v>
      </c>
      <c r="CJ177">
        <v>36.827399999999997</v>
      </c>
      <c r="CK177">
        <v>30.000399999999999</v>
      </c>
      <c r="CL177">
        <v>36.6432</v>
      </c>
      <c r="CM177">
        <v>36.667499999999997</v>
      </c>
      <c r="CN177">
        <v>20.390599999999999</v>
      </c>
      <c r="CO177">
        <v>12.9063</v>
      </c>
      <c r="CP177">
        <v>100</v>
      </c>
      <c r="CQ177">
        <v>35</v>
      </c>
      <c r="CR177">
        <v>410</v>
      </c>
      <c r="CS177">
        <v>26.148399999999999</v>
      </c>
      <c r="CT177">
        <v>98.620500000000007</v>
      </c>
      <c r="CU177">
        <v>99.632400000000004</v>
      </c>
    </row>
    <row r="178" spans="1:99" x14ac:dyDescent="0.25">
      <c r="A178">
        <v>162</v>
      </c>
      <c r="B178">
        <v>1587135637.0999999</v>
      </c>
      <c r="C178">
        <v>10771.5999999046</v>
      </c>
      <c r="D178" t="s">
        <v>591</v>
      </c>
      <c r="E178" t="s">
        <v>592</v>
      </c>
      <c r="F178">
        <v>1587135628.4709699</v>
      </c>
      <c r="G178">
        <f t="shared" si="58"/>
        <v>1.96996834355733E-4</v>
      </c>
      <c r="H178">
        <f t="shared" si="59"/>
        <v>-3.9223570985223084</v>
      </c>
      <c r="I178">
        <f t="shared" si="60"/>
        <v>412.994741935484</v>
      </c>
      <c r="J178">
        <f t="shared" si="61"/>
        <v>1244.8160998100161</v>
      </c>
      <c r="K178">
        <f t="shared" si="62"/>
        <v>127.53682343191883</v>
      </c>
      <c r="L178">
        <f t="shared" si="63"/>
        <v>42.313107525340904</v>
      </c>
      <c r="M178">
        <f t="shared" si="64"/>
        <v>7.2429788031294446E-3</v>
      </c>
      <c r="N178">
        <f t="shared" si="65"/>
        <v>2</v>
      </c>
      <c r="O178">
        <f t="shared" si="66"/>
        <v>7.2284379671167459E-3</v>
      </c>
      <c r="P178">
        <f t="shared" si="67"/>
        <v>4.5190777070634788E-3</v>
      </c>
      <c r="Q178">
        <f t="shared" si="68"/>
        <v>0</v>
      </c>
      <c r="R178">
        <f t="shared" si="69"/>
        <v>34.116509597948223</v>
      </c>
      <c r="S178">
        <f t="shared" si="70"/>
        <v>34.116509597948223</v>
      </c>
      <c r="T178">
        <f t="shared" si="71"/>
        <v>5.3778321764322312</v>
      </c>
      <c r="U178">
        <f t="shared" si="72"/>
        <v>49.924034608714578</v>
      </c>
      <c r="V178">
        <f t="shared" si="73"/>
        <v>2.6956542395451955</v>
      </c>
      <c r="W178">
        <f t="shared" si="74"/>
        <v>5.3995119999268866</v>
      </c>
      <c r="X178">
        <f t="shared" si="75"/>
        <v>2.6821779368870358</v>
      </c>
      <c r="Y178">
        <f t="shared" si="76"/>
        <v>-8.6875603950878251</v>
      </c>
      <c r="Z178">
        <f t="shared" si="77"/>
        <v>7.7855970076095833</v>
      </c>
      <c r="AA178">
        <f t="shared" si="78"/>
        <v>0.90164541953776822</v>
      </c>
      <c r="AB178">
        <f t="shared" si="79"/>
        <v>-3.1796794047345145E-4</v>
      </c>
      <c r="AC178">
        <v>0</v>
      </c>
      <c r="AD178">
        <v>0</v>
      </c>
      <c r="AE178">
        <v>2</v>
      </c>
      <c r="AF178">
        <v>0</v>
      </c>
      <c r="AG178">
        <v>0</v>
      </c>
      <c r="AH178">
        <f t="shared" si="80"/>
        <v>1</v>
      </c>
      <c r="AI178">
        <f t="shared" si="81"/>
        <v>0</v>
      </c>
      <c r="AJ178">
        <f t="shared" si="82"/>
        <v>52884.438609569603</v>
      </c>
      <c r="AK178">
        <f t="shared" si="83"/>
        <v>0</v>
      </c>
      <c r="AL178">
        <f t="shared" si="84"/>
        <v>0</v>
      </c>
      <c r="AM178">
        <f t="shared" si="85"/>
        <v>0.49</v>
      </c>
      <c r="AN178">
        <f t="shared" si="86"/>
        <v>0.39</v>
      </c>
      <c r="AO178">
        <v>4.67</v>
      </c>
      <c r="AP178">
        <v>0.5</v>
      </c>
      <c r="AQ178" t="s">
        <v>194</v>
      </c>
      <c r="AR178">
        <v>1587135628.4709699</v>
      </c>
      <c r="AS178">
        <v>412.994741935484</v>
      </c>
      <c r="AT178">
        <v>410.00506451612898</v>
      </c>
      <c r="AU178">
        <v>26.3107838709677</v>
      </c>
      <c r="AV178">
        <v>26.1614838709677</v>
      </c>
      <c r="AW178">
        <v>599.97987096774204</v>
      </c>
      <c r="AX178">
        <v>102.35690322580599</v>
      </c>
      <c r="AY178">
        <v>9.7446016129032295E-2</v>
      </c>
      <c r="AZ178">
        <v>34.188716129032301</v>
      </c>
      <c r="BA178">
        <v>999.9</v>
      </c>
      <c r="BB178">
        <v>999.9</v>
      </c>
      <c r="BC178">
        <v>0</v>
      </c>
      <c r="BD178">
        <v>0</v>
      </c>
      <c r="BE178">
        <v>10005.440645161299</v>
      </c>
      <c r="BF178">
        <v>0</v>
      </c>
      <c r="BG178">
        <v>1.91117E-3</v>
      </c>
      <c r="BH178">
        <v>1587135581.5999999</v>
      </c>
      <c r="BI178" t="s">
        <v>584</v>
      </c>
      <c r="BJ178">
        <v>35</v>
      </c>
      <c r="BK178">
        <v>1.458</v>
      </c>
      <c r="BL178">
        <v>0.39</v>
      </c>
      <c r="BM178">
        <v>410</v>
      </c>
      <c r="BN178">
        <v>26</v>
      </c>
      <c r="BO178">
        <v>0.28000000000000003</v>
      </c>
      <c r="BP178">
        <v>0.18</v>
      </c>
      <c r="BQ178">
        <v>2.98759951219512</v>
      </c>
      <c r="BR178">
        <v>5.7563623693361203E-2</v>
      </c>
      <c r="BS178">
        <v>1.9256228761195902E-2</v>
      </c>
      <c r="BT178">
        <v>1</v>
      </c>
      <c r="BU178">
        <v>0.14923500000000001</v>
      </c>
      <c r="BV178">
        <v>1.7335609756095301E-3</v>
      </c>
      <c r="BW178">
        <v>9.5235366970213399E-4</v>
      </c>
      <c r="BX178">
        <v>1</v>
      </c>
      <c r="BY178">
        <v>2</v>
      </c>
      <c r="BZ178">
        <v>2</v>
      </c>
      <c r="CA178" t="s">
        <v>202</v>
      </c>
      <c r="CB178">
        <v>100</v>
      </c>
      <c r="CC178">
        <v>100</v>
      </c>
      <c r="CD178">
        <v>1.458</v>
      </c>
      <c r="CE178">
        <v>0.39</v>
      </c>
      <c r="CF178">
        <v>2</v>
      </c>
      <c r="CG178">
        <v>638.41800000000001</v>
      </c>
      <c r="CH178">
        <v>341.31299999999999</v>
      </c>
      <c r="CI178">
        <v>35.002800000000001</v>
      </c>
      <c r="CJ178">
        <v>36.830800000000004</v>
      </c>
      <c r="CK178">
        <v>30.0001</v>
      </c>
      <c r="CL178">
        <v>36.646700000000003</v>
      </c>
      <c r="CM178">
        <v>36.670400000000001</v>
      </c>
      <c r="CN178">
        <v>20.390599999999999</v>
      </c>
      <c r="CO178">
        <v>12.9063</v>
      </c>
      <c r="CP178">
        <v>100</v>
      </c>
      <c r="CQ178">
        <v>35</v>
      </c>
      <c r="CR178">
        <v>410</v>
      </c>
      <c r="CS178">
        <v>26.148399999999999</v>
      </c>
      <c r="CT178">
        <v>98.619799999999998</v>
      </c>
      <c r="CU178">
        <v>99.6327</v>
      </c>
    </row>
    <row r="179" spans="1:99" x14ac:dyDescent="0.25">
      <c r="A179">
        <v>163</v>
      </c>
      <c r="B179">
        <v>1587135642.0999999</v>
      </c>
      <c r="C179">
        <v>10776.5999999046</v>
      </c>
      <c r="D179" t="s">
        <v>593</v>
      </c>
      <c r="E179" t="s">
        <v>594</v>
      </c>
      <c r="F179">
        <v>1587135633.4709699</v>
      </c>
      <c r="G179">
        <f t="shared" si="58"/>
        <v>1.9735089249425179E-4</v>
      </c>
      <c r="H179">
        <f t="shared" si="59"/>
        <v>-3.9381715782040612</v>
      </c>
      <c r="I179">
        <f t="shared" si="60"/>
        <v>413.00241935483899</v>
      </c>
      <c r="J179">
        <f t="shared" si="61"/>
        <v>1247.117602362144</v>
      </c>
      <c r="K179">
        <f t="shared" si="62"/>
        <v>127.77260368750446</v>
      </c>
      <c r="L179">
        <f t="shared" si="63"/>
        <v>42.313887920637846</v>
      </c>
      <c r="M179">
        <f t="shared" si="64"/>
        <v>7.2524627002295448E-3</v>
      </c>
      <c r="N179">
        <f t="shared" si="65"/>
        <v>2</v>
      </c>
      <c r="O179">
        <f t="shared" si="66"/>
        <v>7.2378838013640485E-3</v>
      </c>
      <c r="P179">
        <f t="shared" si="67"/>
        <v>4.524984763650197E-3</v>
      </c>
      <c r="Q179">
        <f t="shared" si="68"/>
        <v>0</v>
      </c>
      <c r="R179">
        <f t="shared" si="69"/>
        <v>34.122025398048805</v>
      </c>
      <c r="S179">
        <f t="shared" si="70"/>
        <v>34.122025398048805</v>
      </c>
      <c r="T179">
        <f t="shared" si="71"/>
        <v>5.3794856066906416</v>
      </c>
      <c r="U179">
        <f t="shared" si="72"/>
        <v>49.91514156675639</v>
      </c>
      <c r="V179">
        <f t="shared" si="73"/>
        <v>2.6960216893327167</v>
      </c>
      <c r="W179">
        <f t="shared" si="74"/>
        <v>5.4012101432729862</v>
      </c>
      <c r="X179">
        <f t="shared" si="75"/>
        <v>2.6834639173579249</v>
      </c>
      <c r="Y179">
        <f t="shared" si="76"/>
        <v>-8.7031743589965043</v>
      </c>
      <c r="Z179">
        <f t="shared" si="77"/>
        <v>7.7995452485293022</v>
      </c>
      <c r="AA179">
        <f t="shared" si="78"/>
        <v>0.90330999056003269</v>
      </c>
      <c r="AB179">
        <f t="shared" si="79"/>
        <v>-3.1911990716970706E-4</v>
      </c>
      <c r="AC179">
        <v>0</v>
      </c>
      <c r="AD179">
        <v>0</v>
      </c>
      <c r="AE179">
        <v>2</v>
      </c>
      <c r="AF179">
        <v>0</v>
      </c>
      <c r="AG179">
        <v>0</v>
      </c>
      <c r="AH179">
        <f t="shared" si="80"/>
        <v>1</v>
      </c>
      <c r="AI179">
        <f t="shared" si="81"/>
        <v>0</v>
      </c>
      <c r="AJ179">
        <f t="shared" si="82"/>
        <v>52858.015834077742</v>
      </c>
      <c r="AK179">
        <f t="shared" si="83"/>
        <v>0</v>
      </c>
      <c r="AL179">
        <f t="shared" si="84"/>
        <v>0</v>
      </c>
      <c r="AM179">
        <f t="shared" si="85"/>
        <v>0.49</v>
      </c>
      <c r="AN179">
        <f t="shared" si="86"/>
        <v>0.39</v>
      </c>
      <c r="AO179">
        <v>4.67</v>
      </c>
      <c r="AP179">
        <v>0.5</v>
      </c>
      <c r="AQ179" t="s">
        <v>194</v>
      </c>
      <c r="AR179">
        <v>1587135633.4709699</v>
      </c>
      <c r="AS179">
        <v>413.00241935483899</v>
      </c>
      <c r="AT179">
        <v>410.00054838709701</v>
      </c>
      <c r="AU179">
        <v>26.314374193548399</v>
      </c>
      <c r="AV179">
        <v>26.1648064516129</v>
      </c>
      <c r="AW179">
        <v>599.98003225806497</v>
      </c>
      <c r="AX179">
        <v>102.35648387096801</v>
      </c>
      <c r="AY179">
        <v>9.7850383870967797E-2</v>
      </c>
      <c r="AZ179">
        <v>34.194361290322597</v>
      </c>
      <c r="BA179">
        <v>999.9</v>
      </c>
      <c r="BB179">
        <v>999.9</v>
      </c>
      <c r="BC179">
        <v>0</v>
      </c>
      <c r="BD179">
        <v>0</v>
      </c>
      <c r="BE179">
        <v>10000.4625806452</v>
      </c>
      <c r="BF179">
        <v>0</v>
      </c>
      <c r="BG179">
        <v>1.91117E-3</v>
      </c>
      <c r="BH179">
        <v>1587135581.5999999</v>
      </c>
      <c r="BI179" t="s">
        <v>584</v>
      </c>
      <c r="BJ179">
        <v>35</v>
      </c>
      <c r="BK179">
        <v>1.458</v>
      </c>
      <c r="BL179">
        <v>0.39</v>
      </c>
      <c r="BM179">
        <v>410</v>
      </c>
      <c r="BN179">
        <v>26</v>
      </c>
      <c r="BO179">
        <v>0.28000000000000003</v>
      </c>
      <c r="BP179">
        <v>0.18</v>
      </c>
      <c r="BQ179">
        <v>2.9957212195122001</v>
      </c>
      <c r="BR179">
        <v>0.13404062717770701</v>
      </c>
      <c r="BS179">
        <v>2.5032539720417E-2</v>
      </c>
      <c r="BT179">
        <v>0</v>
      </c>
      <c r="BU179">
        <v>0.14941665853658501</v>
      </c>
      <c r="BV179">
        <v>-1.1385783972126099E-3</v>
      </c>
      <c r="BW179">
        <v>9.9544405117138099E-4</v>
      </c>
      <c r="BX179">
        <v>1</v>
      </c>
      <c r="BY179">
        <v>1</v>
      </c>
      <c r="BZ179">
        <v>2</v>
      </c>
      <c r="CA179" t="s">
        <v>196</v>
      </c>
      <c r="CB179">
        <v>100</v>
      </c>
      <c r="CC179">
        <v>100</v>
      </c>
      <c r="CD179">
        <v>1.458</v>
      </c>
      <c r="CE179">
        <v>0.39</v>
      </c>
      <c r="CF179">
        <v>2</v>
      </c>
      <c r="CG179">
        <v>638.20500000000004</v>
      </c>
      <c r="CH179">
        <v>341.41300000000001</v>
      </c>
      <c r="CI179">
        <v>35.004199999999997</v>
      </c>
      <c r="CJ179">
        <v>36.831699999999998</v>
      </c>
      <c r="CK179">
        <v>30.000299999999999</v>
      </c>
      <c r="CL179">
        <v>36.649000000000001</v>
      </c>
      <c r="CM179">
        <v>36.6738</v>
      </c>
      <c r="CN179">
        <v>20.390999999999998</v>
      </c>
      <c r="CO179">
        <v>12.9063</v>
      </c>
      <c r="CP179">
        <v>100</v>
      </c>
      <c r="CQ179">
        <v>35</v>
      </c>
      <c r="CR179">
        <v>410</v>
      </c>
      <c r="CS179">
        <v>26.148399999999999</v>
      </c>
      <c r="CT179">
        <v>98.619399999999999</v>
      </c>
      <c r="CU179">
        <v>99.632400000000004</v>
      </c>
    </row>
    <row r="180" spans="1:99" x14ac:dyDescent="0.25">
      <c r="A180">
        <v>164</v>
      </c>
      <c r="B180">
        <v>1587135950.0999999</v>
      </c>
      <c r="C180">
        <v>11084.5999999046</v>
      </c>
      <c r="D180" t="s">
        <v>596</v>
      </c>
      <c r="E180" t="s">
        <v>597</v>
      </c>
      <c r="F180">
        <v>1587135942.0999999</v>
      </c>
      <c r="G180">
        <f t="shared" si="58"/>
        <v>4.7512902414425281E-4</v>
      </c>
      <c r="H180">
        <f t="shared" si="59"/>
        <v>-3.6491390914749977</v>
      </c>
      <c r="I180">
        <f t="shared" si="60"/>
        <v>411.94451612903202</v>
      </c>
      <c r="J180">
        <f t="shared" si="61"/>
        <v>720.75003567146564</v>
      </c>
      <c r="K180">
        <f t="shared" si="62"/>
        <v>73.850578787448868</v>
      </c>
      <c r="L180">
        <f t="shared" si="63"/>
        <v>42.209281219254464</v>
      </c>
      <c r="M180">
        <f t="shared" si="64"/>
        <v>1.7586133690753035E-2</v>
      </c>
      <c r="N180">
        <f t="shared" si="65"/>
        <v>2</v>
      </c>
      <c r="O180">
        <f t="shared" si="66"/>
        <v>1.7500675521173775E-2</v>
      </c>
      <c r="P180">
        <f t="shared" si="67"/>
        <v>1.0945565571360512E-2</v>
      </c>
      <c r="Q180">
        <f t="shared" si="68"/>
        <v>0</v>
      </c>
      <c r="R180">
        <f t="shared" si="69"/>
        <v>34.133291415385379</v>
      </c>
      <c r="S180">
        <f t="shared" si="70"/>
        <v>34.133291415385379</v>
      </c>
      <c r="T180">
        <f t="shared" si="71"/>
        <v>5.3828641102066506</v>
      </c>
      <c r="U180">
        <f t="shared" si="72"/>
        <v>49.876260685600279</v>
      </c>
      <c r="V180">
        <f t="shared" si="73"/>
        <v>2.7109336152739889</v>
      </c>
      <c r="W180">
        <f t="shared" si="74"/>
        <v>5.4353184821986051</v>
      </c>
      <c r="X180">
        <f t="shared" si="75"/>
        <v>2.6719304949326617</v>
      </c>
      <c r="Y180">
        <f t="shared" si="76"/>
        <v>-20.953189964761549</v>
      </c>
      <c r="Z180">
        <f t="shared" si="77"/>
        <v>18.775518762975132</v>
      </c>
      <c r="AA180">
        <f t="shared" si="78"/>
        <v>2.1758209835479945</v>
      </c>
      <c r="AB180">
        <f t="shared" si="79"/>
        <v>-1.8502182384239063E-3</v>
      </c>
      <c r="AC180">
        <v>0</v>
      </c>
      <c r="AD180">
        <v>0</v>
      </c>
      <c r="AE180">
        <v>2</v>
      </c>
      <c r="AF180">
        <v>0</v>
      </c>
      <c r="AG180">
        <v>0</v>
      </c>
      <c r="AH180">
        <f t="shared" si="80"/>
        <v>1</v>
      </c>
      <c r="AI180">
        <f t="shared" si="81"/>
        <v>0</v>
      </c>
      <c r="AJ180">
        <f t="shared" si="82"/>
        <v>52844.941333579838</v>
      </c>
      <c r="AK180">
        <f t="shared" si="83"/>
        <v>0</v>
      </c>
      <c r="AL180">
        <f t="shared" si="84"/>
        <v>0</v>
      </c>
      <c r="AM180">
        <f t="shared" si="85"/>
        <v>0.49</v>
      </c>
      <c r="AN180">
        <f t="shared" si="86"/>
        <v>0.39</v>
      </c>
      <c r="AO180">
        <v>3.42</v>
      </c>
      <c r="AP180">
        <v>0.5</v>
      </c>
      <c r="AQ180" t="s">
        <v>194</v>
      </c>
      <c r="AR180">
        <v>1587135942.0999999</v>
      </c>
      <c r="AS180">
        <v>411.94451612903202</v>
      </c>
      <c r="AT180">
        <v>409.976</v>
      </c>
      <c r="AU180">
        <v>26.457551612903199</v>
      </c>
      <c r="AV180">
        <v>26.193883870967699</v>
      </c>
      <c r="AW180">
        <v>599.978322580645</v>
      </c>
      <c r="AX180">
        <v>102.367225806452</v>
      </c>
      <c r="AY180">
        <v>9.6284609677419294E-2</v>
      </c>
      <c r="AZ180">
        <v>34.307422580645202</v>
      </c>
      <c r="BA180">
        <v>999.9</v>
      </c>
      <c r="BB180">
        <v>999.9</v>
      </c>
      <c r="BC180">
        <v>0</v>
      </c>
      <c r="BD180">
        <v>0</v>
      </c>
      <c r="BE180">
        <v>10000.625806451601</v>
      </c>
      <c r="BF180">
        <v>0</v>
      </c>
      <c r="BG180">
        <v>1.91117E-3</v>
      </c>
      <c r="BH180">
        <v>1587135906.5999999</v>
      </c>
      <c r="BI180" t="s">
        <v>598</v>
      </c>
      <c r="BJ180">
        <v>36</v>
      </c>
      <c r="BK180">
        <v>1.403</v>
      </c>
      <c r="BL180">
        <v>0.38300000000000001</v>
      </c>
      <c r="BM180">
        <v>410</v>
      </c>
      <c r="BN180">
        <v>26</v>
      </c>
      <c r="BO180">
        <v>0.39</v>
      </c>
      <c r="BP180">
        <v>0.15</v>
      </c>
      <c r="BQ180">
        <v>1.98182097560976</v>
      </c>
      <c r="BR180">
        <v>-0.27748432055745997</v>
      </c>
      <c r="BS180">
        <v>5.30209893001371E-2</v>
      </c>
      <c r="BT180">
        <v>0</v>
      </c>
      <c r="BU180">
        <v>0.26881885365853703</v>
      </c>
      <c r="BV180">
        <v>-0.17349888501740199</v>
      </c>
      <c r="BW180">
        <v>2.2396931285401E-2</v>
      </c>
      <c r="BX180">
        <v>0</v>
      </c>
      <c r="BY180">
        <v>0</v>
      </c>
      <c r="BZ180">
        <v>2</v>
      </c>
      <c r="CA180" t="s">
        <v>205</v>
      </c>
      <c r="CB180">
        <v>100</v>
      </c>
      <c r="CC180">
        <v>100</v>
      </c>
      <c r="CD180">
        <v>1.403</v>
      </c>
      <c r="CE180">
        <v>0.38300000000000001</v>
      </c>
      <c r="CF180">
        <v>2</v>
      </c>
      <c r="CG180">
        <v>638.23500000000001</v>
      </c>
      <c r="CH180">
        <v>338.399</v>
      </c>
      <c r="CI180">
        <v>34.996600000000001</v>
      </c>
      <c r="CJ180">
        <v>37.046799999999998</v>
      </c>
      <c r="CK180">
        <v>30.000299999999999</v>
      </c>
      <c r="CL180">
        <v>36.8521</v>
      </c>
      <c r="CM180">
        <v>36.879300000000001</v>
      </c>
      <c r="CN180">
        <v>20.408799999999999</v>
      </c>
      <c r="CO180">
        <v>14.053800000000001</v>
      </c>
      <c r="CP180">
        <v>100</v>
      </c>
      <c r="CQ180">
        <v>35</v>
      </c>
      <c r="CR180">
        <v>410</v>
      </c>
      <c r="CS180">
        <v>26.201599999999999</v>
      </c>
      <c r="CT180">
        <v>98.565899999999999</v>
      </c>
      <c r="CU180">
        <v>99.588300000000004</v>
      </c>
    </row>
    <row r="181" spans="1:99" x14ac:dyDescent="0.25">
      <c r="A181">
        <v>165</v>
      </c>
      <c r="B181">
        <v>1587135955.0999999</v>
      </c>
      <c r="C181">
        <v>11089.5999999046</v>
      </c>
      <c r="D181" t="s">
        <v>599</v>
      </c>
      <c r="E181" t="s">
        <v>600</v>
      </c>
      <c r="F181">
        <v>1587135946.7451601</v>
      </c>
      <c r="G181">
        <f t="shared" si="58"/>
        <v>4.5702571846238497E-4</v>
      </c>
      <c r="H181">
        <f t="shared" si="59"/>
        <v>-3.627699510181785</v>
      </c>
      <c r="I181">
        <f t="shared" si="60"/>
        <v>411.91829032258102</v>
      </c>
      <c r="J181">
        <f t="shared" si="61"/>
        <v>731.65207384650171</v>
      </c>
      <c r="K181">
        <f t="shared" si="62"/>
        <v>74.96838048666396</v>
      </c>
      <c r="L181">
        <f t="shared" si="63"/>
        <v>42.207010985385466</v>
      </c>
      <c r="M181">
        <f t="shared" si="64"/>
        <v>1.6913656541043584E-2</v>
      </c>
      <c r="N181">
        <f t="shared" si="65"/>
        <v>2</v>
      </c>
      <c r="O181">
        <f t="shared" si="66"/>
        <v>1.6834593233086306E-2</v>
      </c>
      <c r="P181">
        <f t="shared" si="67"/>
        <v>1.052869340058836E-2</v>
      </c>
      <c r="Q181">
        <f t="shared" si="68"/>
        <v>0</v>
      </c>
      <c r="R181">
        <f t="shared" si="69"/>
        <v>34.13920343546895</v>
      </c>
      <c r="S181">
        <f t="shared" si="70"/>
        <v>34.13920343546895</v>
      </c>
      <c r="T181">
        <f t="shared" si="71"/>
        <v>5.3846377711742557</v>
      </c>
      <c r="U181">
        <f t="shared" si="72"/>
        <v>49.913435483420784</v>
      </c>
      <c r="V181">
        <f t="shared" si="73"/>
        <v>2.7128450824456731</v>
      </c>
      <c r="W181">
        <f t="shared" si="74"/>
        <v>5.4350999008007976</v>
      </c>
      <c r="X181">
        <f t="shared" si="75"/>
        <v>2.6717926887285826</v>
      </c>
      <c r="Y181">
        <f t="shared" si="76"/>
        <v>-20.154834184191177</v>
      </c>
      <c r="Z181">
        <f t="shared" si="77"/>
        <v>18.060149573995865</v>
      </c>
      <c r="AA181">
        <f t="shared" si="78"/>
        <v>2.0929726803577244</v>
      </c>
      <c r="AB181">
        <f t="shared" si="79"/>
        <v>-1.7119298375867231E-3</v>
      </c>
      <c r="AC181">
        <v>0</v>
      </c>
      <c r="AD181">
        <v>0</v>
      </c>
      <c r="AE181">
        <v>2</v>
      </c>
      <c r="AF181">
        <v>0</v>
      </c>
      <c r="AG181">
        <v>0</v>
      </c>
      <c r="AH181">
        <f t="shared" si="80"/>
        <v>1</v>
      </c>
      <c r="AI181">
        <f t="shared" si="81"/>
        <v>0</v>
      </c>
      <c r="AJ181">
        <f t="shared" si="82"/>
        <v>52891.210948580781</v>
      </c>
      <c r="AK181">
        <f t="shared" si="83"/>
        <v>0</v>
      </c>
      <c r="AL181">
        <f t="shared" si="84"/>
        <v>0</v>
      </c>
      <c r="AM181">
        <f t="shared" si="85"/>
        <v>0.49</v>
      </c>
      <c r="AN181">
        <f t="shared" si="86"/>
        <v>0.39</v>
      </c>
      <c r="AO181">
        <v>3.42</v>
      </c>
      <c r="AP181">
        <v>0.5</v>
      </c>
      <c r="AQ181" t="s">
        <v>194</v>
      </c>
      <c r="AR181">
        <v>1587135946.7451601</v>
      </c>
      <c r="AS181">
        <v>411.91829032258102</v>
      </c>
      <c r="AT181">
        <v>409.95774193548402</v>
      </c>
      <c r="AU181">
        <v>26.475945161290301</v>
      </c>
      <c r="AV181">
        <v>26.222329032258099</v>
      </c>
      <c r="AW181">
        <v>599.97970967741901</v>
      </c>
      <c r="AX181">
        <v>102.36793548387099</v>
      </c>
      <c r="AY181">
        <v>9.6587158064516093E-2</v>
      </c>
      <c r="AZ181">
        <v>34.306699999999999</v>
      </c>
      <c r="BA181">
        <v>999.9</v>
      </c>
      <c r="BB181">
        <v>999.9</v>
      </c>
      <c r="BC181">
        <v>0</v>
      </c>
      <c r="BD181">
        <v>0</v>
      </c>
      <c r="BE181">
        <v>10009.6596774194</v>
      </c>
      <c r="BF181">
        <v>0</v>
      </c>
      <c r="BG181">
        <v>1.91117E-3</v>
      </c>
      <c r="BH181">
        <v>1587135906.5999999</v>
      </c>
      <c r="BI181" t="s">
        <v>598</v>
      </c>
      <c r="BJ181">
        <v>36</v>
      </c>
      <c r="BK181">
        <v>1.403</v>
      </c>
      <c r="BL181">
        <v>0.38300000000000001</v>
      </c>
      <c r="BM181">
        <v>410</v>
      </c>
      <c r="BN181">
        <v>26</v>
      </c>
      <c r="BO181">
        <v>0.39</v>
      </c>
      <c r="BP181">
        <v>0.15</v>
      </c>
      <c r="BQ181">
        <v>1.9635985365853701</v>
      </c>
      <c r="BR181">
        <v>-0.19338313588852901</v>
      </c>
      <c r="BS181">
        <v>4.9680552388870397E-2</v>
      </c>
      <c r="BT181">
        <v>0</v>
      </c>
      <c r="BU181">
        <v>0.26145678048780502</v>
      </c>
      <c r="BV181">
        <v>-0.168748243902449</v>
      </c>
      <c r="BW181">
        <v>2.2277974412576701E-2</v>
      </c>
      <c r="BX181">
        <v>0</v>
      </c>
      <c r="BY181">
        <v>0</v>
      </c>
      <c r="BZ181">
        <v>2</v>
      </c>
      <c r="CA181" t="s">
        <v>205</v>
      </c>
      <c r="CB181">
        <v>100</v>
      </c>
      <c r="CC181">
        <v>100</v>
      </c>
      <c r="CD181">
        <v>1.403</v>
      </c>
      <c r="CE181">
        <v>0.38300000000000001</v>
      </c>
      <c r="CF181">
        <v>2</v>
      </c>
      <c r="CG181">
        <v>638.53099999999995</v>
      </c>
      <c r="CH181">
        <v>338.52600000000001</v>
      </c>
      <c r="CI181">
        <v>34.996499999999997</v>
      </c>
      <c r="CJ181">
        <v>37.049500000000002</v>
      </c>
      <c r="CK181">
        <v>30.000299999999999</v>
      </c>
      <c r="CL181">
        <v>36.856200000000001</v>
      </c>
      <c r="CM181">
        <v>36.882800000000003</v>
      </c>
      <c r="CN181">
        <v>20.4085</v>
      </c>
      <c r="CO181">
        <v>14.053800000000001</v>
      </c>
      <c r="CP181">
        <v>100</v>
      </c>
      <c r="CQ181">
        <v>35</v>
      </c>
      <c r="CR181">
        <v>410</v>
      </c>
      <c r="CS181">
        <v>26.201599999999999</v>
      </c>
      <c r="CT181">
        <v>98.564499999999995</v>
      </c>
      <c r="CU181">
        <v>99.586500000000001</v>
      </c>
    </row>
    <row r="182" spans="1:99" x14ac:dyDescent="0.25">
      <c r="A182">
        <v>166</v>
      </c>
      <c r="B182">
        <v>1587135960.0999999</v>
      </c>
      <c r="C182">
        <v>11094.5999999046</v>
      </c>
      <c r="D182" t="s">
        <v>601</v>
      </c>
      <c r="E182" t="s">
        <v>602</v>
      </c>
      <c r="F182">
        <v>1587135951.53548</v>
      </c>
      <c r="G182">
        <f t="shared" si="58"/>
        <v>4.5144889009780153E-4</v>
      </c>
      <c r="H182">
        <f t="shared" si="59"/>
        <v>-3.5684664095266161</v>
      </c>
      <c r="I182">
        <f t="shared" si="60"/>
        <v>411.913677419355</v>
      </c>
      <c r="J182">
        <f t="shared" si="61"/>
        <v>730.0174807686451</v>
      </c>
      <c r="K182">
        <f t="shared" si="62"/>
        <v>74.801040675900381</v>
      </c>
      <c r="L182">
        <f t="shared" si="63"/>
        <v>42.206621829333415</v>
      </c>
      <c r="M182">
        <f t="shared" si="64"/>
        <v>1.6718392856640108E-2</v>
      </c>
      <c r="N182">
        <f t="shared" si="65"/>
        <v>2</v>
      </c>
      <c r="O182">
        <f t="shared" si="66"/>
        <v>1.6641140040618927E-2</v>
      </c>
      <c r="P182">
        <f t="shared" si="67"/>
        <v>1.0407623542071583E-2</v>
      </c>
      <c r="Q182">
        <f t="shared" si="68"/>
        <v>0</v>
      </c>
      <c r="R182">
        <f t="shared" si="69"/>
        <v>34.14001483713065</v>
      </c>
      <c r="S182">
        <f t="shared" si="70"/>
        <v>34.14001483713065</v>
      </c>
      <c r="T182">
        <f t="shared" si="71"/>
        <v>5.3848812388678784</v>
      </c>
      <c r="U182">
        <f t="shared" si="72"/>
        <v>49.957207174886939</v>
      </c>
      <c r="V182">
        <f t="shared" si="73"/>
        <v>2.7150379062529781</v>
      </c>
      <c r="W182">
        <f t="shared" si="74"/>
        <v>5.4347271590830726</v>
      </c>
      <c r="X182">
        <f t="shared" si="75"/>
        <v>2.6698433326149003</v>
      </c>
      <c r="Y182">
        <f t="shared" si="76"/>
        <v>-19.908896053313047</v>
      </c>
      <c r="Z182">
        <f t="shared" si="77"/>
        <v>17.839794007678325</v>
      </c>
      <c r="AA182">
        <f t="shared" si="78"/>
        <v>2.0674316421457264</v>
      </c>
      <c r="AB182">
        <f t="shared" si="79"/>
        <v>-1.6704034889940544E-3</v>
      </c>
      <c r="AC182">
        <v>0</v>
      </c>
      <c r="AD182">
        <v>0</v>
      </c>
      <c r="AE182">
        <v>2</v>
      </c>
      <c r="AF182">
        <v>0</v>
      </c>
      <c r="AG182">
        <v>0</v>
      </c>
      <c r="AH182">
        <f t="shared" si="80"/>
        <v>1</v>
      </c>
      <c r="AI182">
        <f t="shared" si="81"/>
        <v>0</v>
      </c>
      <c r="AJ182">
        <f t="shared" si="82"/>
        <v>52845.221253415511</v>
      </c>
      <c r="AK182">
        <f t="shared" si="83"/>
        <v>0</v>
      </c>
      <c r="AL182">
        <f t="shared" si="84"/>
        <v>0</v>
      </c>
      <c r="AM182">
        <f t="shared" si="85"/>
        <v>0.49</v>
      </c>
      <c r="AN182">
        <f t="shared" si="86"/>
        <v>0.39</v>
      </c>
      <c r="AO182">
        <v>3.42</v>
      </c>
      <c r="AP182">
        <v>0.5</v>
      </c>
      <c r="AQ182" t="s">
        <v>194</v>
      </c>
      <c r="AR182">
        <v>1587135951.53548</v>
      </c>
      <c r="AS182">
        <v>411.913677419355</v>
      </c>
      <c r="AT182">
        <v>409.98558064516101</v>
      </c>
      <c r="AU182">
        <v>26.497293548387098</v>
      </c>
      <c r="AV182">
        <v>26.2467774193548</v>
      </c>
      <c r="AW182">
        <v>599.97916129032296</v>
      </c>
      <c r="AX182">
        <v>102.367677419355</v>
      </c>
      <c r="AY182">
        <v>9.7047941935483897E-2</v>
      </c>
      <c r="AZ182">
        <v>34.305467741935502</v>
      </c>
      <c r="BA182">
        <v>999.9</v>
      </c>
      <c r="BB182">
        <v>999.9</v>
      </c>
      <c r="BC182">
        <v>0</v>
      </c>
      <c r="BD182">
        <v>0</v>
      </c>
      <c r="BE182">
        <v>10000.5687096774</v>
      </c>
      <c r="BF182">
        <v>0</v>
      </c>
      <c r="BG182">
        <v>1.91117E-3</v>
      </c>
      <c r="BH182">
        <v>1587135906.5999999</v>
      </c>
      <c r="BI182" t="s">
        <v>598</v>
      </c>
      <c r="BJ182">
        <v>36</v>
      </c>
      <c r="BK182">
        <v>1.403</v>
      </c>
      <c r="BL182">
        <v>0.38300000000000001</v>
      </c>
      <c r="BM182">
        <v>410</v>
      </c>
      <c r="BN182">
        <v>26</v>
      </c>
      <c r="BO182">
        <v>0.39</v>
      </c>
      <c r="BP182">
        <v>0.15</v>
      </c>
      <c r="BQ182">
        <v>1.9493078048780501</v>
      </c>
      <c r="BR182">
        <v>-0.362893170731723</v>
      </c>
      <c r="BS182">
        <v>5.5492443630277201E-2</v>
      </c>
      <c r="BT182">
        <v>0</v>
      </c>
      <c r="BU182">
        <v>0.25625634146341503</v>
      </c>
      <c r="BV182">
        <v>-1.71167456446083E-2</v>
      </c>
      <c r="BW182">
        <v>1.78362077611256E-2</v>
      </c>
      <c r="BX182">
        <v>1</v>
      </c>
      <c r="BY182">
        <v>1</v>
      </c>
      <c r="BZ182">
        <v>2</v>
      </c>
      <c r="CA182" t="s">
        <v>196</v>
      </c>
      <c r="CB182">
        <v>100</v>
      </c>
      <c r="CC182">
        <v>100</v>
      </c>
      <c r="CD182">
        <v>1.403</v>
      </c>
      <c r="CE182">
        <v>0.38300000000000001</v>
      </c>
      <c r="CF182">
        <v>2</v>
      </c>
      <c r="CG182">
        <v>638.18399999999997</v>
      </c>
      <c r="CH182">
        <v>338.61</v>
      </c>
      <c r="CI182">
        <v>34.997100000000003</v>
      </c>
      <c r="CJ182">
        <v>37.052999999999997</v>
      </c>
      <c r="CK182">
        <v>30.000299999999999</v>
      </c>
      <c r="CL182">
        <v>36.858899999999998</v>
      </c>
      <c r="CM182">
        <v>36.885899999999999</v>
      </c>
      <c r="CN182">
        <v>20.4086</v>
      </c>
      <c r="CO182">
        <v>14.053800000000001</v>
      </c>
      <c r="CP182">
        <v>100</v>
      </c>
      <c r="CQ182">
        <v>35</v>
      </c>
      <c r="CR182">
        <v>410</v>
      </c>
      <c r="CS182">
        <v>26.201599999999999</v>
      </c>
      <c r="CT182">
        <v>98.564800000000005</v>
      </c>
      <c r="CU182">
        <v>99.586100000000002</v>
      </c>
    </row>
    <row r="183" spans="1:99" x14ac:dyDescent="0.25">
      <c r="A183">
        <v>167</v>
      </c>
      <c r="B183">
        <v>1587135965.0999999</v>
      </c>
      <c r="C183">
        <v>11099.5999999046</v>
      </c>
      <c r="D183" t="s">
        <v>603</v>
      </c>
      <c r="E183" t="s">
        <v>604</v>
      </c>
      <c r="F183">
        <v>1587135956.4709699</v>
      </c>
      <c r="G183">
        <f t="shared" si="58"/>
        <v>4.7444781306012391E-4</v>
      </c>
      <c r="H183">
        <f t="shared" si="59"/>
        <v>-3.6087191669677186</v>
      </c>
      <c r="I183">
        <f t="shared" si="60"/>
        <v>411.92535483871001</v>
      </c>
      <c r="J183">
        <f t="shared" si="61"/>
        <v>716.87318166649197</v>
      </c>
      <c r="K183">
        <f t="shared" si="62"/>
        <v>73.455061364681541</v>
      </c>
      <c r="L183">
        <f t="shared" si="63"/>
        <v>42.208305445331163</v>
      </c>
      <c r="M183">
        <f t="shared" si="64"/>
        <v>1.7602613070573123E-2</v>
      </c>
      <c r="N183">
        <f t="shared" si="65"/>
        <v>2</v>
      </c>
      <c r="O183">
        <f t="shared" si="66"/>
        <v>1.7516995086788133E-2</v>
      </c>
      <c r="P183">
        <f t="shared" si="67"/>
        <v>1.0955779561397955E-2</v>
      </c>
      <c r="Q183">
        <f t="shared" si="68"/>
        <v>0</v>
      </c>
      <c r="R183">
        <f t="shared" si="69"/>
        <v>34.132689310911417</v>
      </c>
      <c r="S183">
        <f t="shared" si="70"/>
        <v>34.132689310911417</v>
      </c>
      <c r="T183">
        <f t="shared" si="71"/>
        <v>5.3826835017758325</v>
      </c>
      <c r="U183">
        <f t="shared" si="72"/>
        <v>49.991813683883102</v>
      </c>
      <c r="V183">
        <f t="shared" si="73"/>
        <v>2.7170855033423895</v>
      </c>
      <c r="W183">
        <f t="shared" si="74"/>
        <v>5.4350608692125784</v>
      </c>
      <c r="X183">
        <f t="shared" si="75"/>
        <v>2.665597998433443</v>
      </c>
      <c r="Y183">
        <f t="shared" si="76"/>
        <v>-20.923148555951464</v>
      </c>
      <c r="Z183">
        <f t="shared" si="77"/>
        <v>18.748615766089817</v>
      </c>
      <c r="AA183">
        <f t="shared" si="78"/>
        <v>2.1726878793211171</v>
      </c>
      <c r="AB183">
        <f t="shared" si="79"/>
        <v>-1.8449105405302646E-3</v>
      </c>
      <c r="AC183">
        <v>0</v>
      </c>
      <c r="AD183">
        <v>0</v>
      </c>
      <c r="AE183">
        <v>2</v>
      </c>
      <c r="AF183">
        <v>0</v>
      </c>
      <c r="AG183">
        <v>0</v>
      </c>
      <c r="AH183">
        <f t="shared" si="80"/>
        <v>1</v>
      </c>
      <c r="AI183">
        <f t="shared" si="81"/>
        <v>0</v>
      </c>
      <c r="AJ183">
        <f t="shared" si="82"/>
        <v>52855.634001205937</v>
      </c>
      <c r="AK183">
        <f t="shared" si="83"/>
        <v>0</v>
      </c>
      <c r="AL183">
        <f t="shared" si="84"/>
        <v>0</v>
      </c>
      <c r="AM183">
        <f t="shared" si="85"/>
        <v>0.49</v>
      </c>
      <c r="AN183">
        <f t="shared" si="86"/>
        <v>0.39</v>
      </c>
      <c r="AO183">
        <v>3.42</v>
      </c>
      <c r="AP183">
        <v>0.5</v>
      </c>
      <c r="AQ183" t="s">
        <v>194</v>
      </c>
      <c r="AR183">
        <v>1587135956.4709699</v>
      </c>
      <c r="AS183">
        <v>411.92535483871001</v>
      </c>
      <c r="AT183">
        <v>409.97970967741901</v>
      </c>
      <c r="AU183">
        <v>26.516970967741901</v>
      </c>
      <c r="AV183">
        <v>26.2536967741935</v>
      </c>
      <c r="AW183">
        <v>599.97706451612896</v>
      </c>
      <c r="AX183">
        <v>102.36841935483901</v>
      </c>
      <c r="AY183">
        <v>9.7488483870967702E-2</v>
      </c>
      <c r="AZ183">
        <v>34.306570967741898</v>
      </c>
      <c r="BA183">
        <v>999.9</v>
      </c>
      <c r="BB183">
        <v>999.9</v>
      </c>
      <c r="BC183">
        <v>0</v>
      </c>
      <c r="BD183">
        <v>0</v>
      </c>
      <c r="BE183">
        <v>10002.585161290301</v>
      </c>
      <c r="BF183">
        <v>0</v>
      </c>
      <c r="BG183">
        <v>1.91117E-3</v>
      </c>
      <c r="BH183">
        <v>1587135906.5999999</v>
      </c>
      <c r="BI183" t="s">
        <v>598</v>
      </c>
      <c r="BJ183">
        <v>36</v>
      </c>
      <c r="BK183">
        <v>1.403</v>
      </c>
      <c r="BL183">
        <v>0.38300000000000001</v>
      </c>
      <c r="BM183">
        <v>410</v>
      </c>
      <c r="BN183">
        <v>26</v>
      </c>
      <c r="BO183">
        <v>0.39</v>
      </c>
      <c r="BP183">
        <v>0.15</v>
      </c>
      <c r="BQ183">
        <v>1.94171</v>
      </c>
      <c r="BR183">
        <v>0.170161672473855</v>
      </c>
      <c r="BS183">
        <v>4.6013558818265202E-2</v>
      </c>
      <c r="BT183">
        <v>0</v>
      </c>
      <c r="BU183">
        <v>0.25678824390243898</v>
      </c>
      <c r="BV183">
        <v>0.16500459930315001</v>
      </c>
      <c r="BW183">
        <v>1.6407687851231201E-2</v>
      </c>
      <c r="BX183">
        <v>0</v>
      </c>
      <c r="BY183">
        <v>0</v>
      </c>
      <c r="BZ183">
        <v>2</v>
      </c>
      <c r="CA183" t="s">
        <v>205</v>
      </c>
      <c r="CB183">
        <v>100</v>
      </c>
      <c r="CC183">
        <v>100</v>
      </c>
      <c r="CD183">
        <v>1.403</v>
      </c>
      <c r="CE183">
        <v>0.38300000000000001</v>
      </c>
      <c r="CF183">
        <v>2</v>
      </c>
      <c r="CG183">
        <v>638.25599999999997</v>
      </c>
      <c r="CH183">
        <v>338.20499999999998</v>
      </c>
      <c r="CI183">
        <v>34.999600000000001</v>
      </c>
      <c r="CJ183">
        <v>37.055500000000002</v>
      </c>
      <c r="CK183">
        <v>30.000299999999999</v>
      </c>
      <c r="CL183">
        <v>36.862400000000001</v>
      </c>
      <c r="CM183">
        <v>36.889400000000002</v>
      </c>
      <c r="CN183">
        <v>20.407800000000002</v>
      </c>
      <c r="CO183">
        <v>14.053800000000001</v>
      </c>
      <c r="CP183">
        <v>100</v>
      </c>
      <c r="CQ183">
        <v>35</v>
      </c>
      <c r="CR183">
        <v>410</v>
      </c>
      <c r="CS183">
        <v>26.196100000000001</v>
      </c>
      <c r="CT183">
        <v>98.566500000000005</v>
      </c>
      <c r="CU183">
        <v>99.587100000000007</v>
      </c>
    </row>
    <row r="184" spans="1:99" x14ac:dyDescent="0.25">
      <c r="A184">
        <v>168</v>
      </c>
      <c r="B184">
        <v>1587135970.0999999</v>
      </c>
      <c r="C184">
        <v>11104.5999999046</v>
      </c>
      <c r="D184" t="s">
        <v>605</v>
      </c>
      <c r="E184" t="s">
        <v>606</v>
      </c>
      <c r="F184">
        <v>1587135961.4709699</v>
      </c>
      <c r="G184">
        <f t="shared" si="58"/>
        <v>4.9644913103674649E-4</v>
      </c>
      <c r="H184">
        <f t="shared" si="59"/>
        <v>-3.5827231758412408</v>
      </c>
      <c r="I184">
        <f t="shared" si="60"/>
        <v>411.92709677419401</v>
      </c>
      <c r="J184">
        <f t="shared" si="61"/>
        <v>699.99014202178864</v>
      </c>
      <c r="K184">
        <f t="shared" si="62"/>
        <v>71.725201460306522</v>
      </c>
      <c r="L184">
        <f t="shared" si="63"/>
        <v>42.20852870549222</v>
      </c>
      <c r="M184">
        <f t="shared" si="64"/>
        <v>1.8447192489692968E-2</v>
      </c>
      <c r="N184">
        <f t="shared" si="65"/>
        <v>2</v>
      </c>
      <c r="O184">
        <f t="shared" si="66"/>
        <v>1.8353185124415132E-2</v>
      </c>
      <c r="P184">
        <f t="shared" si="67"/>
        <v>1.1479146863515735E-2</v>
      </c>
      <c r="Q184">
        <f t="shared" si="68"/>
        <v>0</v>
      </c>
      <c r="R184">
        <f t="shared" si="69"/>
        <v>34.12678122512223</v>
      </c>
      <c r="S184">
        <f t="shared" si="70"/>
        <v>34.12678122512223</v>
      </c>
      <c r="T184">
        <f t="shared" si="71"/>
        <v>5.38091158035978</v>
      </c>
      <c r="U184">
        <f t="shared" si="72"/>
        <v>50.016962803217766</v>
      </c>
      <c r="V184">
        <f t="shared" si="73"/>
        <v>2.7187784135965853</v>
      </c>
      <c r="W184">
        <f t="shared" si="74"/>
        <v>5.4357127286858704</v>
      </c>
      <c r="X184">
        <f t="shared" si="75"/>
        <v>2.6621331667631947</v>
      </c>
      <c r="Y184">
        <f t="shared" si="76"/>
        <v>-21.89340667872052</v>
      </c>
      <c r="Z184">
        <f t="shared" si="77"/>
        <v>19.617992537257809</v>
      </c>
      <c r="AA184">
        <f t="shared" si="78"/>
        <v>2.2733941733244629</v>
      </c>
      <c r="AB184">
        <f t="shared" si="79"/>
        <v>-2.0199681382493395E-3</v>
      </c>
      <c r="AC184">
        <v>0</v>
      </c>
      <c r="AD184">
        <v>0</v>
      </c>
      <c r="AE184">
        <v>2</v>
      </c>
      <c r="AF184">
        <v>0</v>
      </c>
      <c r="AG184">
        <v>0</v>
      </c>
      <c r="AH184">
        <f t="shared" si="80"/>
        <v>1</v>
      </c>
      <c r="AI184">
        <f t="shared" si="81"/>
        <v>0</v>
      </c>
      <c r="AJ184">
        <f t="shared" si="82"/>
        <v>52791.001371686994</v>
      </c>
      <c r="AK184">
        <f t="shared" si="83"/>
        <v>0</v>
      </c>
      <c r="AL184">
        <f t="shared" si="84"/>
        <v>0</v>
      </c>
      <c r="AM184">
        <f t="shared" si="85"/>
        <v>0.49</v>
      </c>
      <c r="AN184">
        <f t="shared" si="86"/>
        <v>0.39</v>
      </c>
      <c r="AO184">
        <v>3.42</v>
      </c>
      <c r="AP184">
        <v>0.5</v>
      </c>
      <c r="AQ184" t="s">
        <v>194</v>
      </c>
      <c r="AR184">
        <v>1587135961.4709699</v>
      </c>
      <c r="AS184">
        <v>411.92709677419401</v>
      </c>
      <c r="AT184">
        <v>410.00141935483902</v>
      </c>
      <c r="AU184">
        <v>26.533464516129001</v>
      </c>
      <c r="AV184">
        <v>26.257983870967699</v>
      </c>
      <c r="AW184">
        <v>599.97174193548403</v>
      </c>
      <c r="AX184">
        <v>102.368096774194</v>
      </c>
      <c r="AY184">
        <v>9.79197516129032E-2</v>
      </c>
      <c r="AZ184">
        <v>34.308725806451598</v>
      </c>
      <c r="BA184">
        <v>999.9</v>
      </c>
      <c r="BB184">
        <v>999.9</v>
      </c>
      <c r="BC184">
        <v>0</v>
      </c>
      <c r="BD184">
        <v>0</v>
      </c>
      <c r="BE184">
        <v>9989.94</v>
      </c>
      <c r="BF184">
        <v>0</v>
      </c>
      <c r="BG184">
        <v>1.91117E-3</v>
      </c>
      <c r="BH184">
        <v>1587135906.5999999</v>
      </c>
      <c r="BI184" t="s">
        <v>598</v>
      </c>
      <c r="BJ184">
        <v>36</v>
      </c>
      <c r="BK184">
        <v>1.403</v>
      </c>
      <c r="BL184">
        <v>0.38300000000000001</v>
      </c>
      <c r="BM184">
        <v>410</v>
      </c>
      <c r="BN184">
        <v>26</v>
      </c>
      <c r="BO184">
        <v>0.39</v>
      </c>
      <c r="BP184">
        <v>0.15</v>
      </c>
      <c r="BQ184">
        <v>1.93231</v>
      </c>
      <c r="BR184">
        <v>-0.13887449477342501</v>
      </c>
      <c r="BS184">
        <v>4.8590351948087598E-2</v>
      </c>
      <c r="BT184">
        <v>0</v>
      </c>
      <c r="BU184">
        <v>0.26951217073170702</v>
      </c>
      <c r="BV184">
        <v>0.14611457142857101</v>
      </c>
      <c r="BW184">
        <v>1.45159217596344E-2</v>
      </c>
      <c r="BX184">
        <v>0</v>
      </c>
      <c r="BY184">
        <v>0</v>
      </c>
      <c r="BZ184">
        <v>2</v>
      </c>
      <c r="CA184" t="s">
        <v>205</v>
      </c>
      <c r="CB184">
        <v>100</v>
      </c>
      <c r="CC184">
        <v>100</v>
      </c>
      <c r="CD184">
        <v>1.403</v>
      </c>
      <c r="CE184">
        <v>0.38300000000000001</v>
      </c>
      <c r="CF184">
        <v>2</v>
      </c>
      <c r="CG184">
        <v>637.91200000000003</v>
      </c>
      <c r="CH184">
        <v>338.24599999999998</v>
      </c>
      <c r="CI184">
        <v>35.002099999999999</v>
      </c>
      <c r="CJ184">
        <v>37.058199999999999</v>
      </c>
      <c r="CK184">
        <v>30.000299999999999</v>
      </c>
      <c r="CL184">
        <v>36.865699999999997</v>
      </c>
      <c r="CM184">
        <v>36.8919</v>
      </c>
      <c r="CN184">
        <v>20.409099999999999</v>
      </c>
      <c r="CO184">
        <v>14.053800000000001</v>
      </c>
      <c r="CP184">
        <v>100</v>
      </c>
      <c r="CQ184">
        <v>35</v>
      </c>
      <c r="CR184">
        <v>410</v>
      </c>
      <c r="CS184">
        <v>26.1876</v>
      </c>
      <c r="CT184">
        <v>98.566500000000005</v>
      </c>
      <c r="CU184">
        <v>99.585099999999997</v>
      </c>
    </row>
    <row r="185" spans="1:99" x14ac:dyDescent="0.25">
      <c r="A185">
        <v>169</v>
      </c>
      <c r="B185">
        <v>1587135975.0999999</v>
      </c>
      <c r="C185">
        <v>11109.5999999046</v>
      </c>
      <c r="D185" t="s">
        <v>607</v>
      </c>
      <c r="E185" t="s">
        <v>608</v>
      </c>
      <c r="F185">
        <v>1587135966.4709699</v>
      </c>
      <c r="G185">
        <f t="shared" si="58"/>
        <v>5.1341263363909669E-4</v>
      </c>
      <c r="H185">
        <f t="shared" si="59"/>
        <v>-3.6106868988389484</v>
      </c>
      <c r="I185">
        <f t="shared" si="60"/>
        <v>411.93400000000003</v>
      </c>
      <c r="J185">
        <f t="shared" si="61"/>
        <v>691.99180126079284</v>
      </c>
      <c r="K185">
        <f t="shared" si="62"/>
        <v>70.906050069704847</v>
      </c>
      <c r="L185">
        <f t="shared" si="63"/>
        <v>42.20947817040085</v>
      </c>
      <c r="M185">
        <f t="shared" si="64"/>
        <v>1.9095536391782002E-2</v>
      </c>
      <c r="N185">
        <f t="shared" si="65"/>
        <v>2</v>
      </c>
      <c r="O185">
        <f t="shared" si="66"/>
        <v>1.8994824421114678E-2</v>
      </c>
      <c r="P185">
        <f t="shared" si="67"/>
        <v>1.1880769460361512E-2</v>
      </c>
      <c r="Q185">
        <f t="shared" si="68"/>
        <v>0</v>
      </c>
      <c r="R185">
        <f t="shared" si="69"/>
        <v>34.124487568462335</v>
      </c>
      <c r="S185">
        <f t="shared" si="70"/>
        <v>34.124487568462335</v>
      </c>
      <c r="T185">
        <f t="shared" si="71"/>
        <v>5.380223815839499</v>
      </c>
      <c r="U185">
        <f t="shared" si="72"/>
        <v>50.030686259294768</v>
      </c>
      <c r="V185">
        <f t="shared" si="73"/>
        <v>2.7201181418972489</v>
      </c>
      <c r="W185">
        <f t="shared" si="74"/>
        <v>5.4368995216248939</v>
      </c>
      <c r="X185">
        <f t="shared" si="75"/>
        <v>2.6601056739422502</v>
      </c>
      <c r="Y185">
        <f t="shared" si="76"/>
        <v>-22.641497143484163</v>
      </c>
      <c r="Z185">
        <f t="shared" si="77"/>
        <v>20.288252108442556</v>
      </c>
      <c r="AA185">
        <f t="shared" si="78"/>
        <v>2.3510846563413579</v>
      </c>
      <c r="AB185">
        <f t="shared" si="79"/>
        <v>-2.1603787002497654E-3</v>
      </c>
      <c r="AC185">
        <v>0</v>
      </c>
      <c r="AD185">
        <v>0</v>
      </c>
      <c r="AE185">
        <v>2</v>
      </c>
      <c r="AF185">
        <v>0</v>
      </c>
      <c r="AG185">
        <v>0</v>
      </c>
      <c r="AH185">
        <f t="shared" si="80"/>
        <v>1</v>
      </c>
      <c r="AI185">
        <f t="shared" si="81"/>
        <v>0</v>
      </c>
      <c r="AJ185">
        <f t="shared" si="82"/>
        <v>52808.660024330973</v>
      </c>
      <c r="AK185">
        <f t="shared" si="83"/>
        <v>0</v>
      </c>
      <c r="AL185">
        <f t="shared" si="84"/>
        <v>0</v>
      </c>
      <c r="AM185">
        <f t="shared" si="85"/>
        <v>0.49</v>
      </c>
      <c r="AN185">
        <f t="shared" si="86"/>
        <v>0.39</v>
      </c>
      <c r="AO185">
        <v>3.42</v>
      </c>
      <c r="AP185">
        <v>0.5</v>
      </c>
      <c r="AQ185" t="s">
        <v>194</v>
      </c>
      <c r="AR185">
        <v>1587135966.4709699</v>
      </c>
      <c r="AS185">
        <v>411.93400000000003</v>
      </c>
      <c r="AT185">
        <v>409.99638709677401</v>
      </c>
      <c r="AU185">
        <v>26.5463870967742</v>
      </c>
      <c r="AV185">
        <v>26.261500000000002</v>
      </c>
      <c r="AW185">
        <v>599.977741935484</v>
      </c>
      <c r="AX185">
        <v>102.368387096774</v>
      </c>
      <c r="AY185">
        <v>9.8217190322580694E-2</v>
      </c>
      <c r="AZ185">
        <v>34.3126483870968</v>
      </c>
      <c r="BA185">
        <v>999.9</v>
      </c>
      <c r="BB185">
        <v>999.9</v>
      </c>
      <c r="BC185">
        <v>0</v>
      </c>
      <c r="BD185">
        <v>0</v>
      </c>
      <c r="BE185">
        <v>9993.5267741935495</v>
      </c>
      <c r="BF185">
        <v>0</v>
      </c>
      <c r="BG185">
        <v>1.91117E-3</v>
      </c>
      <c r="BH185">
        <v>1587135906.5999999</v>
      </c>
      <c r="BI185" t="s">
        <v>598</v>
      </c>
      <c r="BJ185">
        <v>36</v>
      </c>
      <c r="BK185">
        <v>1.403</v>
      </c>
      <c r="BL185">
        <v>0.38300000000000001</v>
      </c>
      <c r="BM185">
        <v>410</v>
      </c>
      <c r="BN185">
        <v>26</v>
      </c>
      <c r="BO185">
        <v>0.39</v>
      </c>
      <c r="BP185">
        <v>0.15</v>
      </c>
      <c r="BQ185">
        <v>1.9311731707317099</v>
      </c>
      <c r="BR185">
        <v>1.0494773519181099E-3</v>
      </c>
      <c r="BS185">
        <v>4.7324055113498902E-2</v>
      </c>
      <c r="BT185">
        <v>1</v>
      </c>
      <c r="BU185">
        <v>0.28016309756097602</v>
      </c>
      <c r="BV185">
        <v>0.111593540069684</v>
      </c>
      <c r="BW185">
        <v>1.1214619778261299E-2</v>
      </c>
      <c r="BX185">
        <v>0</v>
      </c>
      <c r="BY185">
        <v>1</v>
      </c>
      <c r="BZ185">
        <v>2</v>
      </c>
      <c r="CA185" t="s">
        <v>196</v>
      </c>
      <c r="CB185">
        <v>100</v>
      </c>
      <c r="CC185">
        <v>100</v>
      </c>
      <c r="CD185">
        <v>1.403</v>
      </c>
      <c r="CE185">
        <v>0.38300000000000001</v>
      </c>
      <c r="CF185">
        <v>2</v>
      </c>
      <c r="CG185">
        <v>637.53200000000004</v>
      </c>
      <c r="CH185">
        <v>338.291</v>
      </c>
      <c r="CI185">
        <v>35.002499999999998</v>
      </c>
      <c r="CJ185">
        <v>37.0608</v>
      </c>
      <c r="CK185">
        <v>30.000299999999999</v>
      </c>
      <c r="CL185">
        <v>36.869100000000003</v>
      </c>
      <c r="CM185">
        <v>36.895299999999999</v>
      </c>
      <c r="CN185">
        <v>20.4071</v>
      </c>
      <c r="CO185">
        <v>14.3497</v>
      </c>
      <c r="CP185">
        <v>100</v>
      </c>
      <c r="CQ185">
        <v>35</v>
      </c>
      <c r="CR185">
        <v>410</v>
      </c>
      <c r="CS185">
        <v>26.1753</v>
      </c>
      <c r="CT185">
        <v>98.5655</v>
      </c>
      <c r="CU185">
        <v>99.584999999999994</v>
      </c>
    </row>
    <row r="186" spans="1:99" x14ac:dyDescent="0.25">
      <c r="A186">
        <v>170</v>
      </c>
      <c r="B186">
        <v>1587136246.5999999</v>
      </c>
      <c r="C186">
        <v>11381.0999999046</v>
      </c>
      <c r="D186" t="s">
        <v>610</v>
      </c>
      <c r="E186" t="s">
        <v>611</v>
      </c>
      <c r="F186">
        <v>1587136238.5999999</v>
      </c>
      <c r="G186">
        <f t="shared" si="58"/>
        <v>7.2685204274258427E-4</v>
      </c>
      <c r="H186">
        <f t="shared" si="59"/>
        <v>-5.6434984792730578</v>
      </c>
      <c r="I186">
        <f t="shared" si="60"/>
        <v>414.18761290322601</v>
      </c>
      <c r="J186">
        <f t="shared" si="61"/>
        <v>723.8848959755627</v>
      </c>
      <c r="K186">
        <f t="shared" si="62"/>
        <v>74.174226821112825</v>
      </c>
      <c r="L186">
        <f t="shared" si="63"/>
        <v>42.440512458235197</v>
      </c>
      <c r="M186">
        <f t="shared" si="64"/>
        <v>2.71940545724563E-2</v>
      </c>
      <c r="N186">
        <f t="shared" si="65"/>
        <v>2</v>
      </c>
      <c r="O186">
        <f t="shared" si="66"/>
        <v>2.6990294942608288E-2</v>
      </c>
      <c r="P186">
        <f t="shared" si="67"/>
        <v>1.6887113969668358E-2</v>
      </c>
      <c r="Q186">
        <f t="shared" si="68"/>
        <v>0</v>
      </c>
      <c r="R186">
        <f t="shared" si="69"/>
        <v>34.111930199959573</v>
      </c>
      <c r="S186">
        <f t="shared" si="70"/>
        <v>34.111930199959573</v>
      </c>
      <c r="T186">
        <f t="shared" si="71"/>
        <v>5.376459780207254</v>
      </c>
      <c r="U186">
        <f t="shared" si="72"/>
        <v>49.958178583004077</v>
      </c>
      <c r="V186">
        <f t="shared" si="73"/>
        <v>2.726115478448595</v>
      </c>
      <c r="W186">
        <f t="shared" si="74"/>
        <v>5.4567951750267127</v>
      </c>
      <c r="X186">
        <f t="shared" si="75"/>
        <v>2.650344301758659</v>
      </c>
      <c r="Y186">
        <f t="shared" si="76"/>
        <v>-32.054175084947964</v>
      </c>
      <c r="Z186">
        <f t="shared" si="77"/>
        <v>28.720709500199014</v>
      </c>
      <c r="AA186">
        <f t="shared" si="78"/>
        <v>3.3291350368872457</v>
      </c>
      <c r="AB186">
        <f t="shared" si="79"/>
        <v>-4.3305478617057247E-3</v>
      </c>
      <c r="AC186">
        <v>0</v>
      </c>
      <c r="AD186">
        <v>0</v>
      </c>
      <c r="AE186">
        <v>2</v>
      </c>
      <c r="AF186">
        <v>0</v>
      </c>
      <c r="AG186">
        <v>0</v>
      </c>
      <c r="AH186">
        <f t="shared" si="80"/>
        <v>1</v>
      </c>
      <c r="AI186">
        <f t="shared" si="81"/>
        <v>0</v>
      </c>
      <c r="AJ186">
        <f t="shared" si="82"/>
        <v>52825.782523041074</v>
      </c>
      <c r="AK186">
        <f t="shared" si="83"/>
        <v>0</v>
      </c>
      <c r="AL186">
        <f t="shared" si="84"/>
        <v>0</v>
      </c>
      <c r="AM186">
        <f t="shared" si="85"/>
        <v>0.49</v>
      </c>
      <c r="AN186">
        <f t="shared" si="86"/>
        <v>0.39</v>
      </c>
      <c r="AO186">
        <v>4.71</v>
      </c>
      <c r="AP186">
        <v>0.5</v>
      </c>
      <c r="AQ186" t="s">
        <v>194</v>
      </c>
      <c r="AR186">
        <v>1587136238.5999999</v>
      </c>
      <c r="AS186">
        <v>414.18761290322601</v>
      </c>
      <c r="AT186">
        <v>409.99361290322599</v>
      </c>
      <c r="AU186">
        <v>26.604845161290299</v>
      </c>
      <c r="AV186">
        <v>26.049422580645199</v>
      </c>
      <c r="AW186">
        <v>599.97419354838701</v>
      </c>
      <c r="AX186">
        <v>102.371322580645</v>
      </c>
      <c r="AY186">
        <v>9.5557490322580596E-2</v>
      </c>
      <c r="AZ186">
        <v>34.378296774193501</v>
      </c>
      <c r="BA186">
        <v>999.9</v>
      </c>
      <c r="BB186">
        <v>999.9</v>
      </c>
      <c r="BC186">
        <v>0</v>
      </c>
      <c r="BD186">
        <v>0</v>
      </c>
      <c r="BE186">
        <v>9998.8322580645199</v>
      </c>
      <c r="BF186">
        <v>0</v>
      </c>
      <c r="BG186">
        <v>1.91117E-3</v>
      </c>
      <c r="BH186">
        <v>1587136218.5999999</v>
      </c>
      <c r="BI186" t="s">
        <v>612</v>
      </c>
      <c r="BJ186">
        <v>37</v>
      </c>
      <c r="BK186">
        <v>1.349</v>
      </c>
      <c r="BL186">
        <v>0.379</v>
      </c>
      <c r="BM186">
        <v>410</v>
      </c>
      <c r="BN186">
        <v>26</v>
      </c>
      <c r="BO186">
        <v>0.22</v>
      </c>
      <c r="BP186">
        <v>0.2</v>
      </c>
      <c r="BQ186">
        <v>4.2006899999999998</v>
      </c>
      <c r="BR186">
        <v>-0.135982996515603</v>
      </c>
      <c r="BS186">
        <v>2.9214601678262099E-2</v>
      </c>
      <c r="BT186">
        <v>0</v>
      </c>
      <c r="BU186">
        <v>0.55553548780487805</v>
      </c>
      <c r="BV186">
        <v>-7.7347944250810699E-3</v>
      </c>
      <c r="BW186">
        <v>1.0912178723670399E-3</v>
      </c>
      <c r="BX186">
        <v>1</v>
      </c>
      <c r="BY186">
        <v>1</v>
      </c>
      <c r="BZ186">
        <v>2</v>
      </c>
      <c r="CA186" t="s">
        <v>196</v>
      </c>
      <c r="CB186">
        <v>100</v>
      </c>
      <c r="CC186">
        <v>100</v>
      </c>
      <c r="CD186">
        <v>1.349</v>
      </c>
      <c r="CE186">
        <v>0.379</v>
      </c>
      <c r="CF186">
        <v>2</v>
      </c>
      <c r="CG186">
        <v>638.21600000000001</v>
      </c>
      <c r="CH186">
        <v>335.95699999999999</v>
      </c>
      <c r="CI186">
        <v>34.995699999999999</v>
      </c>
      <c r="CJ186">
        <v>37.220999999999997</v>
      </c>
      <c r="CK186">
        <v>30.000399999999999</v>
      </c>
      <c r="CL186">
        <v>37.028100000000002</v>
      </c>
      <c r="CM186">
        <v>37.054699999999997</v>
      </c>
      <c r="CN186">
        <v>20.416699999999999</v>
      </c>
      <c r="CO186">
        <v>15.7456</v>
      </c>
      <c r="CP186">
        <v>100</v>
      </c>
      <c r="CQ186">
        <v>35</v>
      </c>
      <c r="CR186">
        <v>410</v>
      </c>
      <c r="CS186">
        <v>26.067</v>
      </c>
      <c r="CT186">
        <v>98.528700000000001</v>
      </c>
      <c r="CU186">
        <v>99.555499999999995</v>
      </c>
    </row>
    <row r="187" spans="1:99" x14ac:dyDescent="0.25">
      <c r="A187">
        <v>171</v>
      </c>
      <c r="B187">
        <v>1587136251.5999999</v>
      </c>
      <c r="C187">
        <v>11386.0999999046</v>
      </c>
      <c r="D187" t="s">
        <v>613</v>
      </c>
      <c r="E187" t="s">
        <v>614</v>
      </c>
      <c r="F187">
        <v>1587136243.2451601</v>
      </c>
      <c r="G187">
        <f t="shared" si="58"/>
        <v>7.2578757990436193E-4</v>
      </c>
      <c r="H187">
        <f t="shared" si="59"/>
        <v>-5.6090634256652327</v>
      </c>
      <c r="I187">
        <f t="shared" si="60"/>
        <v>414.17035483871001</v>
      </c>
      <c r="J187">
        <f t="shared" si="61"/>
        <v>722.39109057864641</v>
      </c>
      <c r="K187">
        <f t="shared" si="62"/>
        <v>74.021787206188904</v>
      </c>
      <c r="L187">
        <f t="shared" si="63"/>
        <v>42.439102963500709</v>
      </c>
      <c r="M187">
        <f t="shared" si="64"/>
        <v>2.7150166526222579E-2</v>
      </c>
      <c r="N187">
        <f t="shared" si="65"/>
        <v>2</v>
      </c>
      <c r="O187">
        <f t="shared" si="66"/>
        <v>2.6947061404004304E-2</v>
      </c>
      <c r="P187">
        <f t="shared" si="67"/>
        <v>1.6860034814818174E-2</v>
      </c>
      <c r="Q187">
        <f t="shared" si="68"/>
        <v>0</v>
      </c>
      <c r="R187">
        <f t="shared" si="69"/>
        <v>34.113572240210061</v>
      </c>
      <c r="S187">
        <f t="shared" si="70"/>
        <v>34.113572240210061</v>
      </c>
      <c r="T187">
        <f t="shared" si="71"/>
        <v>5.3769518469479465</v>
      </c>
      <c r="U187">
        <f t="shared" si="72"/>
        <v>49.956758290709267</v>
      </c>
      <c r="V187">
        <f t="shared" si="73"/>
        <v>2.7262277780779036</v>
      </c>
      <c r="W187">
        <f t="shared" si="74"/>
        <v>5.4571751077469637</v>
      </c>
      <c r="X187">
        <f t="shared" si="75"/>
        <v>2.6507240688700429</v>
      </c>
      <c r="Y187">
        <f t="shared" si="76"/>
        <v>-32.007232273782364</v>
      </c>
      <c r="Z187">
        <f t="shared" si="77"/>
        <v>28.678612061915413</v>
      </c>
      <c r="AA187">
        <f t="shared" si="78"/>
        <v>3.3243023108904426</v>
      </c>
      <c r="AB187">
        <f t="shared" si="79"/>
        <v>-4.3179009765097476E-3</v>
      </c>
      <c r="AC187">
        <v>0</v>
      </c>
      <c r="AD187">
        <v>0</v>
      </c>
      <c r="AE187">
        <v>2</v>
      </c>
      <c r="AF187">
        <v>0</v>
      </c>
      <c r="AG187">
        <v>0</v>
      </c>
      <c r="AH187">
        <f t="shared" si="80"/>
        <v>1</v>
      </c>
      <c r="AI187">
        <f t="shared" si="81"/>
        <v>0</v>
      </c>
      <c r="AJ187">
        <f t="shared" si="82"/>
        <v>52812.331034120274</v>
      </c>
      <c r="AK187">
        <f t="shared" si="83"/>
        <v>0</v>
      </c>
      <c r="AL187">
        <f t="shared" si="84"/>
        <v>0</v>
      </c>
      <c r="AM187">
        <f t="shared" si="85"/>
        <v>0.49</v>
      </c>
      <c r="AN187">
        <f t="shared" si="86"/>
        <v>0.39</v>
      </c>
      <c r="AO187">
        <v>4.71</v>
      </c>
      <c r="AP187">
        <v>0.5</v>
      </c>
      <c r="AQ187" t="s">
        <v>194</v>
      </c>
      <c r="AR187">
        <v>1587136243.2451601</v>
      </c>
      <c r="AS187">
        <v>414.17035483871001</v>
      </c>
      <c r="AT187">
        <v>410.00309677419398</v>
      </c>
      <c r="AU187">
        <v>26.605716129032299</v>
      </c>
      <c r="AV187">
        <v>26.051116129032302</v>
      </c>
      <c r="AW187">
        <v>599.98358064516106</v>
      </c>
      <c r="AX187">
        <v>102.37183870967699</v>
      </c>
      <c r="AY187">
        <v>9.5907877419354803E-2</v>
      </c>
      <c r="AZ187">
        <v>34.379548387096797</v>
      </c>
      <c r="BA187">
        <v>999.9</v>
      </c>
      <c r="BB187">
        <v>999.9</v>
      </c>
      <c r="BC187">
        <v>0</v>
      </c>
      <c r="BD187">
        <v>0</v>
      </c>
      <c r="BE187">
        <v>9996.1677419354801</v>
      </c>
      <c r="BF187">
        <v>0</v>
      </c>
      <c r="BG187">
        <v>1.91117E-3</v>
      </c>
      <c r="BH187">
        <v>1587136218.5999999</v>
      </c>
      <c r="BI187" t="s">
        <v>612</v>
      </c>
      <c r="BJ187">
        <v>37</v>
      </c>
      <c r="BK187">
        <v>1.349</v>
      </c>
      <c r="BL187">
        <v>0.379</v>
      </c>
      <c r="BM187">
        <v>410</v>
      </c>
      <c r="BN187">
        <v>26</v>
      </c>
      <c r="BO187">
        <v>0.22</v>
      </c>
      <c r="BP187">
        <v>0.2</v>
      </c>
      <c r="BQ187">
        <v>4.1781458536585401</v>
      </c>
      <c r="BR187">
        <v>-0.26827358885024999</v>
      </c>
      <c r="BS187">
        <v>3.9244222689654197E-2</v>
      </c>
      <c r="BT187">
        <v>0</v>
      </c>
      <c r="BU187">
        <v>0.55502214634146296</v>
      </c>
      <c r="BV187">
        <v>-1.1645811846693201E-2</v>
      </c>
      <c r="BW187">
        <v>1.30572070671719E-3</v>
      </c>
      <c r="BX187">
        <v>1</v>
      </c>
      <c r="BY187">
        <v>1</v>
      </c>
      <c r="BZ187">
        <v>2</v>
      </c>
      <c r="CA187" t="s">
        <v>196</v>
      </c>
      <c r="CB187">
        <v>100</v>
      </c>
      <c r="CC187">
        <v>100</v>
      </c>
      <c r="CD187">
        <v>1.349</v>
      </c>
      <c r="CE187">
        <v>0.379</v>
      </c>
      <c r="CF187">
        <v>2</v>
      </c>
      <c r="CG187">
        <v>638.20299999999997</v>
      </c>
      <c r="CH187">
        <v>335.98399999999998</v>
      </c>
      <c r="CI187">
        <v>34.996299999999998</v>
      </c>
      <c r="CJ187">
        <v>37.223999999999997</v>
      </c>
      <c r="CK187">
        <v>30.000299999999999</v>
      </c>
      <c r="CL187">
        <v>37.030999999999999</v>
      </c>
      <c r="CM187">
        <v>37.057299999999998</v>
      </c>
      <c r="CN187">
        <v>20.4148</v>
      </c>
      <c r="CO187">
        <v>15.7456</v>
      </c>
      <c r="CP187">
        <v>100</v>
      </c>
      <c r="CQ187">
        <v>35</v>
      </c>
      <c r="CR187">
        <v>410</v>
      </c>
      <c r="CS187">
        <v>26.067</v>
      </c>
      <c r="CT187">
        <v>98.528000000000006</v>
      </c>
      <c r="CU187">
        <v>99.555999999999997</v>
      </c>
    </row>
    <row r="188" spans="1:99" x14ac:dyDescent="0.25">
      <c r="A188">
        <v>172</v>
      </c>
      <c r="B188">
        <v>1587136256.5999999</v>
      </c>
      <c r="C188">
        <v>11391.0999999046</v>
      </c>
      <c r="D188" t="s">
        <v>615</v>
      </c>
      <c r="E188" t="s">
        <v>616</v>
      </c>
      <c r="F188">
        <v>1587136248.03548</v>
      </c>
      <c r="G188">
        <f t="shared" si="58"/>
        <v>7.2429762636766232E-4</v>
      </c>
      <c r="H188">
        <f t="shared" si="59"/>
        <v>-5.6308912420501311</v>
      </c>
      <c r="I188">
        <f t="shared" si="60"/>
        <v>414.174709677419</v>
      </c>
      <c r="J188">
        <f t="shared" si="61"/>
        <v>724.33350080421042</v>
      </c>
      <c r="K188">
        <f t="shared" si="62"/>
        <v>74.221311399263641</v>
      </c>
      <c r="L188">
        <f t="shared" si="63"/>
        <v>42.439829258948777</v>
      </c>
      <c r="M188">
        <f t="shared" si="64"/>
        <v>2.7094222847607662E-2</v>
      </c>
      <c r="N188">
        <f t="shared" si="65"/>
        <v>2</v>
      </c>
      <c r="O188">
        <f t="shared" si="66"/>
        <v>2.6891950505980113E-2</v>
      </c>
      <c r="P188">
        <f t="shared" si="67"/>
        <v>1.6825516458409295E-2</v>
      </c>
      <c r="Q188">
        <f t="shared" si="68"/>
        <v>0</v>
      </c>
      <c r="R188">
        <f t="shared" si="69"/>
        <v>34.114002096538414</v>
      </c>
      <c r="S188">
        <f t="shared" si="70"/>
        <v>34.114002096538414</v>
      </c>
      <c r="T188">
        <f t="shared" si="71"/>
        <v>5.3770806675551635</v>
      </c>
      <c r="U188">
        <f t="shared" si="72"/>
        <v>49.959548828590108</v>
      </c>
      <c r="V188">
        <f t="shared" si="73"/>
        <v>2.7263624506478137</v>
      </c>
      <c r="W188">
        <f t="shared" si="74"/>
        <v>5.4571398552895092</v>
      </c>
      <c r="X188">
        <f t="shared" si="75"/>
        <v>2.6507182169073498</v>
      </c>
      <c r="Y188">
        <f t="shared" si="76"/>
        <v>-31.941525322813909</v>
      </c>
      <c r="Z188">
        <f t="shared" si="77"/>
        <v>28.619741736388427</v>
      </c>
      <c r="AA188">
        <f t="shared" si="78"/>
        <v>3.3174833926453218</v>
      </c>
      <c r="AB188">
        <f t="shared" si="79"/>
        <v>-4.300193780160555E-3</v>
      </c>
      <c r="AC188">
        <v>0</v>
      </c>
      <c r="AD188">
        <v>0</v>
      </c>
      <c r="AE188">
        <v>2</v>
      </c>
      <c r="AF188">
        <v>0</v>
      </c>
      <c r="AG188">
        <v>0</v>
      </c>
      <c r="AH188">
        <f t="shared" si="80"/>
        <v>1</v>
      </c>
      <c r="AI188">
        <f t="shared" si="81"/>
        <v>0</v>
      </c>
      <c r="AJ188">
        <f t="shared" si="82"/>
        <v>52856.800550467437</v>
      </c>
      <c r="AK188">
        <f t="shared" si="83"/>
        <v>0</v>
      </c>
      <c r="AL188">
        <f t="shared" si="84"/>
        <v>0</v>
      </c>
      <c r="AM188">
        <f t="shared" si="85"/>
        <v>0.49</v>
      </c>
      <c r="AN188">
        <f t="shared" si="86"/>
        <v>0.39</v>
      </c>
      <c r="AO188">
        <v>4.71</v>
      </c>
      <c r="AP188">
        <v>0.5</v>
      </c>
      <c r="AQ188" t="s">
        <v>194</v>
      </c>
      <c r="AR188">
        <v>1587136248.03548</v>
      </c>
      <c r="AS188">
        <v>414.174709677419</v>
      </c>
      <c r="AT188">
        <v>409.98980645161299</v>
      </c>
      <c r="AU188">
        <v>26.606854838709701</v>
      </c>
      <c r="AV188">
        <v>26.053390322580601</v>
      </c>
      <c r="AW188">
        <v>599.97958064516104</v>
      </c>
      <c r="AX188">
        <v>102.372258064516</v>
      </c>
      <c r="AY188">
        <v>9.6164722580645207E-2</v>
      </c>
      <c r="AZ188">
        <v>34.379432258064497</v>
      </c>
      <c r="BA188">
        <v>999.9</v>
      </c>
      <c r="BB188">
        <v>999.9</v>
      </c>
      <c r="BC188">
        <v>0</v>
      </c>
      <c r="BD188">
        <v>0</v>
      </c>
      <c r="BE188">
        <v>10004.897096774201</v>
      </c>
      <c r="BF188">
        <v>0</v>
      </c>
      <c r="BG188">
        <v>1.91117E-3</v>
      </c>
      <c r="BH188">
        <v>1587136218.5999999</v>
      </c>
      <c r="BI188" t="s">
        <v>612</v>
      </c>
      <c r="BJ188">
        <v>37</v>
      </c>
      <c r="BK188">
        <v>1.349</v>
      </c>
      <c r="BL188">
        <v>0.379</v>
      </c>
      <c r="BM188">
        <v>410</v>
      </c>
      <c r="BN188">
        <v>26</v>
      </c>
      <c r="BO188">
        <v>0.22</v>
      </c>
      <c r="BP188">
        <v>0.2</v>
      </c>
      <c r="BQ188">
        <v>4.1797380487804903</v>
      </c>
      <c r="BR188">
        <v>0.117479163763076</v>
      </c>
      <c r="BS188">
        <v>5.1732443904094698E-2</v>
      </c>
      <c r="BT188">
        <v>0</v>
      </c>
      <c r="BU188">
        <v>0.55381119512195098</v>
      </c>
      <c r="BV188">
        <v>-1.3955811846691301E-2</v>
      </c>
      <c r="BW188">
        <v>1.52294698624182E-3</v>
      </c>
      <c r="BX188">
        <v>1</v>
      </c>
      <c r="BY188">
        <v>1</v>
      </c>
      <c r="BZ188">
        <v>2</v>
      </c>
      <c r="CA188" t="s">
        <v>196</v>
      </c>
      <c r="CB188">
        <v>100</v>
      </c>
      <c r="CC188">
        <v>100</v>
      </c>
      <c r="CD188">
        <v>1.349</v>
      </c>
      <c r="CE188">
        <v>0.379</v>
      </c>
      <c r="CF188">
        <v>2</v>
      </c>
      <c r="CG188">
        <v>638.61</v>
      </c>
      <c r="CH188">
        <v>335.88900000000001</v>
      </c>
      <c r="CI188">
        <v>34.997</v>
      </c>
      <c r="CJ188">
        <v>37.226599999999998</v>
      </c>
      <c r="CK188">
        <v>30.000399999999999</v>
      </c>
      <c r="CL188">
        <v>37.034399999999998</v>
      </c>
      <c r="CM188">
        <v>37.059899999999999</v>
      </c>
      <c r="CN188">
        <v>20.418199999999999</v>
      </c>
      <c r="CO188">
        <v>15.7456</v>
      </c>
      <c r="CP188">
        <v>100</v>
      </c>
      <c r="CQ188">
        <v>35</v>
      </c>
      <c r="CR188">
        <v>410</v>
      </c>
      <c r="CS188">
        <v>26.067</v>
      </c>
      <c r="CT188">
        <v>98.527600000000007</v>
      </c>
      <c r="CU188">
        <v>99.554000000000002</v>
      </c>
    </row>
    <row r="189" spans="1:99" x14ac:dyDescent="0.25">
      <c r="A189">
        <v>173</v>
      </c>
      <c r="B189">
        <v>1587136261.5999999</v>
      </c>
      <c r="C189">
        <v>11396.0999999046</v>
      </c>
      <c r="D189" t="s">
        <v>617</v>
      </c>
      <c r="E189" t="s">
        <v>618</v>
      </c>
      <c r="F189">
        <v>1587136252.9709699</v>
      </c>
      <c r="G189">
        <f t="shared" si="58"/>
        <v>7.2276627830476716E-4</v>
      </c>
      <c r="H189">
        <f t="shared" si="59"/>
        <v>-5.6171089431003569</v>
      </c>
      <c r="I189">
        <f t="shared" si="60"/>
        <v>414.16235483870997</v>
      </c>
      <c r="J189">
        <f t="shared" si="61"/>
        <v>724.27465560918665</v>
      </c>
      <c r="K189">
        <f t="shared" si="62"/>
        <v>74.215742501931544</v>
      </c>
      <c r="L189">
        <f t="shared" si="63"/>
        <v>42.43882682164287</v>
      </c>
      <c r="M189">
        <f t="shared" si="64"/>
        <v>2.7030974522270785E-2</v>
      </c>
      <c r="N189">
        <f t="shared" si="65"/>
        <v>2</v>
      </c>
      <c r="O189">
        <f t="shared" si="66"/>
        <v>2.6829641654714523E-2</v>
      </c>
      <c r="P189">
        <f t="shared" si="67"/>
        <v>1.678648989286733E-2</v>
      </c>
      <c r="Q189">
        <f t="shared" si="68"/>
        <v>0</v>
      </c>
      <c r="R189">
        <f t="shared" si="69"/>
        <v>34.116347633464244</v>
      </c>
      <c r="S189">
        <f t="shared" si="70"/>
        <v>34.116347633464244</v>
      </c>
      <c r="T189">
        <f t="shared" si="71"/>
        <v>5.3777836322260173</v>
      </c>
      <c r="U189">
        <f t="shared" si="72"/>
        <v>49.957500052921702</v>
      </c>
      <c r="V189">
        <f t="shared" si="73"/>
        <v>2.7265211853179996</v>
      </c>
      <c r="W189">
        <f t="shared" si="74"/>
        <v>5.4576813940443412</v>
      </c>
      <c r="X189">
        <f t="shared" si="75"/>
        <v>2.6512624469080177</v>
      </c>
      <c r="Y189">
        <f t="shared" si="76"/>
        <v>-31.873992873240233</v>
      </c>
      <c r="Z189">
        <f t="shared" si="77"/>
        <v>28.559180666130434</v>
      </c>
      <c r="AA189">
        <f t="shared" si="78"/>
        <v>3.3105301380716963</v>
      </c>
      <c r="AB189">
        <f t="shared" si="79"/>
        <v>-4.2820690381013549E-3</v>
      </c>
      <c r="AC189">
        <v>0</v>
      </c>
      <c r="AD189">
        <v>0</v>
      </c>
      <c r="AE189">
        <v>2</v>
      </c>
      <c r="AF189">
        <v>0</v>
      </c>
      <c r="AG189">
        <v>0</v>
      </c>
      <c r="AH189">
        <f t="shared" si="80"/>
        <v>1</v>
      </c>
      <c r="AI189">
        <f t="shared" si="81"/>
        <v>0</v>
      </c>
      <c r="AJ189">
        <f t="shared" si="82"/>
        <v>52845.799062356658</v>
      </c>
      <c r="AK189">
        <f t="shared" si="83"/>
        <v>0</v>
      </c>
      <c r="AL189">
        <f t="shared" si="84"/>
        <v>0</v>
      </c>
      <c r="AM189">
        <f t="shared" si="85"/>
        <v>0.49</v>
      </c>
      <c r="AN189">
        <f t="shared" si="86"/>
        <v>0.39</v>
      </c>
      <c r="AO189">
        <v>4.71</v>
      </c>
      <c r="AP189">
        <v>0.5</v>
      </c>
      <c r="AQ189" t="s">
        <v>194</v>
      </c>
      <c r="AR189">
        <v>1587136252.9709699</v>
      </c>
      <c r="AS189">
        <v>414.16235483870997</v>
      </c>
      <c r="AT189">
        <v>409.987741935484</v>
      </c>
      <c r="AU189">
        <v>26.608238709677401</v>
      </c>
      <c r="AV189">
        <v>26.055941935483901</v>
      </c>
      <c r="AW189">
        <v>599.97609677419405</v>
      </c>
      <c r="AX189">
        <v>102.37251612903199</v>
      </c>
      <c r="AY189">
        <v>9.6542987096774197E-2</v>
      </c>
      <c r="AZ189">
        <v>34.381216129032303</v>
      </c>
      <c r="BA189">
        <v>999.9</v>
      </c>
      <c r="BB189">
        <v>999.9</v>
      </c>
      <c r="BC189">
        <v>0</v>
      </c>
      <c r="BD189">
        <v>0</v>
      </c>
      <c r="BE189">
        <v>10002.76</v>
      </c>
      <c r="BF189">
        <v>0</v>
      </c>
      <c r="BG189">
        <v>1.91117E-3</v>
      </c>
      <c r="BH189">
        <v>1587136218.5999999</v>
      </c>
      <c r="BI189" t="s">
        <v>612</v>
      </c>
      <c r="BJ189">
        <v>37</v>
      </c>
      <c r="BK189">
        <v>1.349</v>
      </c>
      <c r="BL189">
        <v>0.379</v>
      </c>
      <c r="BM189">
        <v>410</v>
      </c>
      <c r="BN189">
        <v>26</v>
      </c>
      <c r="BO189">
        <v>0.22</v>
      </c>
      <c r="BP189">
        <v>0.2</v>
      </c>
      <c r="BQ189">
        <v>4.1803017073170698</v>
      </c>
      <c r="BR189">
        <v>-1.27605574912633E-2</v>
      </c>
      <c r="BS189">
        <v>5.4092594547589898E-2</v>
      </c>
      <c r="BT189">
        <v>1</v>
      </c>
      <c r="BU189">
        <v>0.55273268292682898</v>
      </c>
      <c r="BV189">
        <v>-1.4690257839722E-2</v>
      </c>
      <c r="BW189">
        <v>1.63155093712707E-3</v>
      </c>
      <c r="BX189">
        <v>1</v>
      </c>
      <c r="BY189">
        <v>2</v>
      </c>
      <c r="BZ189">
        <v>2</v>
      </c>
      <c r="CA189" t="s">
        <v>202</v>
      </c>
      <c r="CB189">
        <v>100</v>
      </c>
      <c r="CC189">
        <v>100</v>
      </c>
      <c r="CD189">
        <v>1.349</v>
      </c>
      <c r="CE189">
        <v>0.379</v>
      </c>
      <c r="CF189">
        <v>2</v>
      </c>
      <c r="CG189">
        <v>637.76800000000003</v>
      </c>
      <c r="CH189">
        <v>335.90199999999999</v>
      </c>
      <c r="CI189">
        <v>34.999699999999997</v>
      </c>
      <c r="CJ189">
        <v>37.229199999999999</v>
      </c>
      <c r="CK189">
        <v>30.000299999999999</v>
      </c>
      <c r="CL189">
        <v>37.036999999999999</v>
      </c>
      <c r="CM189">
        <v>37.0625</v>
      </c>
      <c r="CN189">
        <v>20.418600000000001</v>
      </c>
      <c r="CO189">
        <v>15.7456</v>
      </c>
      <c r="CP189">
        <v>100</v>
      </c>
      <c r="CQ189">
        <v>35</v>
      </c>
      <c r="CR189">
        <v>410</v>
      </c>
      <c r="CS189">
        <v>26.067</v>
      </c>
      <c r="CT189">
        <v>98.5291</v>
      </c>
      <c r="CU189">
        <v>99.552000000000007</v>
      </c>
    </row>
    <row r="190" spans="1:99" x14ac:dyDescent="0.25">
      <c r="A190">
        <v>174</v>
      </c>
      <c r="B190">
        <v>1587136266.5999999</v>
      </c>
      <c r="C190">
        <v>11401.0999999046</v>
      </c>
      <c r="D190" t="s">
        <v>619</v>
      </c>
      <c r="E190" t="s">
        <v>620</v>
      </c>
      <c r="F190">
        <v>1587136257.9709699</v>
      </c>
      <c r="G190">
        <f t="shared" si="58"/>
        <v>7.2192021255386971E-4</v>
      </c>
      <c r="H190">
        <f t="shared" si="59"/>
        <v>-5.6125734463150811</v>
      </c>
      <c r="I190">
        <f t="shared" si="60"/>
        <v>414.16229032258099</v>
      </c>
      <c r="J190">
        <f t="shared" si="61"/>
        <v>724.52933617612734</v>
      </c>
      <c r="K190">
        <f t="shared" si="62"/>
        <v>74.242023585741904</v>
      </c>
      <c r="L190">
        <f t="shared" si="63"/>
        <v>42.43892550815815</v>
      </c>
      <c r="M190">
        <f t="shared" si="64"/>
        <v>2.6986997927486562E-2</v>
      </c>
      <c r="N190">
        <f t="shared" si="65"/>
        <v>2</v>
      </c>
      <c r="O190">
        <f t="shared" si="66"/>
        <v>2.6786316998268202E-2</v>
      </c>
      <c r="P190">
        <f t="shared" si="67"/>
        <v>1.6759354014188481E-2</v>
      </c>
      <c r="Q190">
        <f t="shared" si="68"/>
        <v>0</v>
      </c>
      <c r="R190">
        <f t="shared" si="69"/>
        <v>34.120991108296927</v>
      </c>
      <c r="S190">
        <f t="shared" si="70"/>
        <v>34.120991108296927</v>
      </c>
      <c r="T190">
        <f t="shared" si="71"/>
        <v>5.3791755316973591</v>
      </c>
      <c r="U190">
        <f t="shared" si="72"/>
        <v>49.949625313298469</v>
      </c>
      <c r="V190">
        <f t="shared" si="73"/>
        <v>2.7267484245449132</v>
      </c>
      <c r="W190">
        <f t="shared" si="74"/>
        <v>5.4589967541136897</v>
      </c>
      <c r="X190">
        <f t="shared" si="75"/>
        <v>2.6524271071524459</v>
      </c>
      <c r="Y190">
        <f t="shared" si="76"/>
        <v>-31.836681373625655</v>
      </c>
      <c r="Z190">
        <f t="shared" si="77"/>
        <v>28.525624029317211</v>
      </c>
      <c r="AA190">
        <f t="shared" si="78"/>
        <v>3.306785208759714</v>
      </c>
      <c r="AB190">
        <f t="shared" si="79"/>
        <v>-4.2721355487316259E-3</v>
      </c>
      <c r="AC190">
        <v>0</v>
      </c>
      <c r="AD190">
        <v>0</v>
      </c>
      <c r="AE190">
        <v>2</v>
      </c>
      <c r="AF190">
        <v>0</v>
      </c>
      <c r="AG190">
        <v>0</v>
      </c>
      <c r="AH190">
        <f t="shared" si="80"/>
        <v>1</v>
      </c>
      <c r="AI190">
        <f t="shared" si="81"/>
        <v>0</v>
      </c>
      <c r="AJ190">
        <f t="shared" si="82"/>
        <v>52843.075962847288</v>
      </c>
      <c r="AK190">
        <f t="shared" si="83"/>
        <v>0</v>
      </c>
      <c r="AL190">
        <f t="shared" si="84"/>
        <v>0</v>
      </c>
      <c r="AM190">
        <f t="shared" si="85"/>
        <v>0.49</v>
      </c>
      <c r="AN190">
        <f t="shared" si="86"/>
        <v>0.39</v>
      </c>
      <c r="AO190">
        <v>4.71</v>
      </c>
      <c r="AP190">
        <v>0.5</v>
      </c>
      <c r="AQ190" t="s">
        <v>194</v>
      </c>
      <c r="AR190">
        <v>1587136257.9709699</v>
      </c>
      <c r="AS190">
        <v>414.16229032258099</v>
      </c>
      <c r="AT190">
        <v>409.990967741936</v>
      </c>
      <c r="AU190">
        <v>26.610390322580599</v>
      </c>
      <c r="AV190">
        <v>26.058741935483901</v>
      </c>
      <c r="AW190">
        <v>599.97680645161302</v>
      </c>
      <c r="AX190">
        <v>102.37245161290301</v>
      </c>
      <c r="AY190">
        <v>9.6861745161290397E-2</v>
      </c>
      <c r="AZ190">
        <v>34.385548387096797</v>
      </c>
      <c r="BA190">
        <v>999.9</v>
      </c>
      <c r="BB190">
        <v>999.9</v>
      </c>
      <c r="BC190">
        <v>0</v>
      </c>
      <c r="BD190">
        <v>0</v>
      </c>
      <c r="BE190">
        <v>10002.3761290323</v>
      </c>
      <c r="BF190">
        <v>0</v>
      </c>
      <c r="BG190">
        <v>1.91117E-3</v>
      </c>
      <c r="BH190">
        <v>1587136218.5999999</v>
      </c>
      <c r="BI190" t="s">
        <v>612</v>
      </c>
      <c r="BJ190">
        <v>37</v>
      </c>
      <c r="BK190">
        <v>1.349</v>
      </c>
      <c r="BL190">
        <v>0.379</v>
      </c>
      <c r="BM190">
        <v>410</v>
      </c>
      <c r="BN190">
        <v>26</v>
      </c>
      <c r="BO190">
        <v>0.22</v>
      </c>
      <c r="BP190">
        <v>0.2</v>
      </c>
      <c r="BQ190">
        <v>4.1676043902439002</v>
      </c>
      <c r="BR190">
        <v>1.48024390243994E-2</v>
      </c>
      <c r="BS190">
        <v>5.3065042558179197E-2</v>
      </c>
      <c r="BT190">
        <v>1</v>
      </c>
      <c r="BU190">
        <v>0.55206243902439001</v>
      </c>
      <c r="BV190">
        <v>-8.1936167247394602E-3</v>
      </c>
      <c r="BW190">
        <v>1.3065279821852999E-3</v>
      </c>
      <c r="BX190">
        <v>1</v>
      </c>
      <c r="BY190">
        <v>2</v>
      </c>
      <c r="BZ190">
        <v>2</v>
      </c>
      <c r="CA190" t="s">
        <v>202</v>
      </c>
      <c r="CB190">
        <v>100</v>
      </c>
      <c r="CC190">
        <v>100</v>
      </c>
      <c r="CD190">
        <v>1.349</v>
      </c>
      <c r="CE190">
        <v>0.379</v>
      </c>
      <c r="CF190">
        <v>2</v>
      </c>
      <c r="CG190">
        <v>638.38499999999999</v>
      </c>
      <c r="CH190">
        <v>335.74299999999999</v>
      </c>
      <c r="CI190">
        <v>35.002400000000002</v>
      </c>
      <c r="CJ190">
        <v>37.231900000000003</v>
      </c>
      <c r="CK190">
        <v>30.000299999999999</v>
      </c>
      <c r="CL190">
        <v>37.0396</v>
      </c>
      <c r="CM190">
        <v>37.066000000000003</v>
      </c>
      <c r="CN190">
        <v>20.417200000000001</v>
      </c>
      <c r="CO190">
        <v>15.7456</v>
      </c>
      <c r="CP190">
        <v>100</v>
      </c>
      <c r="CQ190">
        <v>35</v>
      </c>
      <c r="CR190">
        <v>410</v>
      </c>
      <c r="CS190">
        <v>26.067</v>
      </c>
      <c r="CT190">
        <v>98.529899999999998</v>
      </c>
      <c r="CU190">
        <v>99.551400000000001</v>
      </c>
    </row>
    <row r="191" spans="1:99" x14ac:dyDescent="0.25">
      <c r="A191">
        <v>175</v>
      </c>
      <c r="B191">
        <v>1587136271.5999999</v>
      </c>
      <c r="C191">
        <v>11406.0999999046</v>
      </c>
      <c r="D191" t="s">
        <v>621</v>
      </c>
      <c r="E191" t="s">
        <v>622</v>
      </c>
      <c r="F191">
        <v>1587136262.9709699</v>
      </c>
      <c r="G191">
        <f t="shared" si="58"/>
        <v>7.2171877086563076E-4</v>
      </c>
      <c r="H191">
        <f t="shared" si="59"/>
        <v>-5.6226021148828433</v>
      </c>
      <c r="I191">
        <f t="shared" si="60"/>
        <v>414.16109677419303</v>
      </c>
      <c r="J191">
        <f t="shared" si="61"/>
        <v>725.4736610336455</v>
      </c>
      <c r="K191">
        <f t="shared" si="62"/>
        <v>74.339149563459713</v>
      </c>
      <c r="L191">
        <f t="shared" si="63"/>
        <v>42.439009670725127</v>
      </c>
      <c r="M191">
        <f t="shared" si="64"/>
        <v>2.6955538965542456E-2</v>
      </c>
      <c r="N191">
        <f t="shared" si="65"/>
        <v>2</v>
      </c>
      <c r="O191">
        <f t="shared" si="66"/>
        <v>2.6755323761477573E-2</v>
      </c>
      <c r="P191">
        <f t="shared" si="67"/>
        <v>1.6739941829714302E-2</v>
      </c>
      <c r="Q191">
        <f t="shared" si="68"/>
        <v>0</v>
      </c>
      <c r="R191">
        <f t="shared" si="69"/>
        <v>34.129618837977191</v>
      </c>
      <c r="S191">
        <f t="shared" si="70"/>
        <v>34.129618837977191</v>
      </c>
      <c r="T191">
        <f t="shared" si="71"/>
        <v>5.3817625586824525</v>
      </c>
      <c r="U191">
        <f t="shared" si="72"/>
        <v>49.931011011189547</v>
      </c>
      <c r="V191">
        <f t="shared" si="73"/>
        <v>2.7270291033220588</v>
      </c>
      <c r="W191">
        <f t="shared" si="74"/>
        <v>5.4615940035961446</v>
      </c>
      <c r="X191">
        <f t="shared" si="75"/>
        <v>2.6547334553603936</v>
      </c>
      <c r="Y191">
        <f t="shared" si="76"/>
        <v>-31.827797795174316</v>
      </c>
      <c r="Z191">
        <f t="shared" si="77"/>
        <v>28.517416813947591</v>
      </c>
      <c r="AA191">
        <f t="shared" si="78"/>
        <v>3.306111065283432</v>
      </c>
      <c r="AB191">
        <f t="shared" si="79"/>
        <v>-4.2699159432935119E-3</v>
      </c>
      <c r="AC191">
        <v>0</v>
      </c>
      <c r="AD191">
        <v>0</v>
      </c>
      <c r="AE191">
        <v>2</v>
      </c>
      <c r="AF191">
        <v>0</v>
      </c>
      <c r="AG191">
        <v>0</v>
      </c>
      <c r="AH191">
        <f t="shared" si="80"/>
        <v>1</v>
      </c>
      <c r="AI191">
        <f t="shared" si="81"/>
        <v>0</v>
      </c>
      <c r="AJ191">
        <f t="shared" si="82"/>
        <v>52807.188298545538</v>
      </c>
      <c r="AK191">
        <f t="shared" si="83"/>
        <v>0</v>
      </c>
      <c r="AL191">
        <f t="shared" si="84"/>
        <v>0</v>
      </c>
      <c r="AM191">
        <f t="shared" si="85"/>
        <v>0.49</v>
      </c>
      <c r="AN191">
        <f t="shared" si="86"/>
        <v>0.39</v>
      </c>
      <c r="AO191">
        <v>4.71</v>
      </c>
      <c r="AP191">
        <v>0.5</v>
      </c>
      <c r="AQ191" t="s">
        <v>194</v>
      </c>
      <c r="AR191">
        <v>1587136262.9709699</v>
      </c>
      <c r="AS191">
        <v>414.16109677419303</v>
      </c>
      <c r="AT191">
        <v>409.98180645161301</v>
      </c>
      <c r="AU191">
        <v>26.613</v>
      </c>
      <c r="AV191">
        <v>26.061503225806501</v>
      </c>
      <c r="AW191">
        <v>599.97267741935502</v>
      </c>
      <c r="AX191">
        <v>102.37245161290301</v>
      </c>
      <c r="AY191">
        <v>9.7360258064516106E-2</v>
      </c>
      <c r="AZ191">
        <v>34.394100000000002</v>
      </c>
      <c r="BA191">
        <v>999.9</v>
      </c>
      <c r="BB191">
        <v>999.9</v>
      </c>
      <c r="BC191">
        <v>0</v>
      </c>
      <c r="BD191">
        <v>0</v>
      </c>
      <c r="BE191">
        <v>9995.5838709677391</v>
      </c>
      <c r="BF191">
        <v>0</v>
      </c>
      <c r="BG191">
        <v>1.91117E-3</v>
      </c>
      <c r="BH191">
        <v>1587136218.5999999</v>
      </c>
      <c r="BI191" t="s">
        <v>612</v>
      </c>
      <c r="BJ191">
        <v>37</v>
      </c>
      <c r="BK191">
        <v>1.349</v>
      </c>
      <c r="BL191">
        <v>0.379</v>
      </c>
      <c r="BM191">
        <v>410</v>
      </c>
      <c r="BN191">
        <v>26</v>
      </c>
      <c r="BO191">
        <v>0.22</v>
      </c>
      <c r="BP191">
        <v>0.2</v>
      </c>
      <c r="BQ191">
        <v>4.1782195121951196</v>
      </c>
      <c r="BR191">
        <v>-9.9373170731705304E-2</v>
      </c>
      <c r="BS191">
        <v>4.9188627525179301E-2</v>
      </c>
      <c r="BT191">
        <v>1</v>
      </c>
      <c r="BU191">
        <v>0.55162926829268299</v>
      </c>
      <c r="BV191">
        <v>1.84275261324146E-3</v>
      </c>
      <c r="BW191">
        <v>8.2446615468081096E-4</v>
      </c>
      <c r="BX191">
        <v>1</v>
      </c>
      <c r="BY191">
        <v>2</v>
      </c>
      <c r="BZ191">
        <v>2</v>
      </c>
      <c r="CA191" t="s">
        <v>202</v>
      </c>
      <c r="CB191">
        <v>100</v>
      </c>
      <c r="CC191">
        <v>100</v>
      </c>
      <c r="CD191">
        <v>1.349</v>
      </c>
      <c r="CE191">
        <v>0.379</v>
      </c>
      <c r="CF191">
        <v>2</v>
      </c>
      <c r="CG191">
        <v>638.66600000000005</v>
      </c>
      <c r="CH191">
        <v>335.84199999999998</v>
      </c>
      <c r="CI191">
        <v>35.004100000000001</v>
      </c>
      <c r="CJ191">
        <v>37.234999999999999</v>
      </c>
      <c r="CK191">
        <v>30.000399999999999</v>
      </c>
      <c r="CL191">
        <v>37.042200000000001</v>
      </c>
      <c r="CM191">
        <v>37.069299999999998</v>
      </c>
      <c r="CN191">
        <v>20.418299999999999</v>
      </c>
      <c r="CO191">
        <v>15.7456</v>
      </c>
      <c r="CP191">
        <v>100</v>
      </c>
      <c r="CQ191">
        <v>35</v>
      </c>
      <c r="CR191">
        <v>410</v>
      </c>
      <c r="CS191">
        <v>26.067</v>
      </c>
      <c r="CT191">
        <v>98.528000000000006</v>
      </c>
      <c r="CU191">
        <v>99.549400000000006</v>
      </c>
    </row>
    <row r="192" spans="1:99" x14ac:dyDescent="0.25">
      <c r="A192">
        <v>176</v>
      </c>
      <c r="B192">
        <v>1587137192.5</v>
      </c>
      <c r="C192">
        <v>12327</v>
      </c>
      <c r="D192" t="s">
        <v>624</v>
      </c>
      <c r="E192" t="s">
        <v>625</v>
      </c>
      <c r="F192">
        <v>1587137184.5</v>
      </c>
      <c r="G192">
        <f t="shared" si="58"/>
        <v>8.3720072035966164E-4</v>
      </c>
      <c r="H192">
        <f t="shared" si="59"/>
        <v>-3.1266358096438212</v>
      </c>
      <c r="I192">
        <f t="shared" si="60"/>
        <v>412.38616129032198</v>
      </c>
      <c r="J192">
        <f t="shared" si="61"/>
        <v>626.75505025043458</v>
      </c>
      <c r="K192">
        <f t="shared" si="62"/>
        <v>64.207257512636986</v>
      </c>
      <c r="L192">
        <f t="shared" si="63"/>
        <v>42.246463657589331</v>
      </c>
      <c r="M192">
        <f t="shared" si="64"/>
        <v>2.0186281951054763E-2</v>
      </c>
      <c r="N192">
        <f t="shared" si="65"/>
        <v>2</v>
      </c>
      <c r="O192">
        <f t="shared" si="66"/>
        <v>2.0073772542383433E-2</v>
      </c>
      <c r="P192">
        <f t="shared" si="67"/>
        <v>1.2556163990363307E-2</v>
      </c>
      <c r="Q192">
        <f t="shared" si="68"/>
        <v>0</v>
      </c>
      <c r="R192">
        <f t="shared" si="69"/>
        <v>39.56393156589678</v>
      </c>
      <c r="S192">
        <f t="shared" si="70"/>
        <v>39.56393156589678</v>
      </c>
      <c r="T192">
        <f t="shared" si="71"/>
        <v>7.2426773519397791</v>
      </c>
      <c r="U192">
        <f t="shared" si="72"/>
        <v>43.298902036984188</v>
      </c>
      <c r="V192">
        <f t="shared" si="73"/>
        <v>3.1876344384917332</v>
      </c>
      <c r="W192">
        <f t="shared" si="74"/>
        <v>7.361929029445097</v>
      </c>
      <c r="X192">
        <f t="shared" si="75"/>
        <v>4.0550429134480463</v>
      </c>
      <c r="Y192">
        <f t="shared" si="76"/>
        <v>-36.920551767861078</v>
      </c>
      <c r="Z192">
        <f t="shared" si="77"/>
        <v>32.894394477454576</v>
      </c>
      <c r="AA192">
        <f t="shared" si="78"/>
        <v>4.0202723296533325</v>
      </c>
      <c r="AB192">
        <f t="shared" si="79"/>
        <v>-5.8849607531712422E-3</v>
      </c>
      <c r="AC192">
        <v>0</v>
      </c>
      <c r="AD192">
        <v>0</v>
      </c>
      <c r="AE192">
        <v>2</v>
      </c>
      <c r="AF192">
        <v>0</v>
      </c>
      <c r="AG192">
        <v>0</v>
      </c>
      <c r="AH192">
        <f t="shared" si="80"/>
        <v>1</v>
      </c>
      <c r="AI192">
        <f t="shared" si="81"/>
        <v>0</v>
      </c>
      <c r="AJ192">
        <f t="shared" si="82"/>
        <v>51878.077778122788</v>
      </c>
      <c r="AK192">
        <f t="shared" si="83"/>
        <v>0</v>
      </c>
      <c r="AL192">
        <f t="shared" si="84"/>
        <v>0</v>
      </c>
      <c r="AM192">
        <f t="shared" si="85"/>
        <v>0.49</v>
      </c>
      <c r="AN192">
        <f t="shared" si="86"/>
        <v>0.39</v>
      </c>
      <c r="AO192">
        <v>5.21</v>
      </c>
      <c r="AP192">
        <v>0.5</v>
      </c>
      <c r="AQ192" t="s">
        <v>194</v>
      </c>
      <c r="AR192">
        <v>1587137184.5</v>
      </c>
      <c r="AS192">
        <v>412.38616129032198</v>
      </c>
      <c r="AT192">
        <v>409.97277419354799</v>
      </c>
      <c r="AU192">
        <v>31.115890322580601</v>
      </c>
      <c r="AV192">
        <v>30.412061290322601</v>
      </c>
      <c r="AW192">
        <v>600.44325806451604</v>
      </c>
      <c r="AX192">
        <v>102.34529032258099</v>
      </c>
      <c r="AY192">
        <v>9.8650874193548399E-2</v>
      </c>
      <c r="AZ192">
        <v>39.869006451612897</v>
      </c>
      <c r="BA192">
        <v>999.9</v>
      </c>
      <c r="BB192">
        <v>999.9</v>
      </c>
      <c r="BC192">
        <v>0</v>
      </c>
      <c r="BD192">
        <v>0</v>
      </c>
      <c r="BE192">
        <v>9997.3377419354892</v>
      </c>
      <c r="BF192">
        <v>0</v>
      </c>
      <c r="BG192">
        <v>1.91117E-3</v>
      </c>
      <c r="BH192">
        <v>1587137176</v>
      </c>
      <c r="BI192" t="s">
        <v>626</v>
      </c>
      <c r="BJ192">
        <v>38</v>
      </c>
      <c r="BK192">
        <v>1.2490000000000001</v>
      </c>
      <c r="BL192">
        <v>0.40699999999999997</v>
      </c>
      <c r="BM192">
        <v>410</v>
      </c>
      <c r="BN192">
        <v>30</v>
      </c>
      <c r="BO192">
        <v>0.28000000000000003</v>
      </c>
      <c r="BP192">
        <v>0.06</v>
      </c>
      <c r="BQ192">
        <v>1.8448485758536599</v>
      </c>
      <c r="BR192">
        <v>11.921043395467899</v>
      </c>
      <c r="BS192">
        <v>1.3226588782699999</v>
      </c>
      <c r="BT192">
        <v>0</v>
      </c>
      <c r="BU192">
        <v>0.52601663021951195</v>
      </c>
      <c r="BV192">
        <v>3.6563566340056299</v>
      </c>
      <c r="BW192">
        <v>0.40009010673346901</v>
      </c>
      <c r="BX192">
        <v>0</v>
      </c>
      <c r="BY192">
        <v>0</v>
      </c>
      <c r="BZ192">
        <v>2</v>
      </c>
      <c r="CA192" t="s">
        <v>205</v>
      </c>
      <c r="CB192">
        <v>100</v>
      </c>
      <c r="CC192">
        <v>100</v>
      </c>
      <c r="CD192">
        <v>1.2490000000000001</v>
      </c>
      <c r="CE192">
        <v>0.40699999999999997</v>
      </c>
      <c r="CF192">
        <v>2</v>
      </c>
      <c r="CG192">
        <v>635.75</v>
      </c>
      <c r="CH192">
        <v>332.39800000000002</v>
      </c>
      <c r="CI192">
        <v>42.991399999999999</v>
      </c>
      <c r="CJ192">
        <v>39.289400000000001</v>
      </c>
      <c r="CK192">
        <v>30.001100000000001</v>
      </c>
      <c r="CL192">
        <v>38.886499999999998</v>
      </c>
      <c r="CM192">
        <v>38.919199999999996</v>
      </c>
      <c r="CN192">
        <v>20.507400000000001</v>
      </c>
      <c r="CO192">
        <v>0</v>
      </c>
      <c r="CP192">
        <v>100</v>
      </c>
      <c r="CQ192">
        <v>43</v>
      </c>
      <c r="CR192">
        <v>410</v>
      </c>
      <c r="CS192">
        <v>32.296500000000002</v>
      </c>
      <c r="CT192">
        <v>98.067999999999998</v>
      </c>
      <c r="CU192">
        <v>99.156499999999994</v>
      </c>
    </row>
    <row r="193" spans="1:99" x14ac:dyDescent="0.25">
      <c r="A193">
        <v>177</v>
      </c>
      <c r="B193">
        <v>1587137197.5</v>
      </c>
      <c r="C193">
        <v>12332</v>
      </c>
      <c r="D193" t="s">
        <v>627</v>
      </c>
      <c r="E193" t="s">
        <v>628</v>
      </c>
      <c r="F193">
        <v>1587137189.14516</v>
      </c>
      <c r="G193">
        <f t="shared" si="58"/>
        <v>1.0288967504453387E-3</v>
      </c>
      <c r="H193">
        <f t="shared" si="59"/>
        <v>-3.8282453126253686</v>
      </c>
      <c r="I193">
        <f t="shared" si="60"/>
        <v>412.917741935484</v>
      </c>
      <c r="J193">
        <f t="shared" si="61"/>
        <v>624.17019257804259</v>
      </c>
      <c r="K193">
        <f t="shared" si="62"/>
        <v>63.941850364874547</v>
      </c>
      <c r="L193">
        <f t="shared" si="63"/>
        <v>42.300521206865163</v>
      </c>
      <c r="M193">
        <f t="shared" si="64"/>
        <v>2.5102699336974267E-2</v>
      </c>
      <c r="N193">
        <f t="shared" si="65"/>
        <v>2</v>
      </c>
      <c r="O193">
        <f t="shared" si="66"/>
        <v>2.4928966779134445E-2</v>
      </c>
      <c r="P193">
        <f t="shared" si="67"/>
        <v>1.559611308522308E-2</v>
      </c>
      <c r="Q193">
        <f t="shared" si="68"/>
        <v>0</v>
      </c>
      <c r="R193">
        <f t="shared" si="69"/>
        <v>39.499760646734217</v>
      </c>
      <c r="S193">
        <f t="shared" si="70"/>
        <v>39.499760646734217</v>
      </c>
      <c r="T193">
        <f t="shared" si="71"/>
        <v>7.217807688286368</v>
      </c>
      <c r="U193">
        <f t="shared" si="72"/>
        <v>43.518172669166518</v>
      </c>
      <c r="V193">
        <f t="shared" si="73"/>
        <v>3.2047503006977909</v>
      </c>
      <c r="W193">
        <f t="shared" si="74"/>
        <v>7.3641655982683751</v>
      </c>
      <c r="X193">
        <f t="shared" si="75"/>
        <v>4.0130573875885771</v>
      </c>
      <c r="Y193">
        <f t="shared" si="76"/>
        <v>-45.374346694639442</v>
      </c>
      <c r="Z193">
        <f t="shared" si="77"/>
        <v>40.42606954911146</v>
      </c>
      <c r="AA193">
        <f t="shared" si="78"/>
        <v>4.9393897616298599</v>
      </c>
      <c r="AB193">
        <f t="shared" si="79"/>
        <v>-8.8873838981200493E-3</v>
      </c>
      <c r="AC193">
        <v>0</v>
      </c>
      <c r="AD193">
        <v>0</v>
      </c>
      <c r="AE193">
        <v>2</v>
      </c>
      <c r="AF193">
        <v>0</v>
      </c>
      <c r="AG193">
        <v>0</v>
      </c>
      <c r="AH193">
        <f t="shared" si="80"/>
        <v>1</v>
      </c>
      <c r="AI193">
        <f t="shared" si="81"/>
        <v>0</v>
      </c>
      <c r="AJ193">
        <f t="shared" si="82"/>
        <v>51862.726831535496</v>
      </c>
      <c r="AK193">
        <f t="shared" si="83"/>
        <v>0</v>
      </c>
      <c r="AL193">
        <f t="shared" si="84"/>
        <v>0</v>
      </c>
      <c r="AM193">
        <f t="shared" si="85"/>
        <v>0.49</v>
      </c>
      <c r="AN193">
        <f t="shared" si="86"/>
        <v>0.39</v>
      </c>
      <c r="AO193">
        <v>5.21</v>
      </c>
      <c r="AP193">
        <v>0.5</v>
      </c>
      <c r="AQ193" t="s">
        <v>194</v>
      </c>
      <c r="AR193">
        <v>1587137189.14516</v>
      </c>
      <c r="AS193">
        <v>412.917741935484</v>
      </c>
      <c r="AT193">
        <v>409.96274193548402</v>
      </c>
      <c r="AU193">
        <v>31.283261290322599</v>
      </c>
      <c r="AV193">
        <v>30.417867741935499</v>
      </c>
      <c r="AW193">
        <v>600.05722580645204</v>
      </c>
      <c r="AX193">
        <v>102.346741935484</v>
      </c>
      <c r="AY193">
        <v>9.6231351612903193E-2</v>
      </c>
      <c r="AZ193">
        <v>39.874687096774203</v>
      </c>
      <c r="BA193">
        <v>999.9</v>
      </c>
      <c r="BB193">
        <v>999.9</v>
      </c>
      <c r="BC193">
        <v>0</v>
      </c>
      <c r="BD193">
        <v>0</v>
      </c>
      <c r="BE193">
        <v>9994.2951612903307</v>
      </c>
      <c r="BF193">
        <v>0</v>
      </c>
      <c r="BG193">
        <v>1.91117E-3</v>
      </c>
      <c r="BH193">
        <v>1587137176</v>
      </c>
      <c r="BI193" t="s">
        <v>626</v>
      </c>
      <c r="BJ193">
        <v>38</v>
      </c>
      <c r="BK193">
        <v>1.2490000000000001</v>
      </c>
      <c r="BL193">
        <v>0.40699999999999997</v>
      </c>
      <c r="BM193">
        <v>410</v>
      </c>
      <c r="BN193">
        <v>30</v>
      </c>
      <c r="BO193">
        <v>0.28000000000000003</v>
      </c>
      <c r="BP193">
        <v>0.06</v>
      </c>
      <c r="BQ193">
        <v>2.5386886536585398</v>
      </c>
      <c r="BR193">
        <v>6.0078089999998001</v>
      </c>
      <c r="BS193">
        <v>0.89184579769597605</v>
      </c>
      <c r="BT193">
        <v>0</v>
      </c>
      <c r="BU193">
        <v>0.743528813560976</v>
      </c>
      <c r="BV193">
        <v>1.80707925846684</v>
      </c>
      <c r="BW193">
        <v>0.25871209449557298</v>
      </c>
      <c r="BX193">
        <v>0</v>
      </c>
      <c r="BY193">
        <v>0</v>
      </c>
      <c r="BZ193">
        <v>2</v>
      </c>
      <c r="CA193" t="s">
        <v>205</v>
      </c>
      <c r="CB193">
        <v>100</v>
      </c>
      <c r="CC193">
        <v>100</v>
      </c>
      <c r="CD193">
        <v>1.2490000000000001</v>
      </c>
      <c r="CE193">
        <v>0.40699999999999997</v>
      </c>
      <c r="CF193">
        <v>2</v>
      </c>
      <c r="CG193">
        <v>636.35500000000002</v>
      </c>
      <c r="CH193">
        <v>332.64699999999999</v>
      </c>
      <c r="CI193">
        <v>42.992600000000003</v>
      </c>
      <c r="CJ193">
        <v>39.300600000000003</v>
      </c>
      <c r="CK193">
        <v>30.001000000000001</v>
      </c>
      <c r="CL193">
        <v>38.894199999999998</v>
      </c>
      <c r="CM193">
        <v>38.928600000000003</v>
      </c>
      <c r="CN193">
        <v>20.510100000000001</v>
      </c>
      <c r="CO193">
        <v>0</v>
      </c>
      <c r="CP193">
        <v>100</v>
      </c>
      <c r="CQ193">
        <v>43</v>
      </c>
      <c r="CR193">
        <v>410</v>
      </c>
      <c r="CS193">
        <v>32.296500000000002</v>
      </c>
      <c r="CT193">
        <v>98.066699999999997</v>
      </c>
      <c r="CU193">
        <v>99.155500000000004</v>
      </c>
    </row>
    <row r="194" spans="1:99" x14ac:dyDescent="0.25">
      <c r="A194">
        <v>178</v>
      </c>
      <c r="B194">
        <v>1587137202.5</v>
      </c>
      <c r="C194">
        <v>12337</v>
      </c>
      <c r="D194" t="s">
        <v>629</v>
      </c>
      <c r="E194" t="s">
        <v>630</v>
      </c>
      <c r="F194">
        <v>1587137193.9354801</v>
      </c>
      <c r="G194">
        <f t="shared" si="58"/>
        <v>1.0300184578294013E-3</v>
      </c>
      <c r="H194">
        <f t="shared" si="59"/>
        <v>-3.7885296816726566</v>
      </c>
      <c r="I194">
        <f t="shared" si="60"/>
        <v>412.900483870968</v>
      </c>
      <c r="J194">
        <f t="shared" si="61"/>
        <v>621.50042750166779</v>
      </c>
      <c r="K194">
        <f t="shared" si="62"/>
        <v>63.668700015394712</v>
      </c>
      <c r="L194">
        <f t="shared" si="63"/>
        <v>42.298984651497186</v>
      </c>
      <c r="M194">
        <f t="shared" si="64"/>
        <v>2.5121757850876444E-2</v>
      </c>
      <c r="N194">
        <f t="shared" si="65"/>
        <v>2</v>
      </c>
      <c r="O194">
        <f t="shared" si="66"/>
        <v>2.4947762376506786E-2</v>
      </c>
      <c r="P194">
        <f t="shared" si="67"/>
        <v>1.560788372830036E-2</v>
      </c>
      <c r="Q194">
        <f t="shared" si="68"/>
        <v>0</v>
      </c>
      <c r="R194">
        <f t="shared" si="69"/>
        <v>39.50517031216252</v>
      </c>
      <c r="S194">
        <f t="shared" si="70"/>
        <v>39.50517031216252</v>
      </c>
      <c r="T194">
        <f t="shared" si="71"/>
        <v>7.2199013614477847</v>
      </c>
      <c r="U194">
        <f t="shared" si="72"/>
        <v>43.515250915414661</v>
      </c>
      <c r="V194">
        <f t="shared" si="73"/>
        <v>3.2055318640368666</v>
      </c>
      <c r="W194">
        <f t="shared" si="74"/>
        <v>7.366456119643682</v>
      </c>
      <c r="X194">
        <f t="shared" si="75"/>
        <v>4.0143694974109181</v>
      </c>
      <c r="Y194">
        <f t="shared" si="76"/>
        <v>-45.423813990276599</v>
      </c>
      <c r="Z194">
        <f t="shared" si="77"/>
        <v>40.469896080737804</v>
      </c>
      <c r="AA194">
        <f t="shared" si="78"/>
        <v>4.9450109217351788</v>
      </c>
      <c r="AB194">
        <f t="shared" si="79"/>
        <v>-8.9069878036198702E-3</v>
      </c>
      <c r="AC194">
        <v>0</v>
      </c>
      <c r="AD194">
        <v>0</v>
      </c>
      <c r="AE194">
        <v>2</v>
      </c>
      <c r="AF194">
        <v>0</v>
      </c>
      <c r="AG194">
        <v>0</v>
      </c>
      <c r="AH194">
        <f t="shared" si="80"/>
        <v>1</v>
      </c>
      <c r="AI194">
        <f t="shared" si="81"/>
        <v>0</v>
      </c>
      <c r="AJ194">
        <f t="shared" si="82"/>
        <v>51892.826042411471</v>
      </c>
      <c r="AK194">
        <f t="shared" si="83"/>
        <v>0</v>
      </c>
      <c r="AL194">
        <f t="shared" si="84"/>
        <v>0</v>
      </c>
      <c r="AM194">
        <f t="shared" si="85"/>
        <v>0.49</v>
      </c>
      <c r="AN194">
        <f t="shared" si="86"/>
        <v>0.39</v>
      </c>
      <c r="AO194">
        <v>5.21</v>
      </c>
      <c r="AP194">
        <v>0.5</v>
      </c>
      <c r="AQ194" t="s">
        <v>194</v>
      </c>
      <c r="AR194">
        <v>1587137193.9354801</v>
      </c>
      <c r="AS194">
        <v>412.900483870968</v>
      </c>
      <c r="AT194">
        <v>409.980064516129</v>
      </c>
      <c r="AU194">
        <v>31.2907193548387</v>
      </c>
      <c r="AV194">
        <v>30.424303225806501</v>
      </c>
      <c r="AW194">
        <v>599.99780645161297</v>
      </c>
      <c r="AX194">
        <v>102.347096774194</v>
      </c>
      <c r="AY194">
        <v>9.6436967741935498E-2</v>
      </c>
      <c r="AZ194">
        <v>39.8805032258064</v>
      </c>
      <c r="BA194">
        <v>999.9</v>
      </c>
      <c r="BB194">
        <v>999.9</v>
      </c>
      <c r="BC194">
        <v>0</v>
      </c>
      <c r="BD194">
        <v>0</v>
      </c>
      <c r="BE194">
        <v>10000.5</v>
      </c>
      <c r="BF194">
        <v>0</v>
      </c>
      <c r="BG194">
        <v>1.91117E-3</v>
      </c>
      <c r="BH194">
        <v>1587137176</v>
      </c>
      <c r="BI194" t="s">
        <v>626</v>
      </c>
      <c r="BJ194">
        <v>38</v>
      </c>
      <c r="BK194">
        <v>1.2490000000000001</v>
      </c>
      <c r="BL194">
        <v>0.40699999999999997</v>
      </c>
      <c r="BM194">
        <v>410</v>
      </c>
      <c r="BN194">
        <v>30</v>
      </c>
      <c r="BO194">
        <v>0.28000000000000003</v>
      </c>
      <c r="BP194">
        <v>0.06</v>
      </c>
      <c r="BQ194">
        <v>2.9341570731707298</v>
      </c>
      <c r="BR194">
        <v>-0.46226989547037201</v>
      </c>
      <c r="BS194">
        <v>4.8905319888381101E-2</v>
      </c>
      <c r="BT194">
        <v>0</v>
      </c>
      <c r="BU194">
        <v>0.86649470731707301</v>
      </c>
      <c r="BV194">
        <v>-1.377637630665E-3</v>
      </c>
      <c r="BW194">
        <v>1.11833838510756E-3</v>
      </c>
      <c r="BX194">
        <v>1</v>
      </c>
      <c r="BY194">
        <v>1</v>
      </c>
      <c r="BZ194">
        <v>2</v>
      </c>
      <c r="CA194" t="s">
        <v>196</v>
      </c>
      <c r="CB194">
        <v>100</v>
      </c>
      <c r="CC194">
        <v>100</v>
      </c>
      <c r="CD194">
        <v>1.2490000000000001</v>
      </c>
      <c r="CE194">
        <v>0.40699999999999997</v>
      </c>
      <c r="CF194">
        <v>2</v>
      </c>
      <c r="CG194">
        <v>636.52200000000005</v>
      </c>
      <c r="CH194">
        <v>332.58</v>
      </c>
      <c r="CI194">
        <v>42.9953</v>
      </c>
      <c r="CJ194">
        <v>39.312100000000001</v>
      </c>
      <c r="CK194">
        <v>30.001000000000001</v>
      </c>
      <c r="CL194">
        <v>38.905500000000004</v>
      </c>
      <c r="CM194">
        <v>38.939799999999998</v>
      </c>
      <c r="CN194">
        <v>20.508500000000002</v>
      </c>
      <c r="CO194">
        <v>0</v>
      </c>
      <c r="CP194">
        <v>100</v>
      </c>
      <c r="CQ194">
        <v>43</v>
      </c>
      <c r="CR194">
        <v>410</v>
      </c>
      <c r="CS194">
        <v>32.296500000000002</v>
      </c>
      <c r="CT194">
        <v>98.067599999999999</v>
      </c>
      <c r="CU194">
        <v>99.154799999999994</v>
      </c>
    </row>
    <row r="195" spans="1:99" x14ac:dyDescent="0.25">
      <c r="A195">
        <v>179</v>
      </c>
      <c r="B195">
        <v>1587137207.5</v>
      </c>
      <c r="C195">
        <v>12342</v>
      </c>
      <c r="D195" t="s">
        <v>631</v>
      </c>
      <c r="E195" t="s">
        <v>632</v>
      </c>
      <c r="F195">
        <v>1587137198.87097</v>
      </c>
      <c r="G195">
        <f t="shared" si="58"/>
        <v>1.0303321700157356E-3</v>
      </c>
      <c r="H195">
        <f t="shared" si="59"/>
        <v>-3.7810143515322139</v>
      </c>
      <c r="I195">
        <f t="shared" si="60"/>
        <v>412.91129032258101</v>
      </c>
      <c r="J195">
        <f t="shared" si="61"/>
        <v>621.09505404076106</v>
      </c>
      <c r="K195">
        <f t="shared" si="62"/>
        <v>63.627452095188907</v>
      </c>
      <c r="L195">
        <f t="shared" si="63"/>
        <v>42.300277829677356</v>
      </c>
      <c r="M195">
        <f t="shared" si="64"/>
        <v>2.5114146524340436E-2</v>
      </c>
      <c r="N195">
        <f t="shared" si="65"/>
        <v>2</v>
      </c>
      <c r="O195">
        <f t="shared" si="66"/>
        <v>2.4940256073613644E-2</v>
      </c>
      <c r="P195">
        <f t="shared" si="67"/>
        <v>1.5603182943846397E-2</v>
      </c>
      <c r="Q195">
        <f t="shared" si="68"/>
        <v>0</v>
      </c>
      <c r="R195">
        <f t="shared" si="69"/>
        <v>39.513294714440235</v>
      </c>
      <c r="S195">
        <f t="shared" si="70"/>
        <v>39.513294714440235</v>
      </c>
      <c r="T195">
        <f t="shared" si="71"/>
        <v>7.2230466935137576</v>
      </c>
      <c r="U195">
        <f t="shared" si="72"/>
        <v>43.506630335311186</v>
      </c>
      <c r="V195">
        <f t="shared" si="73"/>
        <v>3.2063083504071903</v>
      </c>
      <c r="W195">
        <f t="shared" si="74"/>
        <v>7.369700493225424</v>
      </c>
      <c r="X195">
        <f t="shared" si="75"/>
        <v>4.0167383431065673</v>
      </c>
      <c r="Y195">
        <f t="shared" si="76"/>
        <v>-45.437648697693938</v>
      </c>
      <c r="Z195">
        <f t="shared" si="77"/>
        <v>40.481873342451827</v>
      </c>
      <c r="AA195">
        <f t="shared" si="78"/>
        <v>4.9468626272737843</v>
      </c>
      <c r="AB195">
        <f t="shared" si="79"/>
        <v>-8.9127279683296479E-3</v>
      </c>
      <c r="AC195">
        <v>0</v>
      </c>
      <c r="AD195">
        <v>0</v>
      </c>
      <c r="AE195">
        <v>2</v>
      </c>
      <c r="AF195">
        <v>0</v>
      </c>
      <c r="AG195">
        <v>0</v>
      </c>
      <c r="AH195">
        <f t="shared" si="80"/>
        <v>1</v>
      </c>
      <c r="AI195">
        <f t="shared" si="81"/>
        <v>0</v>
      </c>
      <c r="AJ195">
        <f t="shared" si="82"/>
        <v>51882.520962074988</v>
      </c>
      <c r="AK195">
        <f t="shared" si="83"/>
        <v>0</v>
      </c>
      <c r="AL195">
        <f t="shared" si="84"/>
        <v>0</v>
      </c>
      <c r="AM195">
        <f t="shared" si="85"/>
        <v>0.49</v>
      </c>
      <c r="AN195">
        <f t="shared" si="86"/>
        <v>0.39</v>
      </c>
      <c r="AO195">
        <v>5.21</v>
      </c>
      <c r="AP195">
        <v>0.5</v>
      </c>
      <c r="AQ195" t="s">
        <v>194</v>
      </c>
      <c r="AR195">
        <v>1587137198.87097</v>
      </c>
      <c r="AS195">
        <v>412.91129032258101</v>
      </c>
      <c r="AT195">
        <v>409.99751612903202</v>
      </c>
      <c r="AU195">
        <v>31.2981612903226</v>
      </c>
      <c r="AV195">
        <v>30.431487096774202</v>
      </c>
      <c r="AW195">
        <v>599.99722580645198</v>
      </c>
      <c r="AX195">
        <v>102.347258064516</v>
      </c>
      <c r="AY195">
        <v>9.6726445161290295E-2</v>
      </c>
      <c r="AZ195">
        <v>39.888738709677398</v>
      </c>
      <c r="BA195">
        <v>999.9</v>
      </c>
      <c r="BB195">
        <v>999.9</v>
      </c>
      <c r="BC195">
        <v>0</v>
      </c>
      <c r="BD195">
        <v>0</v>
      </c>
      <c r="BE195">
        <v>9998.6874193548392</v>
      </c>
      <c r="BF195">
        <v>0</v>
      </c>
      <c r="BG195">
        <v>1.91117E-3</v>
      </c>
      <c r="BH195">
        <v>1587137176</v>
      </c>
      <c r="BI195" t="s">
        <v>626</v>
      </c>
      <c r="BJ195">
        <v>38</v>
      </c>
      <c r="BK195">
        <v>1.2490000000000001</v>
      </c>
      <c r="BL195">
        <v>0.40699999999999997</v>
      </c>
      <c r="BM195">
        <v>410</v>
      </c>
      <c r="BN195">
        <v>30</v>
      </c>
      <c r="BO195">
        <v>0.28000000000000003</v>
      </c>
      <c r="BP195">
        <v>0.06</v>
      </c>
      <c r="BQ195">
        <v>2.92249853658537</v>
      </c>
      <c r="BR195">
        <v>-0.148984390243873</v>
      </c>
      <c r="BS195">
        <v>4.0102159820247299E-2</v>
      </c>
      <c r="BT195">
        <v>0</v>
      </c>
      <c r="BU195">
        <v>0.86660604878048797</v>
      </c>
      <c r="BV195">
        <v>-1.26641811846852E-3</v>
      </c>
      <c r="BW195">
        <v>1.1239762811319899E-3</v>
      </c>
      <c r="BX195">
        <v>1</v>
      </c>
      <c r="BY195">
        <v>1</v>
      </c>
      <c r="BZ195">
        <v>2</v>
      </c>
      <c r="CA195" t="s">
        <v>196</v>
      </c>
      <c r="CB195">
        <v>100</v>
      </c>
      <c r="CC195">
        <v>100</v>
      </c>
      <c r="CD195">
        <v>1.2490000000000001</v>
      </c>
      <c r="CE195">
        <v>0.40699999999999997</v>
      </c>
      <c r="CF195">
        <v>2</v>
      </c>
      <c r="CG195">
        <v>636.35699999999997</v>
      </c>
      <c r="CH195">
        <v>332.48099999999999</v>
      </c>
      <c r="CI195">
        <v>42.998600000000003</v>
      </c>
      <c r="CJ195">
        <v>39.321599999999997</v>
      </c>
      <c r="CK195">
        <v>30.001000000000001</v>
      </c>
      <c r="CL195">
        <v>38.915799999999997</v>
      </c>
      <c r="CM195">
        <v>38.950200000000002</v>
      </c>
      <c r="CN195">
        <v>20.505600000000001</v>
      </c>
      <c r="CO195">
        <v>0</v>
      </c>
      <c r="CP195">
        <v>100</v>
      </c>
      <c r="CQ195">
        <v>43</v>
      </c>
      <c r="CR195">
        <v>410</v>
      </c>
      <c r="CS195">
        <v>32.296500000000002</v>
      </c>
      <c r="CT195">
        <v>98.066400000000002</v>
      </c>
      <c r="CU195">
        <v>99.152500000000003</v>
      </c>
    </row>
    <row r="196" spans="1:99" x14ac:dyDescent="0.25">
      <c r="A196">
        <v>180</v>
      </c>
      <c r="B196">
        <v>1587137212.5</v>
      </c>
      <c r="C196">
        <v>12347</v>
      </c>
      <c r="D196" t="s">
        <v>633</v>
      </c>
      <c r="E196" t="s">
        <v>634</v>
      </c>
      <c r="F196">
        <v>1587137203.87097</v>
      </c>
      <c r="G196">
        <f t="shared" si="58"/>
        <v>1.030364125709932E-3</v>
      </c>
      <c r="H196">
        <f t="shared" si="59"/>
        <v>-3.7637724415327569</v>
      </c>
      <c r="I196">
        <f t="shared" si="60"/>
        <v>412.90283870967698</v>
      </c>
      <c r="J196">
        <f t="shared" si="61"/>
        <v>620.17440763978152</v>
      </c>
      <c r="K196">
        <f t="shared" si="62"/>
        <v>63.532775623805627</v>
      </c>
      <c r="L196">
        <f t="shared" si="63"/>
        <v>42.299171141243306</v>
      </c>
      <c r="M196">
        <f t="shared" si="64"/>
        <v>2.509425289310379E-2</v>
      </c>
      <c r="N196">
        <f t="shared" si="65"/>
        <v>2</v>
      </c>
      <c r="O196">
        <f t="shared" si="66"/>
        <v>2.4920636792778745E-2</v>
      </c>
      <c r="P196">
        <f t="shared" si="67"/>
        <v>1.5590896481126392E-2</v>
      </c>
      <c r="Q196">
        <f t="shared" si="68"/>
        <v>0</v>
      </c>
      <c r="R196">
        <f t="shared" si="69"/>
        <v>39.52339671695465</v>
      </c>
      <c r="S196">
        <f t="shared" si="70"/>
        <v>39.52339671695465</v>
      </c>
      <c r="T196">
        <f t="shared" si="71"/>
        <v>7.2269593030448833</v>
      </c>
      <c r="U196">
        <f t="shared" si="72"/>
        <v>43.493239754490652</v>
      </c>
      <c r="V196">
        <f t="shared" si="73"/>
        <v>3.2070544522290483</v>
      </c>
      <c r="W196">
        <f t="shared" si="74"/>
        <v>7.373684899842214</v>
      </c>
      <c r="X196">
        <f t="shared" si="75"/>
        <v>4.019904850815835</v>
      </c>
      <c r="Y196">
        <f t="shared" si="76"/>
        <v>-45.439057943808002</v>
      </c>
      <c r="Z196">
        <f t="shared" si="77"/>
        <v>40.48270088140697</v>
      </c>
      <c r="AA196">
        <f t="shared" si="78"/>
        <v>4.9474433939653819</v>
      </c>
      <c r="AB196">
        <f t="shared" si="79"/>
        <v>-8.9136684356532214E-3</v>
      </c>
      <c r="AC196">
        <v>0</v>
      </c>
      <c r="AD196">
        <v>0</v>
      </c>
      <c r="AE196">
        <v>2</v>
      </c>
      <c r="AF196">
        <v>0</v>
      </c>
      <c r="AG196">
        <v>0</v>
      </c>
      <c r="AH196">
        <f t="shared" si="80"/>
        <v>1</v>
      </c>
      <c r="AI196">
        <f t="shared" si="81"/>
        <v>0</v>
      </c>
      <c r="AJ196">
        <f t="shared" si="82"/>
        <v>51868.524076895133</v>
      </c>
      <c r="AK196">
        <f t="shared" si="83"/>
        <v>0</v>
      </c>
      <c r="AL196">
        <f t="shared" si="84"/>
        <v>0</v>
      </c>
      <c r="AM196">
        <f t="shared" si="85"/>
        <v>0.49</v>
      </c>
      <c r="AN196">
        <f t="shared" si="86"/>
        <v>0.39</v>
      </c>
      <c r="AO196">
        <v>5.21</v>
      </c>
      <c r="AP196">
        <v>0.5</v>
      </c>
      <c r="AQ196" t="s">
        <v>194</v>
      </c>
      <c r="AR196">
        <v>1587137203.87097</v>
      </c>
      <c r="AS196">
        <v>412.90283870967698</v>
      </c>
      <c r="AT196">
        <v>410.00403225806502</v>
      </c>
      <c r="AU196">
        <v>31.305622580645199</v>
      </c>
      <c r="AV196">
        <v>30.4389258064516</v>
      </c>
      <c r="AW196">
        <v>599.995580645161</v>
      </c>
      <c r="AX196">
        <v>102.346548387097</v>
      </c>
      <c r="AY196">
        <v>9.6852761290322595E-2</v>
      </c>
      <c r="AZ196">
        <v>39.898848387096798</v>
      </c>
      <c r="BA196">
        <v>999.9</v>
      </c>
      <c r="BB196">
        <v>999.9</v>
      </c>
      <c r="BC196">
        <v>0</v>
      </c>
      <c r="BD196">
        <v>0</v>
      </c>
      <c r="BE196">
        <v>9996.2841935483902</v>
      </c>
      <c r="BF196">
        <v>0</v>
      </c>
      <c r="BG196">
        <v>1.91117E-3</v>
      </c>
      <c r="BH196">
        <v>1587137176</v>
      </c>
      <c r="BI196" t="s">
        <v>626</v>
      </c>
      <c r="BJ196">
        <v>38</v>
      </c>
      <c r="BK196">
        <v>1.2490000000000001</v>
      </c>
      <c r="BL196">
        <v>0.40699999999999997</v>
      </c>
      <c r="BM196">
        <v>410</v>
      </c>
      <c r="BN196">
        <v>30</v>
      </c>
      <c r="BO196">
        <v>0.28000000000000003</v>
      </c>
      <c r="BP196">
        <v>0.06</v>
      </c>
      <c r="BQ196">
        <v>2.9051802439024401</v>
      </c>
      <c r="BR196">
        <v>-8.3355261324038393E-2</v>
      </c>
      <c r="BS196">
        <v>3.7197744456128397E-2</v>
      </c>
      <c r="BT196">
        <v>1</v>
      </c>
      <c r="BU196">
        <v>0.86683404878048798</v>
      </c>
      <c r="BV196">
        <v>2.9763763066202199E-3</v>
      </c>
      <c r="BW196">
        <v>1.1876153181741599E-3</v>
      </c>
      <c r="BX196">
        <v>1</v>
      </c>
      <c r="BY196">
        <v>2</v>
      </c>
      <c r="BZ196">
        <v>2</v>
      </c>
      <c r="CA196" t="s">
        <v>202</v>
      </c>
      <c r="CB196">
        <v>100</v>
      </c>
      <c r="CC196">
        <v>100</v>
      </c>
      <c r="CD196">
        <v>1.2490000000000001</v>
      </c>
      <c r="CE196">
        <v>0.40699999999999997</v>
      </c>
      <c r="CF196">
        <v>2</v>
      </c>
      <c r="CG196">
        <v>636.173</v>
      </c>
      <c r="CH196">
        <v>332.49599999999998</v>
      </c>
      <c r="CI196">
        <v>43.003599999999999</v>
      </c>
      <c r="CJ196">
        <v>39.331499999999998</v>
      </c>
      <c r="CK196">
        <v>30.000900000000001</v>
      </c>
      <c r="CL196">
        <v>38.927999999999997</v>
      </c>
      <c r="CM196">
        <v>38.961399999999998</v>
      </c>
      <c r="CN196">
        <v>20.506499999999999</v>
      </c>
      <c r="CO196">
        <v>0</v>
      </c>
      <c r="CP196">
        <v>100</v>
      </c>
      <c r="CQ196">
        <v>43</v>
      </c>
      <c r="CR196">
        <v>410</v>
      </c>
      <c r="CS196">
        <v>32.296500000000002</v>
      </c>
      <c r="CT196">
        <v>98.0642</v>
      </c>
      <c r="CU196">
        <v>99.151300000000006</v>
      </c>
    </row>
    <row r="197" spans="1:99" x14ac:dyDescent="0.25">
      <c r="A197">
        <v>181</v>
      </c>
      <c r="B197">
        <v>1587137217.5</v>
      </c>
      <c r="C197">
        <v>12352</v>
      </c>
      <c r="D197" t="s">
        <v>635</v>
      </c>
      <c r="E197" t="s">
        <v>636</v>
      </c>
      <c r="F197">
        <v>1587137208.87097</v>
      </c>
      <c r="G197">
        <f t="shared" si="58"/>
        <v>1.0317754502211342E-3</v>
      </c>
      <c r="H197">
        <f t="shared" si="59"/>
        <v>-3.7631579719533015</v>
      </c>
      <c r="I197">
        <f t="shared" si="60"/>
        <v>412.91009677419402</v>
      </c>
      <c r="J197">
        <f t="shared" si="61"/>
        <v>620.01244224983816</v>
      </c>
      <c r="K197">
        <f t="shared" si="62"/>
        <v>63.515486210401491</v>
      </c>
      <c r="L197">
        <f t="shared" si="63"/>
        <v>42.299450415269007</v>
      </c>
      <c r="M197">
        <f t="shared" si="64"/>
        <v>2.5105000308785291E-2</v>
      </c>
      <c r="N197">
        <f t="shared" si="65"/>
        <v>2</v>
      </c>
      <c r="O197">
        <f t="shared" si="66"/>
        <v>2.4931236018988959E-2</v>
      </c>
      <c r="P197">
        <f t="shared" si="67"/>
        <v>1.5597534183699788E-2</v>
      </c>
      <c r="Q197">
        <f t="shared" si="68"/>
        <v>0</v>
      </c>
      <c r="R197">
        <f t="shared" si="69"/>
        <v>39.534858122823906</v>
      </c>
      <c r="S197">
        <f t="shared" si="70"/>
        <v>39.534858122823906</v>
      </c>
      <c r="T197">
        <f t="shared" si="71"/>
        <v>7.2314006483855469</v>
      </c>
      <c r="U197">
        <f t="shared" si="72"/>
        <v>43.476277722679065</v>
      </c>
      <c r="V197">
        <f t="shared" si="73"/>
        <v>3.2078559749738491</v>
      </c>
      <c r="W197">
        <f t="shared" si="74"/>
        <v>7.3784052890537497</v>
      </c>
      <c r="X197">
        <f t="shared" si="75"/>
        <v>4.0235446734116973</v>
      </c>
      <c r="Y197">
        <f t="shared" si="76"/>
        <v>-45.501297354752019</v>
      </c>
      <c r="Z197">
        <f t="shared" si="77"/>
        <v>40.537643880763277</v>
      </c>
      <c r="AA197">
        <f t="shared" si="78"/>
        <v>4.9547149194503746</v>
      </c>
      <c r="AB197">
        <f t="shared" si="79"/>
        <v>-8.9385545383677822E-3</v>
      </c>
      <c r="AC197">
        <v>0</v>
      </c>
      <c r="AD197">
        <v>0</v>
      </c>
      <c r="AE197">
        <v>2</v>
      </c>
      <c r="AF197">
        <v>0</v>
      </c>
      <c r="AG197">
        <v>0</v>
      </c>
      <c r="AH197">
        <f t="shared" si="80"/>
        <v>1</v>
      </c>
      <c r="AI197">
        <f t="shared" si="81"/>
        <v>0</v>
      </c>
      <c r="AJ197">
        <f t="shared" si="82"/>
        <v>51867.600469262361</v>
      </c>
      <c r="AK197">
        <f t="shared" si="83"/>
        <v>0</v>
      </c>
      <c r="AL197">
        <f t="shared" si="84"/>
        <v>0</v>
      </c>
      <c r="AM197">
        <f t="shared" si="85"/>
        <v>0.49</v>
      </c>
      <c r="AN197">
        <f t="shared" si="86"/>
        <v>0.39</v>
      </c>
      <c r="AO197">
        <v>5.21</v>
      </c>
      <c r="AP197">
        <v>0.5</v>
      </c>
      <c r="AQ197" t="s">
        <v>194</v>
      </c>
      <c r="AR197">
        <v>1587137208.87097</v>
      </c>
      <c r="AS197">
        <v>412.91009677419402</v>
      </c>
      <c r="AT197">
        <v>410.01212903225797</v>
      </c>
      <c r="AU197">
        <v>31.313790322580601</v>
      </c>
      <c r="AV197">
        <v>30.445851612903201</v>
      </c>
      <c r="AW197">
        <v>599.95264516128998</v>
      </c>
      <c r="AX197">
        <v>102.345258064516</v>
      </c>
      <c r="AY197">
        <v>9.7018706451612896E-2</v>
      </c>
      <c r="AZ197">
        <v>39.910819354838701</v>
      </c>
      <c r="BA197">
        <v>999.9</v>
      </c>
      <c r="BB197">
        <v>999.9</v>
      </c>
      <c r="BC197">
        <v>0</v>
      </c>
      <c r="BD197">
        <v>0</v>
      </c>
      <c r="BE197">
        <v>9996.6287096774195</v>
      </c>
      <c r="BF197">
        <v>0</v>
      </c>
      <c r="BG197">
        <v>1.91117E-3</v>
      </c>
      <c r="BH197">
        <v>1587137176</v>
      </c>
      <c r="BI197" t="s">
        <v>626</v>
      </c>
      <c r="BJ197">
        <v>38</v>
      </c>
      <c r="BK197">
        <v>1.2490000000000001</v>
      </c>
      <c r="BL197">
        <v>0.40699999999999997</v>
      </c>
      <c r="BM197">
        <v>410</v>
      </c>
      <c r="BN197">
        <v>30</v>
      </c>
      <c r="BO197">
        <v>0.28000000000000003</v>
      </c>
      <c r="BP197">
        <v>0.06</v>
      </c>
      <c r="BQ197">
        <v>2.89237146341463</v>
      </c>
      <c r="BR197">
        <v>-9.3137979094097302E-3</v>
      </c>
      <c r="BS197">
        <v>3.5243810289355401E-2</v>
      </c>
      <c r="BT197">
        <v>1</v>
      </c>
      <c r="BU197">
        <v>0.86755153658536599</v>
      </c>
      <c r="BV197">
        <v>1.38466202090588E-2</v>
      </c>
      <c r="BW197">
        <v>1.66039185938449E-3</v>
      </c>
      <c r="BX197">
        <v>1</v>
      </c>
      <c r="BY197">
        <v>2</v>
      </c>
      <c r="BZ197">
        <v>2</v>
      </c>
      <c r="CA197" t="s">
        <v>202</v>
      </c>
      <c r="CB197">
        <v>100</v>
      </c>
      <c r="CC197">
        <v>100</v>
      </c>
      <c r="CD197">
        <v>1.2490000000000001</v>
      </c>
      <c r="CE197">
        <v>0.40699999999999997</v>
      </c>
      <c r="CF197">
        <v>2</v>
      </c>
      <c r="CG197">
        <v>636.178</v>
      </c>
      <c r="CH197">
        <v>332.42899999999997</v>
      </c>
      <c r="CI197">
        <v>43.006</v>
      </c>
      <c r="CJ197">
        <v>39.342700000000001</v>
      </c>
      <c r="CK197">
        <v>30.000800000000002</v>
      </c>
      <c r="CL197">
        <v>38.9392</v>
      </c>
      <c r="CM197">
        <v>38.972700000000003</v>
      </c>
      <c r="CN197">
        <v>20.5059</v>
      </c>
      <c r="CO197">
        <v>0</v>
      </c>
      <c r="CP197">
        <v>100</v>
      </c>
      <c r="CQ197">
        <v>43</v>
      </c>
      <c r="CR197">
        <v>410</v>
      </c>
      <c r="CS197">
        <v>32.296500000000002</v>
      </c>
      <c r="CT197">
        <v>98.063100000000006</v>
      </c>
      <c r="CU197">
        <v>99.148899999999998</v>
      </c>
    </row>
    <row r="198" spans="1:99" x14ac:dyDescent="0.25">
      <c r="A198">
        <v>182</v>
      </c>
      <c r="B198">
        <v>1587137531.5</v>
      </c>
      <c r="C198">
        <v>12666</v>
      </c>
      <c r="D198" t="s">
        <v>639</v>
      </c>
      <c r="E198" t="s">
        <v>640</v>
      </c>
      <c r="F198">
        <v>1587137520.8387101</v>
      </c>
      <c r="G198">
        <f t="shared" si="58"/>
        <v>6.8826383190540561E-4</v>
      </c>
      <c r="H198">
        <f t="shared" si="59"/>
        <v>-4.5349097794294053</v>
      </c>
      <c r="I198">
        <f t="shared" si="60"/>
        <v>415.96051612903199</v>
      </c>
      <c r="J198">
        <f t="shared" si="61"/>
        <v>821.29217593738565</v>
      </c>
      <c r="K198">
        <f t="shared" si="62"/>
        <v>84.137734285882445</v>
      </c>
      <c r="L198">
        <f t="shared" si="63"/>
        <v>42.613306695072197</v>
      </c>
      <c r="M198">
        <f t="shared" si="64"/>
        <v>1.6283123661554568E-2</v>
      </c>
      <c r="N198">
        <f t="shared" si="65"/>
        <v>2</v>
      </c>
      <c r="O198">
        <f t="shared" si="66"/>
        <v>1.6209831570450816E-2</v>
      </c>
      <c r="P198">
        <f t="shared" si="67"/>
        <v>1.0137702152192606E-2</v>
      </c>
      <c r="Q198">
        <f t="shared" si="68"/>
        <v>0</v>
      </c>
      <c r="R198">
        <f t="shared" si="69"/>
        <v>39.885919371281943</v>
      </c>
      <c r="S198">
        <f t="shared" si="70"/>
        <v>39.885919371281943</v>
      </c>
      <c r="T198">
        <f t="shared" si="71"/>
        <v>7.368589673849657</v>
      </c>
      <c r="U198">
        <f t="shared" si="72"/>
        <v>43.440211835213574</v>
      </c>
      <c r="V198">
        <f t="shared" si="73"/>
        <v>3.2440922254287039</v>
      </c>
      <c r="W198">
        <f t="shared" si="74"/>
        <v>7.4679475269017273</v>
      </c>
      <c r="X198">
        <f t="shared" si="75"/>
        <v>4.1244974484209536</v>
      </c>
      <c r="Y198">
        <f t="shared" si="76"/>
        <v>-30.352434987028388</v>
      </c>
      <c r="Z198">
        <f t="shared" si="77"/>
        <v>27.034953220570461</v>
      </c>
      <c r="AA198">
        <f t="shared" si="78"/>
        <v>3.3134993723343067</v>
      </c>
      <c r="AB198">
        <f t="shared" si="79"/>
        <v>-3.9823941236214466E-3</v>
      </c>
      <c r="AC198">
        <v>0</v>
      </c>
      <c r="AD198">
        <v>0</v>
      </c>
      <c r="AE198">
        <v>2</v>
      </c>
      <c r="AF198">
        <v>0</v>
      </c>
      <c r="AG198">
        <v>0</v>
      </c>
      <c r="AH198">
        <f t="shared" si="80"/>
        <v>1</v>
      </c>
      <c r="AI198">
        <f t="shared" si="81"/>
        <v>0</v>
      </c>
      <c r="AJ198">
        <f t="shared" si="82"/>
        <v>51790.323186574329</v>
      </c>
      <c r="AK198">
        <f t="shared" si="83"/>
        <v>0</v>
      </c>
      <c r="AL198">
        <f t="shared" si="84"/>
        <v>0</v>
      </c>
      <c r="AM198">
        <f t="shared" si="85"/>
        <v>0.49</v>
      </c>
      <c r="AN198">
        <f t="shared" si="86"/>
        <v>0.39</v>
      </c>
      <c r="AO198">
        <v>8.4600000000000009</v>
      </c>
      <c r="AP198">
        <v>0.5</v>
      </c>
      <c r="AQ198" t="s">
        <v>194</v>
      </c>
      <c r="AR198">
        <v>1587137520.8387101</v>
      </c>
      <c r="AS198">
        <v>415.96051612903199</v>
      </c>
      <c r="AT198">
        <v>409.97435483870998</v>
      </c>
      <c r="AU198">
        <v>31.666499999999999</v>
      </c>
      <c r="AV198">
        <v>30.727467741935499</v>
      </c>
      <c r="AW198">
        <v>600.44019354838701</v>
      </c>
      <c r="AX198">
        <v>102.344741935484</v>
      </c>
      <c r="AY198">
        <v>0.100814896774194</v>
      </c>
      <c r="AZ198">
        <v>40.136651612903201</v>
      </c>
      <c r="BA198">
        <v>999.9</v>
      </c>
      <c r="BB198">
        <v>999.9</v>
      </c>
      <c r="BC198">
        <v>0</v>
      </c>
      <c r="BD198">
        <v>0</v>
      </c>
      <c r="BE198">
        <v>9988.6651612903206</v>
      </c>
      <c r="BF198">
        <v>0</v>
      </c>
      <c r="BG198">
        <v>1.91117E-3</v>
      </c>
      <c r="BH198">
        <v>1587137517.5</v>
      </c>
      <c r="BI198" t="s">
        <v>641</v>
      </c>
      <c r="BJ198">
        <v>39</v>
      </c>
      <c r="BK198">
        <v>1.2</v>
      </c>
      <c r="BL198">
        <v>0.40400000000000003</v>
      </c>
      <c r="BM198">
        <v>410</v>
      </c>
      <c r="BN198">
        <v>31</v>
      </c>
      <c r="BO198">
        <v>0.2</v>
      </c>
      <c r="BP198">
        <v>0.11</v>
      </c>
      <c r="BQ198">
        <v>3.92553977243902</v>
      </c>
      <c r="BR198">
        <v>34.546774720975499</v>
      </c>
      <c r="BS198">
        <v>3.7288700679883999</v>
      </c>
      <c r="BT198">
        <v>0</v>
      </c>
      <c r="BU198">
        <v>0.61920031585365898</v>
      </c>
      <c r="BV198">
        <v>5.4047276416724399</v>
      </c>
      <c r="BW198">
        <v>0.58098057226288302</v>
      </c>
      <c r="BX198">
        <v>0</v>
      </c>
      <c r="BY198">
        <v>0</v>
      </c>
      <c r="BZ198">
        <v>2</v>
      </c>
      <c r="CA198" t="s">
        <v>205</v>
      </c>
      <c r="CB198">
        <v>100</v>
      </c>
      <c r="CC198">
        <v>100</v>
      </c>
      <c r="CD198">
        <v>1.2</v>
      </c>
      <c r="CE198">
        <v>0.40400000000000003</v>
      </c>
      <c r="CF198">
        <v>2</v>
      </c>
      <c r="CG198">
        <v>635.98599999999999</v>
      </c>
      <c r="CH198">
        <v>330.529</v>
      </c>
      <c r="CI198">
        <v>42.991999999999997</v>
      </c>
      <c r="CJ198">
        <v>39.680700000000002</v>
      </c>
      <c r="CK198">
        <v>30.0002</v>
      </c>
      <c r="CL198">
        <v>39.357799999999997</v>
      </c>
      <c r="CM198">
        <v>39.378</v>
      </c>
      <c r="CN198">
        <v>20.5227</v>
      </c>
      <c r="CO198">
        <v>0</v>
      </c>
      <c r="CP198">
        <v>100</v>
      </c>
      <c r="CQ198">
        <v>43</v>
      </c>
      <c r="CR198">
        <v>410</v>
      </c>
      <c r="CS198">
        <v>32.296500000000002</v>
      </c>
      <c r="CT198">
        <v>98.022800000000004</v>
      </c>
      <c r="CU198">
        <v>99.098200000000006</v>
      </c>
    </row>
    <row r="199" spans="1:99" x14ac:dyDescent="0.25">
      <c r="A199">
        <v>183</v>
      </c>
      <c r="B199">
        <v>1587137536.5</v>
      </c>
      <c r="C199">
        <v>12671</v>
      </c>
      <c r="D199" t="s">
        <v>642</v>
      </c>
      <c r="E199" t="s">
        <v>643</v>
      </c>
      <c r="F199">
        <v>1587137528.14516</v>
      </c>
      <c r="G199">
        <f t="shared" si="58"/>
        <v>8.5520778512838285E-4</v>
      </c>
      <c r="H199">
        <f t="shared" si="59"/>
        <v>-5.6202930086961187</v>
      </c>
      <c r="I199">
        <f t="shared" si="60"/>
        <v>417.38393548387103</v>
      </c>
      <c r="J199">
        <f t="shared" si="61"/>
        <v>816.78677416881533</v>
      </c>
      <c r="K199">
        <f t="shared" si="62"/>
        <v>83.674346493453442</v>
      </c>
      <c r="L199">
        <f t="shared" si="63"/>
        <v>42.758194847141837</v>
      </c>
      <c r="M199">
        <f t="shared" si="64"/>
        <v>2.0500116439698124E-2</v>
      </c>
      <c r="N199">
        <f t="shared" si="65"/>
        <v>2</v>
      </c>
      <c r="O199">
        <f t="shared" si="66"/>
        <v>2.0384092338912425E-2</v>
      </c>
      <c r="P199">
        <f t="shared" si="67"/>
        <v>1.2750427177551968E-2</v>
      </c>
      <c r="Q199">
        <f t="shared" si="68"/>
        <v>0</v>
      </c>
      <c r="R199">
        <f t="shared" si="69"/>
        <v>39.819948946781722</v>
      </c>
      <c r="S199">
        <f t="shared" si="70"/>
        <v>39.819948946781722</v>
      </c>
      <c r="T199">
        <f t="shared" si="71"/>
        <v>7.3426387222149492</v>
      </c>
      <c r="U199">
        <f t="shared" si="72"/>
        <v>43.76207489906858</v>
      </c>
      <c r="V199">
        <f t="shared" si="73"/>
        <v>3.2672303295123495</v>
      </c>
      <c r="W199">
        <f t="shared" si="74"/>
        <v>7.4658944692357085</v>
      </c>
      <c r="X199">
        <f t="shared" si="75"/>
        <v>4.0754083927025997</v>
      </c>
      <c r="Y199">
        <f t="shared" si="76"/>
        <v>-37.714663324161684</v>
      </c>
      <c r="Z199">
        <f t="shared" si="77"/>
        <v>33.592680762207934</v>
      </c>
      <c r="AA199">
        <f t="shared" si="78"/>
        <v>4.1158348744672972</v>
      </c>
      <c r="AB199">
        <f t="shared" si="79"/>
        <v>-6.14768748645389E-3</v>
      </c>
      <c r="AC199">
        <v>0</v>
      </c>
      <c r="AD199">
        <v>0</v>
      </c>
      <c r="AE199">
        <v>2</v>
      </c>
      <c r="AF199">
        <v>0</v>
      </c>
      <c r="AG199">
        <v>0</v>
      </c>
      <c r="AH199">
        <f t="shared" si="80"/>
        <v>1</v>
      </c>
      <c r="AI199">
        <f t="shared" si="81"/>
        <v>0</v>
      </c>
      <c r="AJ199">
        <f t="shared" si="82"/>
        <v>51793.999977646941</v>
      </c>
      <c r="AK199">
        <f t="shared" si="83"/>
        <v>0</v>
      </c>
      <c r="AL199">
        <f t="shared" si="84"/>
        <v>0</v>
      </c>
      <c r="AM199">
        <f t="shared" si="85"/>
        <v>0.49</v>
      </c>
      <c r="AN199">
        <f t="shared" si="86"/>
        <v>0.39</v>
      </c>
      <c r="AO199">
        <v>8.4600000000000009</v>
      </c>
      <c r="AP199">
        <v>0.5</v>
      </c>
      <c r="AQ199" t="s">
        <v>194</v>
      </c>
      <c r="AR199">
        <v>1587137528.14516</v>
      </c>
      <c r="AS199">
        <v>417.38393548387103</v>
      </c>
      <c r="AT199">
        <v>409.96670967741898</v>
      </c>
      <c r="AU199">
        <v>31.893054838709698</v>
      </c>
      <c r="AV199">
        <v>30.7263129032258</v>
      </c>
      <c r="AW199">
        <v>600.33067741935497</v>
      </c>
      <c r="AX199">
        <v>102.345548387097</v>
      </c>
      <c r="AY199">
        <v>9.7768693548387103E-2</v>
      </c>
      <c r="AZ199">
        <v>40.131500000000003</v>
      </c>
      <c r="BA199">
        <v>999.9</v>
      </c>
      <c r="BB199">
        <v>999.9</v>
      </c>
      <c r="BC199">
        <v>0</v>
      </c>
      <c r="BD199">
        <v>0</v>
      </c>
      <c r="BE199">
        <v>9989.1509677419399</v>
      </c>
      <c r="BF199">
        <v>0</v>
      </c>
      <c r="BG199">
        <v>1.91117E-3</v>
      </c>
      <c r="BH199">
        <v>1587137517.5</v>
      </c>
      <c r="BI199" t="s">
        <v>641</v>
      </c>
      <c r="BJ199">
        <v>39</v>
      </c>
      <c r="BK199">
        <v>1.2</v>
      </c>
      <c r="BL199">
        <v>0.40400000000000003</v>
      </c>
      <c r="BM199">
        <v>410</v>
      </c>
      <c r="BN199">
        <v>31</v>
      </c>
      <c r="BO199">
        <v>0.2</v>
      </c>
      <c r="BP199">
        <v>0.11</v>
      </c>
      <c r="BQ199">
        <v>5.8524428870731704</v>
      </c>
      <c r="BR199">
        <v>26.4142349356101</v>
      </c>
      <c r="BS199">
        <v>3.1998671197080699</v>
      </c>
      <c r="BT199">
        <v>0</v>
      </c>
      <c r="BU199">
        <v>0.92331158024390303</v>
      </c>
      <c r="BV199">
        <v>4.1565041784669701</v>
      </c>
      <c r="BW199">
        <v>0.49895208885131398</v>
      </c>
      <c r="BX199">
        <v>0</v>
      </c>
      <c r="BY199">
        <v>0</v>
      </c>
      <c r="BZ199">
        <v>2</v>
      </c>
      <c r="CA199" t="s">
        <v>205</v>
      </c>
      <c r="CB199">
        <v>100</v>
      </c>
      <c r="CC199">
        <v>100</v>
      </c>
      <c r="CD199">
        <v>1.2</v>
      </c>
      <c r="CE199">
        <v>0.40400000000000003</v>
      </c>
      <c r="CF199">
        <v>2</v>
      </c>
      <c r="CG199">
        <v>636.255</v>
      </c>
      <c r="CH199">
        <v>330.73700000000002</v>
      </c>
      <c r="CI199">
        <v>42.993200000000002</v>
      </c>
      <c r="CJ199">
        <v>39.682299999999998</v>
      </c>
      <c r="CK199">
        <v>30.000299999999999</v>
      </c>
      <c r="CL199">
        <v>39.3523</v>
      </c>
      <c r="CM199">
        <v>39.376100000000001</v>
      </c>
      <c r="CN199">
        <v>20.5229</v>
      </c>
      <c r="CO199">
        <v>0</v>
      </c>
      <c r="CP199">
        <v>100</v>
      </c>
      <c r="CQ199">
        <v>43</v>
      </c>
      <c r="CR199">
        <v>410</v>
      </c>
      <c r="CS199">
        <v>32.296500000000002</v>
      </c>
      <c r="CT199">
        <v>98.024500000000003</v>
      </c>
      <c r="CU199">
        <v>99.099400000000003</v>
      </c>
    </row>
    <row r="200" spans="1:99" x14ac:dyDescent="0.25">
      <c r="A200">
        <v>184</v>
      </c>
      <c r="B200">
        <v>1587137541.5</v>
      </c>
      <c r="C200">
        <v>12676</v>
      </c>
      <c r="D200" t="s">
        <v>644</v>
      </c>
      <c r="E200" t="s">
        <v>645</v>
      </c>
      <c r="F200">
        <v>1587137532.9354801</v>
      </c>
      <c r="G200">
        <f t="shared" si="58"/>
        <v>9.1545277702631013E-4</v>
      </c>
      <c r="H200">
        <f t="shared" si="59"/>
        <v>-6.0063712822736042</v>
      </c>
      <c r="I200">
        <f t="shared" si="60"/>
        <v>417.89383870967703</v>
      </c>
      <c r="J200">
        <f t="shared" si="61"/>
        <v>814.86797694924201</v>
      </c>
      <c r="K200">
        <f t="shared" si="62"/>
        <v>83.47763760348694</v>
      </c>
      <c r="L200">
        <f t="shared" si="63"/>
        <v>42.810358746873931</v>
      </c>
      <c r="M200">
        <f t="shared" si="64"/>
        <v>2.2049324126054985E-2</v>
      </c>
      <c r="N200">
        <f t="shared" si="65"/>
        <v>2</v>
      </c>
      <c r="O200">
        <f t="shared" si="66"/>
        <v>2.1915163313339731E-2</v>
      </c>
      <c r="P200">
        <f t="shared" si="67"/>
        <v>1.3708962736537114E-2</v>
      </c>
      <c r="Q200">
        <f t="shared" si="68"/>
        <v>0</v>
      </c>
      <c r="R200">
        <f t="shared" si="69"/>
        <v>39.796094659387066</v>
      </c>
      <c r="S200">
        <f t="shared" si="70"/>
        <v>39.796094659387066</v>
      </c>
      <c r="T200">
        <f t="shared" si="71"/>
        <v>7.3332746237961199</v>
      </c>
      <c r="U200">
        <f t="shared" si="72"/>
        <v>43.877835301464671</v>
      </c>
      <c r="V200">
        <f t="shared" si="73"/>
        <v>3.2755395615747491</v>
      </c>
      <c r="W200">
        <f t="shared" si="74"/>
        <v>7.4651348205079051</v>
      </c>
      <c r="X200">
        <f t="shared" si="75"/>
        <v>4.0577350622213704</v>
      </c>
      <c r="Y200">
        <f t="shared" si="76"/>
        <v>-40.371467466860274</v>
      </c>
      <c r="Z200">
        <f t="shared" si="77"/>
        <v>35.959184207539586</v>
      </c>
      <c r="AA200">
        <f t="shared" si="78"/>
        <v>4.4052393050062895</v>
      </c>
      <c r="AB200">
        <f t="shared" si="79"/>
        <v>-7.043954314397638E-3</v>
      </c>
      <c r="AC200">
        <v>0</v>
      </c>
      <c r="AD200">
        <v>0</v>
      </c>
      <c r="AE200">
        <v>2</v>
      </c>
      <c r="AF200">
        <v>0</v>
      </c>
      <c r="AG200">
        <v>0</v>
      </c>
      <c r="AH200">
        <f t="shared" si="80"/>
        <v>1</v>
      </c>
      <c r="AI200">
        <f t="shared" si="81"/>
        <v>0</v>
      </c>
      <c r="AJ200">
        <f t="shared" si="82"/>
        <v>51835.342185972077</v>
      </c>
      <c r="AK200">
        <f t="shared" si="83"/>
        <v>0</v>
      </c>
      <c r="AL200">
        <f t="shared" si="84"/>
        <v>0</v>
      </c>
      <c r="AM200">
        <f t="shared" si="85"/>
        <v>0.49</v>
      </c>
      <c r="AN200">
        <f t="shared" si="86"/>
        <v>0.39</v>
      </c>
      <c r="AO200">
        <v>8.4600000000000009</v>
      </c>
      <c r="AP200">
        <v>0.5</v>
      </c>
      <c r="AQ200" t="s">
        <v>194</v>
      </c>
      <c r="AR200">
        <v>1587137532.9354801</v>
      </c>
      <c r="AS200">
        <v>417.89383870967703</v>
      </c>
      <c r="AT200">
        <v>409.96429032258101</v>
      </c>
      <c r="AU200">
        <v>31.974219354838699</v>
      </c>
      <c r="AV200">
        <v>30.724706451612899</v>
      </c>
      <c r="AW200">
        <v>600.00170967741894</v>
      </c>
      <c r="AX200">
        <v>102.345935483871</v>
      </c>
      <c r="AY200">
        <v>9.72086387096774E-2</v>
      </c>
      <c r="AZ200">
        <v>40.129593548387099</v>
      </c>
      <c r="BA200">
        <v>999.9</v>
      </c>
      <c r="BB200">
        <v>999.9</v>
      </c>
      <c r="BC200">
        <v>0</v>
      </c>
      <c r="BD200">
        <v>0</v>
      </c>
      <c r="BE200">
        <v>9997.36</v>
      </c>
      <c r="BF200">
        <v>0</v>
      </c>
      <c r="BG200">
        <v>1.91117E-3</v>
      </c>
      <c r="BH200">
        <v>1587137517.5</v>
      </c>
      <c r="BI200" t="s">
        <v>641</v>
      </c>
      <c r="BJ200">
        <v>39</v>
      </c>
      <c r="BK200">
        <v>1.2</v>
      </c>
      <c r="BL200">
        <v>0.40400000000000003</v>
      </c>
      <c r="BM200">
        <v>410</v>
      </c>
      <c r="BN200">
        <v>31</v>
      </c>
      <c r="BO200">
        <v>0.2</v>
      </c>
      <c r="BP200">
        <v>0.11</v>
      </c>
      <c r="BQ200">
        <v>7.6693617073170701</v>
      </c>
      <c r="BR200">
        <v>4.10695442508817</v>
      </c>
      <c r="BS200">
        <v>0.87046464736748297</v>
      </c>
      <c r="BT200">
        <v>0</v>
      </c>
      <c r="BU200">
        <v>1.2069246829268301</v>
      </c>
      <c r="BV200">
        <v>0.689748898954889</v>
      </c>
      <c r="BW200">
        <v>0.13766856991630999</v>
      </c>
      <c r="BX200">
        <v>0</v>
      </c>
      <c r="BY200">
        <v>0</v>
      </c>
      <c r="BZ200">
        <v>2</v>
      </c>
      <c r="CA200" t="s">
        <v>205</v>
      </c>
      <c r="CB200">
        <v>100</v>
      </c>
      <c r="CC200">
        <v>100</v>
      </c>
      <c r="CD200">
        <v>1.2</v>
      </c>
      <c r="CE200">
        <v>0.40400000000000003</v>
      </c>
      <c r="CF200">
        <v>2</v>
      </c>
      <c r="CG200">
        <v>637.15499999999997</v>
      </c>
      <c r="CH200">
        <v>330.68200000000002</v>
      </c>
      <c r="CI200">
        <v>42.994799999999998</v>
      </c>
      <c r="CJ200">
        <v>39.682299999999998</v>
      </c>
      <c r="CK200">
        <v>30.000299999999999</v>
      </c>
      <c r="CL200">
        <v>39.3553</v>
      </c>
      <c r="CM200">
        <v>39.378999999999998</v>
      </c>
      <c r="CN200">
        <v>20.523700000000002</v>
      </c>
      <c r="CO200">
        <v>0</v>
      </c>
      <c r="CP200">
        <v>100</v>
      </c>
      <c r="CQ200">
        <v>43</v>
      </c>
      <c r="CR200">
        <v>410</v>
      </c>
      <c r="CS200">
        <v>32.296500000000002</v>
      </c>
      <c r="CT200">
        <v>98.026600000000002</v>
      </c>
      <c r="CU200">
        <v>99.100200000000001</v>
      </c>
    </row>
    <row r="201" spans="1:99" x14ac:dyDescent="0.25">
      <c r="A201">
        <v>185</v>
      </c>
      <c r="B201">
        <v>1587137546.5</v>
      </c>
      <c r="C201">
        <v>12681</v>
      </c>
      <c r="D201" t="s">
        <v>646</v>
      </c>
      <c r="E201" t="s">
        <v>647</v>
      </c>
      <c r="F201">
        <v>1587137537.87097</v>
      </c>
      <c r="G201">
        <f t="shared" si="58"/>
        <v>9.1558321835600654E-4</v>
      </c>
      <c r="H201">
        <f t="shared" si="59"/>
        <v>-5.9760204040831013</v>
      </c>
      <c r="I201">
        <f t="shared" si="60"/>
        <v>417.87174193548401</v>
      </c>
      <c r="J201">
        <f t="shared" si="61"/>
        <v>812.64708478045827</v>
      </c>
      <c r="K201">
        <f t="shared" si="62"/>
        <v>83.250629316889615</v>
      </c>
      <c r="L201">
        <f t="shared" si="63"/>
        <v>42.80835573202377</v>
      </c>
      <c r="M201">
        <f t="shared" si="64"/>
        <v>2.2052349686423073E-2</v>
      </c>
      <c r="N201">
        <f t="shared" si="65"/>
        <v>2</v>
      </c>
      <c r="O201">
        <f t="shared" si="66"/>
        <v>2.1918152173599149E-2</v>
      </c>
      <c r="P201">
        <f t="shared" si="67"/>
        <v>1.3710834043661418E-2</v>
      </c>
      <c r="Q201">
        <f t="shared" si="68"/>
        <v>0</v>
      </c>
      <c r="R201">
        <f t="shared" si="69"/>
        <v>39.795895473835415</v>
      </c>
      <c r="S201">
        <f t="shared" si="70"/>
        <v>39.795895473835415</v>
      </c>
      <c r="T201">
        <f t="shared" si="71"/>
        <v>7.3331964762922253</v>
      </c>
      <c r="U201">
        <f t="shared" si="72"/>
        <v>43.876403500567548</v>
      </c>
      <c r="V201">
        <f t="shared" si="73"/>
        <v>3.2754061703576136</v>
      </c>
      <c r="W201">
        <f t="shared" si="74"/>
        <v>7.4650744113866256</v>
      </c>
      <c r="X201">
        <f t="shared" si="75"/>
        <v>4.0577903059346117</v>
      </c>
      <c r="Y201">
        <f t="shared" si="76"/>
        <v>-40.377219929499887</v>
      </c>
      <c r="Z201">
        <f t="shared" si="77"/>
        <v>35.964313680785857</v>
      </c>
      <c r="AA201">
        <f t="shared" si="78"/>
        <v>4.4058602921961691</v>
      </c>
      <c r="AB201">
        <f t="shared" si="79"/>
        <v>-7.0459565178637718E-3</v>
      </c>
      <c r="AC201">
        <v>0</v>
      </c>
      <c r="AD201">
        <v>0</v>
      </c>
      <c r="AE201">
        <v>2</v>
      </c>
      <c r="AF201">
        <v>0</v>
      </c>
      <c r="AG201">
        <v>0</v>
      </c>
      <c r="AH201">
        <f t="shared" si="80"/>
        <v>1</v>
      </c>
      <c r="AI201">
        <f t="shared" si="81"/>
        <v>0</v>
      </c>
      <c r="AJ201">
        <f t="shared" si="82"/>
        <v>51833.77803546354</v>
      </c>
      <c r="AK201">
        <f t="shared" si="83"/>
        <v>0</v>
      </c>
      <c r="AL201">
        <f t="shared" si="84"/>
        <v>0</v>
      </c>
      <c r="AM201">
        <f t="shared" si="85"/>
        <v>0.49</v>
      </c>
      <c r="AN201">
        <f t="shared" si="86"/>
        <v>0.39</v>
      </c>
      <c r="AO201">
        <v>8.4600000000000009</v>
      </c>
      <c r="AP201">
        <v>0.5</v>
      </c>
      <c r="AQ201" t="s">
        <v>194</v>
      </c>
      <c r="AR201">
        <v>1587137537.87097</v>
      </c>
      <c r="AS201">
        <v>417.87174193548401</v>
      </c>
      <c r="AT201">
        <v>409.985032258064</v>
      </c>
      <c r="AU201">
        <v>31.9727225806452</v>
      </c>
      <c r="AV201">
        <v>30.723029032258101</v>
      </c>
      <c r="AW201">
        <v>600.00138709677401</v>
      </c>
      <c r="AX201">
        <v>102.34635483871</v>
      </c>
      <c r="AY201">
        <v>9.7413035483870994E-2</v>
      </c>
      <c r="AZ201">
        <v>40.129441935483896</v>
      </c>
      <c r="BA201">
        <v>999.9</v>
      </c>
      <c r="BB201">
        <v>999.9</v>
      </c>
      <c r="BC201">
        <v>0</v>
      </c>
      <c r="BD201">
        <v>0</v>
      </c>
      <c r="BE201">
        <v>9996.9977419354891</v>
      </c>
      <c r="BF201">
        <v>0</v>
      </c>
      <c r="BG201">
        <v>1.91117E-3</v>
      </c>
      <c r="BH201">
        <v>1587137517.5</v>
      </c>
      <c r="BI201" t="s">
        <v>641</v>
      </c>
      <c r="BJ201">
        <v>39</v>
      </c>
      <c r="BK201">
        <v>1.2</v>
      </c>
      <c r="BL201">
        <v>0.40400000000000003</v>
      </c>
      <c r="BM201">
        <v>410</v>
      </c>
      <c r="BN201">
        <v>31</v>
      </c>
      <c r="BO201">
        <v>0.2</v>
      </c>
      <c r="BP201">
        <v>0.11</v>
      </c>
      <c r="BQ201">
        <v>7.9037792682926797</v>
      </c>
      <c r="BR201">
        <v>-0.33640243902436101</v>
      </c>
      <c r="BS201">
        <v>5.0157468737928902E-2</v>
      </c>
      <c r="BT201">
        <v>0</v>
      </c>
      <c r="BU201">
        <v>1.2496595121951199</v>
      </c>
      <c r="BV201">
        <v>3.83289198606234E-3</v>
      </c>
      <c r="BW201">
        <v>7.3453137946057295E-4</v>
      </c>
      <c r="BX201">
        <v>1</v>
      </c>
      <c r="BY201">
        <v>1</v>
      </c>
      <c r="BZ201">
        <v>2</v>
      </c>
      <c r="CA201" t="s">
        <v>196</v>
      </c>
      <c r="CB201">
        <v>100</v>
      </c>
      <c r="CC201">
        <v>100</v>
      </c>
      <c r="CD201">
        <v>1.2</v>
      </c>
      <c r="CE201">
        <v>0.40400000000000003</v>
      </c>
      <c r="CF201">
        <v>2</v>
      </c>
      <c r="CG201">
        <v>636.46</v>
      </c>
      <c r="CH201">
        <v>330.70100000000002</v>
      </c>
      <c r="CI201">
        <v>42.997599999999998</v>
      </c>
      <c r="CJ201">
        <v>39.682299999999998</v>
      </c>
      <c r="CK201">
        <v>30</v>
      </c>
      <c r="CL201">
        <v>39.3553</v>
      </c>
      <c r="CM201">
        <v>39.379899999999999</v>
      </c>
      <c r="CN201">
        <v>20.523299999999999</v>
      </c>
      <c r="CO201">
        <v>0</v>
      </c>
      <c r="CP201">
        <v>100</v>
      </c>
      <c r="CQ201">
        <v>43</v>
      </c>
      <c r="CR201">
        <v>410</v>
      </c>
      <c r="CS201">
        <v>32.296500000000002</v>
      </c>
      <c r="CT201">
        <v>98.028700000000001</v>
      </c>
      <c r="CU201">
        <v>99.1</v>
      </c>
    </row>
    <row r="202" spans="1:99" x14ac:dyDescent="0.25">
      <c r="A202">
        <v>186</v>
      </c>
      <c r="B202">
        <v>1587137551.5</v>
      </c>
      <c r="C202">
        <v>12686</v>
      </c>
      <c r="D202" t="s">
        <v>648</v>
      </c>
      <c r="E202" t="s">
        <v>649</v>
      </c>
      <c r="F202">
        <v>1587137542.87097</v>
      </c>
      <c r="G202">
        <f t="shared" si="58"/>
        <v>9.1579453739135943E-4</v>
      </c>
      <c r="H202">
        <f t="shared" si="59"/>
        <v>-5.970753126348896</v>
      </c>
      <c r="I202">
        <f t="shared" si="60"/>
        <v>417.87370967741901</v>
      </c>
      <c r="J202">
        <f t="shared" si="61"/>
        <v>812.26399322992404</v>
      </c>
      <c r="K202">
        <f t="shared" si="62"/>
        <v>83.211262520583119</v>
      </c>
      <c r="L202">
        <f t="shared" si="63"/>
        <v>42.80849483201817</v>
      </c>
      <c r="M202">
        <f t="shared" si="64"/>
        <v>2.2052582154178105E-2</v>
      </c>
      <c r="N202">
        <f t="shared" si="65"/>
        <v>2</v>
      </c>
      <c r="O202">
        <f t="shared" si="66"/>
        <v>2.1918381821309327E-2</v>
      </c>
      <c r="P202">
        <f t="shared" si="67"/>
        <v>1.3710977824706354E-2</v>
      </c>
      <c r="Q202">
        <f t="shared" si="68"/>
        <v>0</v>
      </c>
      <c r="R202">
        <f t="shared" si="69"/>
        <v>39.797903089367537</v>
      </c>
      <c r="S202">
        <f t="shared" si="70"/>
        <v>39.797903089367537</v>
      </c>
      <c r="T202">
        <f t="shared" si="71"/>
        <v>7.3339841675716118</v>
      </c>
      <c r="U202">
        <f t="shared" si="72"/>
        <v>43.870379613849273</v>
      </c>
      <c r="V202">
        <f t="shared" si="73"/>
        <v>3.2753207565689313</v>
      </c>
      <c r="W202">
        <f t="shared" si="74"/>
        <v>7.4659047525883677</v>
      </c>
      <c r="X202">
        <f t="shared" si="75"/>
        <v>4.05866341100268</v>
      </c>
      <c r="Y202">
        <f t="shared" si="76"/>
        <v>-40.386539098958949</v>
      </c>
      <c r="Z202">
        <f t="shared" si="77"/>
        <v>35.972535846871857</v>
      </c>
      <c r="AA202">
        <f t="shared" si="78"/>
        <v>4.4069539807919389</v>
      </c>
      <c r="AB202">
        <f t="shared" si="79"/>
        <v>-7.049271295151982E-3</v>
      </c>
      <c r="AC202">
        <v>0</v>
      </c>
      <c r="AD202">
        <v>0</v>
      </c>
      <c r="AE202">
        <v>2</v>
      </c>
      <c r="AF202">
        <v>0</v>
      </c>
      <c r="AG202">
        <v>0</v>
      </c>
      <c r="AH202">
        <f t="shared" si="80"/>
        <v>1</v>
      </c>
      <c r="AI202">
        <f t="shared" si="81"/>
        <v>0</v>
      </c>
      <c r="AJ202">
        <f t="shared" si="82"/>
        <v>51846.834045549171</v>
      </c>
      <c r="AK202">
        <f t="shared" si="83"/>
        <v>0</v>
      </c>
      <c r="AL202">
        <f t="shared" si="84"/>
        <v>0</v>
      </c>
      <c r="AM202">
        <f t="shared" si="85"/>
        <v>0.49</v>
      </c>
      <c r="AN202">
        <f t="shared" si="86"/>
        <v>0.39</v>
      </c>
      <c r="AO202">
        <v>8.4600000000000009</v>
      </c>
      <c r="AP202">
        <v>0.5</v>
      </c>
      <c r="AQ202" t="s">
        <v>194</v>
      </c>
      <c r="AR202">
        <v>1587137542.87097</v>
      </c>
      <c r="AS202">
        <v>417.87370967741901</v>
      </c>
      <c r="AT202">
        <v>409.99454838709698</v>
      </c>
      <c r="AU202">
        <v>31.971935483871</v>
      </c>
      <c r="AV202">
        <v>30.721951612903201</v>
      </c>
      <c r="AW202">
        <v>600.00096774193503</v>
      </c>
      <c r="AX202">
        <v>102.34625806451599</v>
      </c>
      <c r="AY202">
        <v>9.7360283870967804E-2</v>
      </c>
      <c r="AZ202">
        <v>40.131525806451599</v>
      </c>
      <c r="BA202">
        <v>999.9</v>
      </c>
      <c r="BB202">
        <v>999.9</v>
      </c>
      <c r="BC202">
        <v>0</v>
      </c>
      <c r="BD202">
        <v>0</v>
      </c>
      <c r="BE202">
        <v>9999.7022580645207</v>
      </c>
      <c r="BF202">
        <v>0</v>
      </c>
      <c r="BG202">
        <v>1.91117E-3</v>
      </c>
      <c r="BH202">
        <v>1587137517.5</v>
      </c>
      <c r="BI202" t="s">
        <v>641</v>
      </c>
      <c r="BJ202">
        <v>39</v>
      </c>
      <c r="BK202">
        <v>1.2</v>
      </c>
      <c r="BL202">
        <v>0.40400000000000003</v>
      </c>
      <c r="BM202">
        <v>410</v>
      </c>
      <c r="BN202">
        <v>31</v>
      </c>
      <c r="BO202">
        <v>0.2</v>
      </c>
      <c r="BP202">
        <v>0.11</v>
      </c>
      <c r="BQ202">
        <v>7.8801253658536599</v>
      </c>
      <c r="BR202">
        <v>-0.20215379790948201</v>
      </c>
      <c r="BS202">
        <v>3.9389755019242099E-2</v>
      </c>
      <c r="BT202">
        <v>0</v>
      </c>
      <c r="BU202">
        <v>1.24978609756098</v>
      </c>
      <c r="BV202">
        <v>3.7632752613233501E-3</v>
      </c>
      <c r="BW202">
        <v>7.9409675041422999E-4</v>
      </c>
      <c r="BX202">
        <v>1</v>
      </c>
      <c r="BY202">
        <v>1</v>
      </c>
      <c r="BZ202">
        <v>2</v>
      </c>
      <c r="CA202" t="s">
        <v>196</v>
      </c>
      <c r="CB202">
        <v>100</v>
      </c>
      <c r="CC202">
        <v>100</v>
      </c>
      <c r="CD202">
        <v>1.2</v>
      </c>
      <c r="CE202">
        <v>0.40400000000000003</v>
      </c>
      <c r="CF202">
        <v>2</v>
      </c>
      <c r="CG202">
        <v>636.84500000000003</v>
      </c>
      <c r="CH202">
        <v>330.68700000000001</v>
      </c>
      <c r="CI202">
        <v>43.0017</v>
      </c>
      <c r="CJ202">
        <v>39.686199999999999</v>
      </c>
      <c r="CK202">
        <v>30.0001</v>
      </c>
      <c r="CL202">
        <v>39.358400000000003</v>
      </c>
      <c r="CM202">
        <v>39.382800000000003</v>
      </c>
      <c r="CN202">
        <v>20.523599999999998</v>
      </c>
      <c r="CO202">
        <v>0</v>
      </c>
      <c r="CP202">
        <v>100</v>
      </c>
      <c r="CQ202">
        <v>43</v>
      </c>
      <c r="CR202">
        <v>410</v>
      </c>
      <c r="CS202">
        <v>32.296500000000002</v>
      </c>
      <c r="CT202">
        <v>98.029499999999999</v>
      </c>
      <c r="CU202">
        <v>99.1</v>
      </c>
    </row>
    <row r="203" spans="1:99" x14ac:dyDescent="0.25">
      <c r="A203">
        <v>187</v>
      </c>
      <c r="B203">
        <v>1587137556.5</v>
      </c>
      <c r="C203">
        <v>12691</v>
      </c>
      <c r="D203" t="s">
        <v>650</v>
      </c>
      <c r="E203" t="s">
        <v>651</v>
      </c>
      <c r="F203">
        <v>1587137547.87097</v>
      </c>
      <c r="G203">
        <f t="shared" si="58"/>
        <v>9.1607420547171127E-4</v>
      </c>
      <c r="H203">
        <f t="shared" si="59"/>
        <v>-5.9578259352965564</v>
      </c>
      <c r="I203">
        <f t="shared" si="60"/>
        <v>417.86035483871001</v>
      </c>
      <c r="J203">
        <f t="shared" si="61"/>
        <v>811.36274312628132</v>
      </c>
      <c r="K203">
        <f t="shared" si="62"/>
        <v>83.11865438628341</v>
      </c>
      <c r="L203">
        <f t="shared" si="63"/>
        <v>42.806982092549397</v>
      </c>
      <c r="M203">
        <f t="shared" si="64"/>
        <v>2.2050501584542095E-2</v>
      </c>
      <c r="N203">
        <f t="shared" si="65"/>
        <v>2</v>
      </c>
      <c r="O203">
        <f t="shared" si="66"/>
        <v>2.1916326489824126E-2</v>
      </c>
      <c r="P203">
        <f t="shared" si="67"/>
        <v>1.3709690994165361E-2</v>
      </c>
      <c r="Q203">
        <f t="shared" si="68"/>
        <v>0</v>
      </c>
      <c r="R203">
        <f t="shared" si="69"/>
        <v>39.80171547724369</v>
      </c>
      <c r="S203">
        <f t="shared" si="70"/>
        <v>39.80171547724369</v>
      </c>
      <c r="T203">
        <f t="shared" si="71"/>
        <v>7.335480166151763</v>
      </c>
      <c r="U203">
        <f t="shared" si="72"/>
        <v>43.860145520961915</v>
      </c>
      <c r="V203">
        <f t="shared" si="73"/>
        <v>3.2752406244888226</v>
      </c>
      <c r="W203">
        <f t="shared" si="74"/>
        <v>7.4674641079872828</v>
      </c>
      <c r="X203">
        <f t="shared" si="75"/>
        <v>4.0602395416629404</v>
      </c>
      <c r="Y203">
        <f t="shared" si="76"/>
        <v>-40.398872461302467</v>
      </c>
      <c r="Z203">
        <f t="shared" si="77"/>
        <v>35.983373813932594</v>
      </c>
      <c r="AA203">
        <f t="shared" si="78"/>
        <v>4.4084449529260912</v>
      </c>
      <c r="AB203">
        <f t="shared" si="79"/>
        <v>-7.0536944437833426E-3</v>
      </c>
      <c r="AC203">
        <v>0</v>
      </c>
      <c r="AD203">
        <v>0</v>
      </c>
      <c r="AE203">
        <v>2</v>
      </c>
      <c r="AF203">
        <v>0</v>
      </c>
      <c r="AG203">
        <v>0</v>
      </c>
      <c r="AH203">
        <f t="shared" si="80"/>
        <v>1</v>
      </c>
      <c r="AI203">
        <f t="shared" si="81"/>
        <v>0</v>
      </c>
      <c r="AJ203">
        <f t="shared" si="82"/>
        <v>51855.942867793659</v>
      </c>
      <c r="AK203">
        <f t="shared" si="83"/>
        <v>0</v>
      </c>
      <c r="AL203">
        <f t="shared" si="84"/>
        <v>0</v>
      </c>
      <c r="AM203">
        <f t="shared" si="85"/>
        <v>0.49</v>
      </c>
      <c r="AN203">
        <f t="shared" si="86"/>
        <v>0.39</v>
      </c>
      <c r="AO203">
        <v>8.4600000000000009</v>
      </c>
      <c r="AP203">
        <v>0.5</v>
      </c>
      <c r="AQ203" t="s">
        <v>194</v>
      </c>
      <c r="AR203">
        <v>1587137547.87097</v>
      </c>
      <c r="AS203">
        <v>417.86035483871001</v>
      </c>
      <c r="AT203">
        <v>409.99958064516102</v>
      </c>
      <c r="AU203">
        <v>31.971261290322602</v>
      </c>
      <c r="AV203">
        <v>30.720896774193601</v>
      </c>
      <c r="AW203">
        <v>600.00190322580602</v>
      </c>
      <c r="AX203">
        <v>102.345967741935</v>
      </c>
      <c r="AY203">
        <v>9.7304506451612899E-2</v>
      </c>
      <c r="AZ203">
        <v>40.135438709677402</v>
      </c>
      <c r="BA203">
        <v>999.9</v>
      </c>
      <c r="BB203">
        <v>999.9</v>
      </c>
      <c r="BC203">
        <v>0</v>
      </c>
      <c r="BD203">
        <v>0</v>
      </c>
      <c r="BE203">
        <v>10001.6938709677</v>
      </c>
      <c r="BF203">
        <v>0</v>
      </c>
      <c r="BG203">
        <v>1.91117E-3</v>
      </c>
      <c r="BH203">
        <v>1587137517.5</v>
      </c>
      <c r="BI203" t="s">
        <v>641</v>
      </c>
      <c r="BJ203">
        <v>39</v>
      </c>
      <c r="BK203">
        <v>1.2</v>
      </c>
      <c r="BL203">
        <v>0.40400000000000003</v>
      </c>
      <c r="BM203">
        <v>410</v>
      </c>
      <c r="BN203">
        <v>31</v>
      </c>
      <c r="BO203">
        <v>0.2</v>
      </c>
      <c r="BP203">
        <v>0.11</v>
      </c>
      <c r="BQ203">
        <v>7.8727970731707302</v>
      </c>
      <c r="BR203">
        <v>-0.25960808362369298</v>
      </c>
      <c r="BS203">
        <v>4.0447843455667203E-2</v>
      </c>
      <c r="BT203">
        <v>0</v>
      </c>
      <c r="BU203">
        <v>1.2501363414634099</v>
      </c>
      <c r="BV203">
        <v>2.2423693379792901E-3</v>
      </c>
      <c r="BW203">
        <v>7.8586213678791695E-4</v>
      </c>
      <c r="BX203">
        <v>1</v>
      </c>
      <c r="BY203">
        <v>1</v>
      </c>
      <c r="BZ203">
        <v>2</v>
      </c>
      <c r="CA203" t="s">
        <v>196</v>
      </c>
      <c r="CB203">
        <v>100</v>
      </c>
      <c r="CC203">
        <v>100</v>
      </c>
      <c r="CD203">
        <v>1.2</v>
      </c>
      <c r="CE203">
        <v>0.40400000000000003</v>
      </c>
      <c r="CF203">
        <v>2</v>
      </c>
      <c r="CG203">
        <v>636.67499999999995</v>
      </c>
      <c r="CH203">
        <v>330.54199999999997</v>
      </c>
      <c r="CI203">
        <v>43.003399999999999</v>
      </c>
      <c r="CJ203">
        <v>39.686199999999999</v>
      </c>
      <c r="CK203">
        <v>30</v>
      </c>
      <c r="CL203">
        <v>39.359400000000001</v>
      </c>
      <c r="CM203">
        <v>39.383699999999997</v>
      </c>
      <c r="CN203">
        <v>20.522099999999998</v>
      </c>
      <c r="CO203">
        <v>0</v>
      </c>
      <c r="CP203">
        <v>100</v>
      </c>
      <c r="CQ203">
        <v>43</v>
      </c>
      <c r="CR203">
        <v>410</v>
      </c>
      <c r="CS203">
        <v>32.296500000000002</v>
      </c>
      <c r="CT203">
        <v>98.030600000000007</v>
      </c>
      <c r="CU203">
        <v>99.102099999999993</v>
      </c>
    </row>
    <row r="204" spans="1:99" x14ac:dyDescent="0.25">
      <c r="A204">
        <v>188</v>
      </c>
      <c r="B204">
        <v>1587137881.5</v>
      </c>
      <c r="C204">
        <v>13016</v>
      </c>
      <c r="D204" t="s">
        <v>653</v>
      </c>
      <c r="E204" t="s">
        <v>654</v>
      </c>
      <c r="F204">
        <v>1587137873.5</v>
      </c>
      <c r="G204">
        <f t="shared" si="58"/>
        <v>6.8013575762311529E-4</v>
      </c>
      <c r="H204">
        <f t="shared" si="59"/>
        <v>-6.6536450048996034</v>
      </c>
      <c r="I204">
        <f t="shared" si="60"/>
        <v>417.52629032258102</v>
      </c>
      <c r="J204">
        <f t="shared" si="61"/>
        <v>1037.0530570426163</v>
      </c>
      <c r="K204">
        <f t="shared" si="62"/>
        <v>106.24591865822137</v>
      </c>
      <c r="L204">
        <f t="shared" si="63"/>
        <v>42.77550119353144</v>
      </c>
      <c r="M204">
        <f t="shared" si="64"/>
        <v>1.5966694907498039E-2</v>
      </c>
      <c r="N204">
        <f t="shared" si="65"/>
        <v>2</v>
      </c>
      <c r="O204">
        <f t="shared" si="66"/>
        <v>1.5896217043499583E-2</v>
      </c>
      <c r="P204">
        <f t="shared" si="67"/>
        <v>9.9414417948163886E-3</v>
      </c>
      <c r="Q204">
        <f t="shared" si="68"/>
        <v>0</v>
      </c>
      <c r="R204">
        <f t="shared" si="69"/>
        <v>39.904271490991633</v>
      </c>
      <c r="S204">
        <f t="shared" si="70"/>
        <v>39.904271490991633</v>
      </c>
      <c r="T204">
        <f t="shared" si="71"/>
        <v>7.3758230124859745</v>
      </c>
      <c r="U204">
        <f t="shared" si="72"/>
        <v>43.069622977125263</v>
      </c>
      <c r="V204">
        <f t="shared" si="73"/>
        <v>3.2190592039561912</v>
      </c>
      <c r="W204">
        <f t="shared" si="74"/>
        <v>7.4740826165714713</v>
      </c>
      <c r="X204">
        <f t="shared" si="75"/>
        <v>4.1567638085297833</v>
      </c>
      <c r="Y204">
        <f t="shared" si="76"/>
        <v>-29.993986911179384</v>
      </c>
      <c r="Z204">
        <f t="shared" si="77"/>
        <v>26.715252587574039</v>
      </c>
      <c r="AA204">
        <f t="shared" si="78"/>
        <v>3.2748451529860692</v>
      </c>
      <c r="AB204">
        <f t="shared" si="79"/>
        <v>-3.8891706192778486E-3</v>
      </c>
      <c r="AC204">
        <v>0</v>
      </c>
      <c r="AD204">
        <v>0</v>
      </c>
      <c r="AE204">
        <v>2</v>
      </c>
      <c r="AF204">
        <v>0</v>
      </c>
      <c r="AG204">
        <v>0</v>
      </c>
      <c r="AH204">
        <f t="shared" si="80"/>
        <v>1</v>
      </c>
      <c r="AI204">
        <f t="shared" si="81"/>
        <v>0</v>
      </c>
      <c r="AJ204">
        <f t="shared" si="82"/>
        <v>51883.428840947148</v>
      </c>
      <c r="AK204">
        <f t="shared" si="83"/>
        <v>0</v>
      </c>
      <c r="AL204">
        <f t="shared" si="84"/>
        <v>0</v>
      </c>
      <c r="AM204">
        <f t="shared" si="85"/>
        <v>0.49</v>
      </c>
      <c r="AN204">
        <f t="shared" si="86"/>
        <v>0.39</v>
      </c>
      <c r="AO204">
        <v>7.12</v>
      </c>
      <c r="AP204">
        <v>0.5</v>
      </c>
      <c r="AQ204" t="s">
        <v>194</v>
      </c>
      <c r="AR204">
        <v>1587137873.5</v>
      </c>
      <c r="AS204">
        <v>417.52629032258102</v>
      </c>
      <c r="AT204">
        <v>409.96748387096801</v>
      </c>
      <c r="AU204">
        <v>31.4208322580645</v>
      </c>
      <c r="AV204">
        <v>30.639083870967699</v>
      </c>
      <c r="AW204">
        <v>599.98961290322598</v>
      </c>
      <c r="AX204">
        <v>102.352967741935</v>
      </c>
      <c r="AY204">
        <v>9.6871190322580694E-2</v>
      </c>
      <c r="AZ204">
        <v>40.152038709677399</v>
      </c>
      <c r="BA204">
        <v>999.9</v>
      </c>
      <c r="BB204">
        <v>999.9</v>
      </c>
      <c r="BC204">
        <v>0</v>
      </c>
      <c r="BD204">
        <v>0</v>
      </c>
      <c r="BE204">
        <v>10007.061290322599</v>
      </c>
      <c r="BF204">
        <v>0</v>
      </c>
      <c r="BG204">
        <v>1.91117E-3</v>
      </c>
      <c r="BH204">
        <v>1587137835</v>
      </c>
      <c r="BI204" t="s">
        <v>655</v>
      </c>
      <c r="BJ204">
        <v>40</v>
      </c>
      <c r="BK204">
        <v>1.218</v>
      </c>
      <c r="BL204">
        <v>0.40200000000000002</v>
      </c>
      <c r="BM204">
        <v>410</v>
      </c>
      <c r="BN204">
        <v>31</v>
      </c>
      <c r="BO204">
        <v>0.2</v>
      </c>
      <c r="BP204">
        <v>0.11</v>
      </c>
      <c r="BQ204">
        <v>7.5623646341463404</v>
      </c>
      <c r="BR204">
        <v>-0.304377909407617</v>
      </c>
      <c r="BS204">
        <v>5.6333487597220101E-2</v>
      </c>
      <c r="BT204">
        <v>0</v>
      </c>
      <c r="BU204">
        <v>0.781953804878049</v>
      </c>
      <c r="BV204">
        <v>-7.0554773519170902E-3</v>
      </c>
      <c r="BW204">
        <v>1.2063717466833E-3</v>
      </c>
      <c r="BX204">
        <v>1</v>
      </c>
      <c r="BY204">
        <v>1</v>
      </c>
      <c r="BZ204">
        <v>2</v>
      </c>
      <c r="CA204" t="s">
        <v>196</v>
      </c>
      <c r="CB204">
        <v>100</v>
      </c>
      <c r="CC204">
        <v>100</v>
      </c>
      <c r="CD204">
        <v>1.218</v>
      </c>
      <c r="CE204">
        <v>0.40200000000000002</v>
      </c>
      <c r="CF204">
        <v>2</v>
      </c>
      <c r="CG204">
        <v>637.54100000000005</v>
      </c>
      <c r="CH204">
        <v>329.58100000000002</v>
      </c>
      <c r="CI204">
        <v>42.992699999999999</v>
      </c>
      <c r="CJ204">
        <v>39.600700000000003</v>
      </c>
      <c r="CK204">
        <v>30</v>
      </c>
      <c r="CL204">
        <v>39.3324</v>
      </c>
      <c r="CM204">
        <v>39.353200000000001</v>
      </c>
      <c r="CN204">
        <v>20.540500000000002</v>
      </c>
      <c r="CO204">
        <v>0</v>
      </c>
      <c r="CP204">
        <v>100</v>
      </c>
      <c r="CQ204">
        <v>43</v>
      </c>
      <c r="CR204">
        <v>410</v>
      </c>
      <c r="CS204">
        <v>32.296500000000002</v>
      </c>
      <c r="CT204">
        <v>98.082300000000004</v>
      </c>
      <c r="CU204">
        <v>99.138599999999997</v>
      </c>
    </row>
    <row r="205" spans="1:99" x14ac:dyDescent="0.25">
      <c r="A205">
        <v>189</v>
      </c>
      <c r="B205">
        <v>1587137886.5</v>
      </c>
      <c r="C205">
        <v>13021</v>
      </c>
      <c r="D205" t="s">
        <v>656</v>
      </c>
      <c r="E205" t="s">
        <v>657</v>
      </c>
      <c r="F205">
        <v>1587137878.14516</v>
      </c>
      <c r="G205">
        <f t="shared" si="58"/>
        <v>6.7914519965310365E-4</v>
      </c>
      <c r="H205">
        <f t="shared" si="59"/>
        <v>-6.6107811697938725</v>
      </c>
      <c r="I205">
        <f t="shared" si="60"/>
        <v>417.50748387096797</v>
      </c>
      <c r="J205">
        <f t="shared" si="61"/>
        <v>1033.7382521675986</v>
      </c>
      <c r="K205">
        <f t="shared" si="62"/>
        <v>105.9080767985005</v>
      </c>
      <c r="L205">
        <f t="shared" si="63"/>
        <v>42.774285050434877</v>
      </c>
      <c r="M205">
        <f t="shared" si="64"/>
        <v>1.5945126105675313E-2</v>
      </c>
      <c r="N205">
        <f t="shared" si="65"/>
        <v>2</v>
      </c>
      <c r="O205">
        <f t="shared" si="66"/>
        <v>1.5874838072379105E-2</v>
      </c>
      <c r="P205">
        <f t="shared" si="67"/>
        <v>9.9280629870709264E-3</v>
      </c>
      <c r="Q205">
        <f t="shared" si="68"/>
        <v>0</v>
      </c>
      <c r="R205">
        <f t="shared" si="69"/>
        <v>39.902570517797471</v>
      </c>
      <c r="S205">
        <f t="shared" si="70"/>
        <v>39.902570517797471</v>
      </c>
      <c r="T205">
        <f t="shared" si="71"/>
        <v>7.3751523290510796</v>
      </c>
      <c r="U205">
        <f t="shared" si="72"/>
        <v>43.070344738373869</v>
      </c>
      <c r="V205">
        <f t="shared" si="73"/>
        <v>3.2187590574291787</v>
      </c>
      <c r="W205">
        <f t="shared" si="74"/>
        <v>7.4732604927617379</v>
      </c>
      <c r="X205">
        <f t="shared" si="75"/>
        <v>4.1563932716219014</v>
      </c>
      <c r="Y205">
        <f t="shared" si="76"/>
        <v>-29.950303304701873</v>
      </c>
      <c r="Z205">
        <f t="shared" si="77"/>
        <v>26.676401753517162</v>
      </c>
      <c r="AA205">
        <f t="shared" si="78"/>
        <v>3.2700237321336054</v>
      </c>
      <c r="AB205">
        <f t="shared" si="79"/>
        <v>-3.8778190511052912E-3</v>
      </c>
      <c r="AC205">
        <v>0</v>
      </c>
      <c r="AD205">
        <v>0</v>
      </c>
      <c r="AE205">
        <v>2</v>
      </c>
      <c r="AF205">
        <v>0</v>
      </c>
      <c r="AG205">
        <v>0</v>
      </c>
      <c r="AH205">
        <f t="shared" si="80"/>
        <v>1</v>
      </c>
      <c r="AI205">
        <f t="shared" si="81"/>
        <v>0</v>
      </c>
      <c r="AJ205">
        <f t="shared" si="82"/>
        <v>51846.662821639933</v>
      </c>
      <c r="AK205">
        <f t="shared" si="83"/>
        <v>0</v>
      </c>
      <c r="AL205">
        <f t="shared" si="84"/>
        <v>0</v>
      </c>
      <c r="AM205">
        <f t="shared" si="85"/>
        <v>0.49</v>
      </c>
      <c r="AN205">
        <f t="shared" si="86"/>
        <v>0.39</v>
      </c>
      <c r="AO205">
        <v>7.12</v>
      </c>
      <c r="AP205">
        <v>0.5</v>
      </c>
      <c r="AQ205" t="s">
        <v>194</v>
      </c>
      <c r="AR205">
        <v>1587137878.14516</v>
      </c>
      <c r="AS205">
        <v>417.50748387096797</v>
      </c>
      <c r="AT205">
        <v>409.99909677419402</v>
      </c>
      <c r="AU205">
        <v>31.417380645161298</v>
      </c>
      <c r="AV205">
        <v>30.636774193548401</v>
      </c>
      <c r="AW205">
        <v>599.99435483871002</v>
      </c>
      <c r="AX205">
        <v>102.35451612903201</v>
      </c>
      <c r="AY205">
        <v>9.7024748387096807E-2</v>
      </c>
      <c r="AZ205">
        <v>40.149977419354798</v>
      </c>
      <c r="BA205">
        <v>999.9</v>
      </c>
      <c r="BB205">
        <v>999.9</v>
      </c>
      <c r="BC205">
        <v>0</v>
      </c>
      <c r="BD205">
        <v>0</v>
      </c>
      <c r="BE205">
        <v>9999.4409677419408</v>
      </c>
      <c r="BF205">
        <v>0</v>
      </c>
      <c r="BG205">
        <v>1.91117E-3</v>
      </c>
      <c r="BH205">
        <v>1587137835</v>
      </c>
      <c r="BI205" t="s">
        <v>655</v>
      </c>
      <c r="BJ205">
        <v>40</v>
      </c>
      <c r="BK205">
        <v>1.218</v>
      </c>
      <c r="BL205">
        <v>0.40200000000000002</v>
      </c>
      <c r="BM205">
        <v>410</v>
      </c>
      <c r="BN205">
        <v>31</v>
      </c>
      <c r="BO205">
        <v>0.2</v>
      </c>
      <c r="BP205">
        <v>0.11</v>
      </c>
      <c r="BQ205">
        <v>7.5378282926829296</v>
      </c>
      <c r="BR205">
        <v>-0.55436801393730994</v>
      </c>
      <c r="BS205">
        <v>6.6022599933379805E-2</v>
      </c>
      <c r="BT205">
        <v>0</v>
      </c>
      <c r="BU205">
        <v>0.78096207317073196</v>
      </c>
      <c r="BV205">
        <v>-1.5917916376304402E-2</v>
      </c>
      <c r="BW205">
        <v>1.9955756353987998E-3</v>
      </c>
      <c r="BX205">
        <v>1</v>
      </c>
      <c r="BY205">
        <v>1</v>
      </c>
      <c r="BZ205">
        <v>2</v>
      </c>
      <c r="CA205" t="s">
        <v>196</v>
      </c>
      <c r="CB205">
        <v>100</v>
      </c>
      <c r="CC205">
        <v>100</v>
      </c>
      <c r="CD205">
        <v>1.218</v>
      </c>
      <c r="CE205">
        <v>0.40200000000000002</v>
      </c>
      <c r="CF205">
        <v>2</v>
      </c>
      <c r="CG205">
        <v>637.61900000000003</v>
      </c>
      <c r="CH205">
        <v>329.75700000000001</v>
      </c>
      <c r="CI205">
        <v>42.990499999999997</v>
      </c>
      <c r="CJ205">
        <v>39.600700000000003</v>
      </c>
      <c r="CK205">
        <v>30.0002</v>
      </c>
      <c r="CL205">
        <v>39.332299999999996</v>
      </c>
      <c r="CM205">
        <v>39.353200000000001</v>
      </c>
      <c r="CN205">
        <v>20.5365</v>
      </c>
      <c r="CO205">
        <v>0</v>
      </c>
      <c r="CP205">
        <v>100</v>
      </c>
      <c r="CQ205">
        <v>43</v>
      </c>
      <c r="CR205">
        <v>410</v>
      </c>
      <c r="CS205">
        <v>32.296500000000002</v>
      </c>
      <c r="CT205">
        <v>98.082099999999997</v>
      </c>
      <c r="CU205">
        <v>99.140900000000002</v>
      </c>
    </row>
    <row r="206" spans="1:99" x14ac:dyDescent="0.25">
      <c r="A206">
        <v>190</v>
      </c>
      <c r="B206">
        <v>1587137891.5</v>
      </c>
      <c r="C206">
        <v>13026</v>
      </c>
      <c r="D206" t="s">
        <v>658</v>
      </c>
      <c r="E206" t="s">
        <v>659</v>
      </c>
      <c r="F206">
        <v>1587137882.9354801</v>
      </c>
      <c r="G206">
        <f t="shared" si="58"/>
        <v>6.782555730793148E-4</v>
      </c>
      <c r="H206">
        <f t="shared" si="59"/>
        <v>-6.5956892257566011</v>
      </c>
      <c r="I206">
        <f t="shared" si="60"/>
        <v>417.50074193548397</v>
      </c>
      <c r="J206">
        <f t="shared" si="61"/>
        <v>1033.0590375481443</v>
      </c>
      <c r="K206">
        <f t="shared" si="62"/>
        <v>105.8393169712994</v>
      </c>
      <c r="L206">
        <f t="shared" si="63"/>
        <v>42.773928454600103</v>
      </c>
      <c r="M206">
        <f t="shared" si="64"/>
        <v>1.5925385584658294E-2</v>
      </c>
      <c r="N206">
        <f t="shared" si="65"/>
        <v>2</v>
      </c>
      <c r="O206">
        <f t="shared" si="66"/>
        <v>1.5855271067752925E-2</v>
      </c>
      <c r="P206">
        <f t="shared" si="67"/>
        <v>9.9158181150362616E-3</v>
      </c>
      <c r="Q206">
        <f t="shared" si="68"/>
        <v>0</v>
      </c>
      <c r="R206">
        <f t="shared" si="69"/>
        <v>39.901100588837629</v>
      </c>
      <c r="S206">
        <f t="shared" si="70"/>
        <v>39.901100588837629</v>
      </c>
      <c r="T206">
        <f t="shared" si="71"/>
        <v>7.3745727875394369</v>
      </c>
      <c r="U206">
        <f t="shared" si="72"/>
        <v>43.070305990309151</v>
      </c>
      <c r="V206">
        <f t="shared" si="73"/>
        <v>3.2184480909815836</v>
      </c>
      <c r="W206">
        <f t="shared" si="74"/>
        <v>7.4725452187540453</v>
      </c>
      <c r="X206">
        <f t="shared" si="75"/>
        <v>4.1561246965578533</v>
      </c>
      <c r="Y206">
        <f t="shared" si="76"/>
        <v>-29.911070772797782</v>
      </c>
      <c r="Z206">
        <f t="shared" si="77"/>
        <v>26.64150781239271</v>
      </c>
      <c r="AA206">
        <f t="shared" si="78"/>
        <v>3.2656953210966164</v>
      </c>
      <c r="AB206">
        <f t="shared" si="79"/>
        <v>-3.8676393084564609E-3</v>
      </c>
      <c r="AC206">
        <v>0</v>
      </c>
      <c r="AD206">
        <v>0</v>
      </c>
      <c r="AE206">
        <v>2</v>
      </c>
      <c r="AF206">
        <v>0</v>
      </c>
      <c r="AG206">
        <v>0</v>
      </c>
      <c r="AH206">
        <f t="shared" si="80"/>
        <v>1</v>
      </c>
      <c r="AI206">
        <f t="shared" si="81"/>
        <v>0</v>
      </c>
      <c r="AJ206">
        <f t="shared" si="82"/>
        <v>51826.480863704077</v>
      </c>
      <c r="AK206">
        <f t="shared" si="83"/>
        <v>0</v>
      </c>
      <c r="AL206">
        <f t="shared" si="84"/>
        <v>0</v>
      </c>
      <c r="AM206">
        <f t="shared" si="85"/>
        <v>0.49</v>
      </c>
      <c r="AN206">
        <f t="shared" si="86"/>
        <v>0.39</v>
      </c>
      <c r="AO206">
        <v>7.12</v>
      </c>
      <c r="AP206">
        <v>0.5</v>
      </c>
      <c r="AQ206" t="s">
        <v>194</v>
      </c>
      <c r="AR206">
        <v>1587137882.9354801</v>
      </c>
      <c r="AS206">
        <v>417.50074193548397</v>
      </c>
      <c r="AT206">
        <v>410.00996774193499</v>
      </c>
      <c r="AU206">
        <v>31.414100000000001</v>
      </c>
      <c r="AV206">
        <v>30.634529032258101</v>
      </c>
      <c r="AW206">
        <v>600.00635483870997</v>
      </c>
      <c r="AX206">
        <v>102.355096774194</v>
      </c>
      <c r="AY206">
        <v>9.7244403225806506E-2</v>
      </c>
      <c r="AZ206">
        <v>40.148183870967699</v>
      </c>
      <c r="BA206">
        <v>999.9</v>
      </c>
      <c r="BB206">
        <v>999.9</v>
      </c>
      <c r="BC206">
        <v>0</v>
      </c>
      <c r="BD206">
        <v>0</v>
      </c>
      <c r="BE206">
        <v>9995.2641935483898</v>
      </c>
      <c r="BF206">
        <v>0</v>
      </c>
      <c r="BG206">
        <v>1.91117E-3</v>
      </c>
      <c r="BH206">
        <v>1587137835</v>
      </c>
      <c r="BI206" t="s">
        <v>655</v>
      </c>
      <c r="BJ206">
        <v>40</v>
      </c>
      <c r="BK206">
        <v>1.218</v>
      </c>
      <c r="BL206">
        <v>0.40200000000000002</v>
      </c>
      <c r="BM206">
        <v>410</v>
      </c>
      <c r="BN206">
        <v>31</v>
      </c>
      <c r="BO206">
        <v>0.2</v>
      </c>
      <c r="BP206">
        <v>0.11</v>
      </c>
      <c r="BQ206">
        <v>7.4953424390243901</v>
      </c>
      <c r="BR206">
        <v>-0.26007679442509202</v>
      </c>
      <c r="BS206">
        <v>3.64755270297763E-2</v>
      </c>
      <c r="BT206">
        <v>0</v>
      </c>
      <c r="BU206">
        <v>0.78027153658536597</v>
      </c>
      <c r="BV206">
        <v>-1.3773428571428801E-2</v>
      </c>
      <c r="BW206">
        <v>2.0389481278771499E-3</v>
      </c>
      <c r="BX206">
        <v>1</v>
      </c>
      <c r="BY206">
        <v>1</v>
      </c>
      <c r="BZ206">
        <v>2</v>
      </c>
      <c r="CA206" t="s">
        <v>196</v>
      </c>
      <c r="CB206">
        <v>100</v>
      </c>
      <c r="CC206">
        <v>100</v>
      </c>
      <c r="CD206">
        <v>1.218</v>
      </c>
      <c r="CE206">
        <v>0.40200000000000002</v>
      </c>
      <c r="CF206">
        <v>2</v>
      </c>
      <c r="CG206">
        <v>637.20799999999997</v>
      </c>
      <c r="CH206">
        <v>329.59500000000003</v>
      </c>
      <c r="CI206">
        <v>42.993400000000001</v>
      </c>
      <c r="CJ206">
        <v>39.600700000000003</v>
      </c>
      <c r="CK206">
        <v>30.0001</v>
      </c>
      <c r="CL206">
        <v>39.328699999999998</v>
      </c>
      <c r="CM206">
        <v>39.353200000000001</v>
      </c>
      <c r="CN206">
        <v>20.5382</v>
      </c>
      <c r="CO206">
        <v>0</v>
      </c>
      <c r="CP206">
        <v>100</v>
      </c>
      <c r="CQ206">
        <v>43</v>
      </c>
      <c r="CR206">
        <v>410</v>
      </c>
      <c r="CS206">
        <v>32.296500000000002</v>
      </c>
      <c r="CT206">
        <v>98.082999999999998</v>
      </c>
      <c r="CU206">
        <v>99.138499999999993</v>
      </c>
    </row>
    <row r="207" spans="1:99" x14ac:dyDescent="0.25">
      <c r="A207">
        <v>191</v>
      </c>
      <c r="B207">
        <v>1587137896.5</v>
      </c>
      <c r="C207">
        <v>13031</v>
      </c>
      <c r="D207" t="s">
        <v>660</v>
      </c>
      <c r="E207" t="s">
        <v>661</v>
      </c>
      <c r="F207">
        <v>1587137887.87097</v>
      </c>
      <c r="G207">
        <f t="shared" si="58"/>
        <v>6.7765210863116629E-4</v>
      </c>
      <c r="H207">
        <f t="shared" si="59"/>
        <v>-6.5903308356161627</v>
      </c>
      <c r="I207">
        <f t="shared" si="60"/>
        <v>417.48719354838698</v>
      </c>
      <c r="J207">
        <f t="shared" si="61"/>
        <v>1033.1466566466004</v>
      </c>
      <c r="K207">
        <f t="shared" si="62"/>
        <v>105.8489113148156</v>
      </c>
      <c r="L207">
        <f t="shared" si="63"/>
        <v>42.772789942919353</v>
      </c>
      <c r="M207">
        <f t="shared" si="64"/>
        <v>1.5909807947553197E-2</v>
      </c>
      <c r="N207">
        <f t="shared" si="65"/>
        <v>2</v>
      </c>
      <c r="O207">
        <f t="shared" si="66"/>
        <v>1.5839830205220094E-2</v>
      </c>
      <c r="P207">
        <f t="shared" si="67"/>
        <v>9.9061553625872777E-3</v>
      </c>
      <c r="Q207">
        <f t="shared" si="68"/>
        <v>0</v>
      </c>
      <c r="R207">
        <f t="shared" si="69"/>
        <v>39.901388185736721</v>
      </c>
      <c r="S207">
        <f t="shared" si="70"/>
        <v>39.901388185736721</v>
      </c>
      <c r="T207">
        <f t="shared" si="71"/>
        <v>7.3746861738188079</v>
      </c>
      <c r="U207">
        <f t="shared" si="72"/>
        <v>43.066598005353931</v>
      </c>
      <c r="V207">
        <f t="shared" si="73"/>
        <v>3.2181826444270034</v>
      </c>
      <c r="W207">
        <f t="shared" si="74"/>
        <v>7.4725722334207285</v>
      </c>
      <c r="X207">
        <f t="shared" si="75"/>
        <v>4.156503529391804</v>
      </c>
      <c r="Y207">
        <f t="shared" si="76"/>
        <v>-29.884457990634434</v>
      </c>
      <c r="Z207">
        <f t="shared" si="77"/>
        <v>26.617802170798665</v>
      </c>
      <c r="AA207">
        <f t="shared" si="78"/>
        <v>3.2627950568454254</v>
      </c>
      <c r="AB207">
        <f t="shared" si="79"/>
        <v>-3.8607629903424368E-3</v>
      </c>
      <c r="AC207">
        <v>0</v>
      </c>
      <c r="AD207">
        <v>0</v>
      </c>
      <c r="AE207">
        <v>2</v>
      </c>
      <c r="AF207">
        <v>0</v>
      </c>
      <c r="AG207">
        <v>0</v>
      </c>
      <c r="AH207">
        <f t="shared" si="80"/>
        <v>1</v>
      </c>
      <c r="AI207">
        <f t="shared" si="81"/>
        <v>0</v>
      </c>
      <c r="AJ207">
        <f t="shared" si="82"/>
        <v>51792.51264696454</v>
      </c>
      <c r="AK207">
        <f t="shared" si="83"/>
        <v>0</v>
      </c>
      <c r="AL207">
        <f t="shared" si="84"/>
        <v>0</v>
      </c>
      <c r="AM207">
        <f t="shared" si="85"/>
        <v>0.49</v>
      </c>
      <c r="AN207">
        <f t="shared" si="86"/>
        <v>0.39</v>
      </c>
      <c r="AO207">
        <v>7.12</v>
      </c>
      <c r="AP207">
        <v>0.5</v>
      </c>
      <c r="AQ207" t="s">
        <v>194</v>
      </c>
      <c r="AR207">
        <v>1587137887.87097</v>
      </c>
      <c r="AS207">
        <v>417.48719354838698</v>
      </c>
      <c r="AT207">
        <v>410.00261290322601</v>
      </c>
      <c r="AU207">
        <v>31.4113258064516</v>
      </c>
      <c r="AV207">
        <v>30.632461290322599</v>
      </c>
      <c r="AW207">
        <v>600.01796774193497</v>
      </c>
      <c r="AX207">
        <v>102.355419354839</v>
      </c>
      <c r="AY207">
        <v>9.75195709677419E-2</v>
      </c>
      <c r="AZ207">
        <v>40.148251612903202</v>
      </c>
      <c r="BA207">
        <v>999.9</v>
      </c>
      <c r="BB207">
        <v>999.9</v>
      </c>
      <c r="BC207">
        <v>0</v>
      </c>
      <c r="BD207">
        <v>0</v>
      </c>
      <c r="BE207">
        <v>9988.4048387096791</v>
      </c>
      <c r="BF207">
        <v>0</v>
      </c>
      <c r="BG207">
        <v>1.91117E-3</v>
      </c>
      <c r="BH207">
        <v>1587137835</v>
      </c>
      <c r="BI207" t="s">
        <v>655</v>
      </c>
      <c r="BJ207">
        <v>40</v>
      </c>
      <c r="BK207">
        <v>1.218</v>
      </c>
      <c r="BL207">
        <v>0.40200000000000002</v>
      </c>
      <c r="BM207">
        <v>410</v>
      </c>
      <c r="BN207">
        <v>31</v>
      </c>
      <c r="BO207">
        <v>0.2</v>
      </c>
      <c r="BP207">
        <v>0.11</v>
      </c>
      <c r="BQ207">
        <v>7.4897917073170701</v>
      </c>
      <c r="BR207">
        <v>-8.4291637630606694E-2</v>
      </c>
      <c r="BS207">
        <v>3.4412584475098602E-2</v>
      </c>
      <c r="BT207">
        <v>1</v>
      </c>
      <c r="BU207">
        <v>0.77915368292682896</v>
      </c>
      <c r="BV207">
        <v>-7.7479233449480201E-3</v>
      </c>
      <c r="BW207">
        <v>1.65780481417555E-3</v>
      </c>
      <c r="BX207">
        <v>1</v>
      </c>
      <c r="BY207">
        <v>2</v>
      </c>
      <c r="BZ207">
        <v>2</v>
      </c>
      <c r="CA207" t="s">
        <v>202</v>
      </c>
      <c r="CB207">
        <v>100</v>
      </c>
      <c r="CC207">
        <v>100</v>
      </c>
      <c r="CD207">
        <v>1.218</v>
      </c>
      <c r="CE207">
        <v>0.40200000000000002</v>
      </c>
      <c r="CF207">
        <v>2</v>
      </c>
      <c r="CG207">
        <v>637.42700000000002</v>
      </c>
      <c r="CH207">
        <v>329.70299999999997</v>
      </c>
      <c r="CI207">
        <v>42.997599999999998</v>
      </c>
      <c r="CJ207">
        <v>39.597799999999999</v>
      </c>
      <c r="CK207">
        <v>30.0001</v>
      </c>
      <c r="CL207">
        <v>39.328699999999998</v>
      </c>
      <c r="CM207">
        <v>39.353200000000001</v>
      </c>
      <c r="CN207">
        <v>20.540299999999998</v>
      </c>
      <c r="CO207">
        <v>0</v>
      </c>
      <c r="CP207">
        <v>100</v>
      </c>
      <c r="CQ207">
        <v>43</v>
      </c>
      <c r="CR207">
        <v>410</v>
      </c>
      <c r="CS207">
        <v>32.296500000000002</v>
      </c>
      <c r="CT207">
        <v>98.084199999999996</v>
      </c>
      <c r="CU207">
        <v>99.138599999999997</v>
      </c>
    </row>
    <row r="208" spans="1:99" x14ac:dyDescent="0.25">
      <c r="A208">
        <v>192</v>
      </c>
      <c r="B208">
        <v>1587137901.5</v>
      </c>
      <c r="C208">
        <v>13036</v>
      </c>
      <c r="D208" t="s">
        <v>662</v>
      </c>
      <c r="E208" t="s">
        <v>663</v>
      </c>
      <c r="F208">
        <v>1587137892.87097</v>
      </c>
      <c r="G208">
        <f t="shared" si="58"/>
        <v>6.772594930033862E-4</v>
      </c>
      <c r="H208">
        <f t="shared" si="59"/>
        <v>-6.5814062900741792</v>
      </c>
      <c r="I208">
        <f t="shared" si="60"/>
        <v>417.47232258064503</v>
      </c>
      <c r="J208">
        <f t="shared" si="61"/>
        <v>1032.8502817968549</v>
      </c>
      <c r="K208">
        <f t="shared" si="62"/>
        <v>105.81875445333692</v>
      </c>
      <c r="L208">
        <f t="shared" si="63"/>
        <v>42.771350284546209</v>
      </c>
      <c r="M208">
        <f t="shared" si="64"/>
        <v>1.5894755647758649E-2</v>
      </c>
      <c r="N208">
        <f t="shared" si="65"/>
        <v>2</v>
      </c>
      <c r="O208">
        <f t="shared" si="66"/>
        <v>1.5824909941183695E-2</v>
      </c>
      <c r="P208">
        <f t="shared" si="67"/>
        <v>9.8968184072844908E-3</v>
      </c>
      <c r="Q208">
        <f t="shared" si="68"/>
        <v>0</v>
      </c>
      <c r="R208">
        <f t="shared" si="69"/>
        <v>39.90454489423702</v>
      </c>
      <c r="S208">
        <f t="shared" si="70"/>
        <v>39.90454489423702</v>
      </c>
      <c r="T208">
        <f t="shared" si="71"/>
        <v>7.3759308186623054</v>
      </c>
      <c r="U208">
        <f t="shared" si="72"/>
        <v>43.056313683417322</v>
      </c>
      <c r="V208">
        <f t="shared" si="73"/>
        <v>3.2179315035816183</v>
      </c>
      <c r="W208">
        <f t="shared" si="74"/>
        <v>7.4737738284849264</v>
      </c>
      <c r="X208">
        <f t="shared" si="75"/>
        <v>4.1579993150806871</v>
      </c>
      <c r="Y208">
        <f t="shared" si="76"/>
        <v>-29.867143641449331</v>
      </c>
      <c r="Z208">
        <f t="shared" si="77"/>
        <v>26.6022965108805</v>
      </c>
      <c r="AA208">
        <f t="shared" si="78"/>
        <v>3.2609907888808589</v>
      </c>
      <c r="AB208">
        <f t="shared" si="79"/>
        <v>-3.8563416879711099E-3</v>
      </c>
      <c r="AC208">
        <v>0</v>
      </c>
      <c r="AD208">
        <v>0</v>
      </c>
      <c r="AE208">
        <v>2</v>
      </c>
      <c r="AF208">
        <v>0</v>
      </c>
      <c r="AG208">
        <v>0</v>
      </c>
      <c r="AH208">
        <f t="shared" si="80"/>
        <v>1</v>
      </c>
      <c r="AI208">
        <f t="shared" si="81"/>
        <v>0</v>
      </c>
      <c r="AJ208">
        <f t="shared" si="82"/>
        <v>51845.95723604424</v>
      </c>
      <c r="AK208">
        <f t="shared" si="83"/>
        <v>0</v>
      </c>
      <c r="AL208">
        <f t="shared" si="84"/>
        <v>0</v>
      </c>
      <c r="AM208">
        <f t="shared" si="85"/>
        <v>0.49</v>
      </c>
      <c r="AN208">
        <f t="shared" si="86"/>
        <v>0.39</v>
      </c>
      <c r="AO208">
        <v>7.12</v>
      </c>
      <c r="AP208">
        <v>0.5</v>
      </c>
      <c r="AQ208" t="s">
        <v>194</v>
      </c>
      <c r="AR208">
        <v>1587137892.87097</v>
      </c>
      <c r="AS208">
        <v>417.47232258064503</v>
      </c>
      <c r="AT208">
        <v>409.99783870967701</v>
      </c>
      <c r="AU208">
        <v>31.408812903225801</v>
      </c>
      <c r="AV208">
        <v>30.630367741935501</v>
      </c>
      <c r="AW208">
        <v>599.99493548387102</v>
      </c>
      <c r="AX208">
        <v>102.355387096774</v>
      </c>
      <c r="AY208">
        <v>9.7752838709677395E-2</v>
      </c>
      <c r="AZ208">
        <v>40.151264516128997</v>
      </c>
      <c r="BA208">
        <v>999.9</v>
      </c>
      <c r="BB208">
        <v>999.9</v>
      </c>
      <c r="BC208">
        <v>0</v>
      </c>
      <c r="BD208">
        <v>0</v>
      </c>
      <c r="BE208">
        <v>9999.2532258064493</v>
      </c>
      <c r="BF208">
        <v>0</v>
      </c>
      <c r="BG208">
        <v>1.91117E-3</v>
      </c>
      <c r="BH208">
        <v>1587137835</v>
      </c>
      <c r="BI208" t="s">
        <v>655</v>
      </c>
      <c r="BJ208">
        <v>40</v>
      </c>
      <c r="BK208">
        <v>1.218</v>
      </c>
      <c r="BL208">
        <v>0.40200000000000002</v>
      </c>
      <c r="BM208">
        <v>410</v>
      </c>
      <c r="BN208">
        <v>31</v>
      </c>
      <c r="BO208">
        <v>0.2</v>
      </c>
      <c r="BP208">
        <v>0.11</v>
      </c>
      <c r="BQ208">
        <v>7.4742539024390204</v>
      </c>
      <c r="BR208">
        <v>1.35965853658829E-2</v>
      </c>
      <c r="BS208">
        <v>2.7005852742173202E-2</v>
      </c>
      <c r="BT208">
        <v>1</v>
      </c>
      <c r="BU208">
        <v>0.77869836585365804</v>
      </c>
      <c r="BV208">
        <v>-3.13716376306677E-3</v>
      </c>
      <c r="BW208">
        <v>1.5032490463723501E-3</v>
      </c>
      <c r="BX208">
        <v>1</v>
      </c>
      <c r="BY208">
        <v>2</v>
      </c>
      <c r="BZ208">
        <v>2</v>
      </c>
      <c r="CA208" t="s">
        <v>202</v>
      </c>
      <c r="CB208">
        <v>100</v>
      </c>
      <c r="CC208">
        <v>100</v>
      </c>
      <c r="CD208">
        <v>1.218</v>
      </c>
      <c r="CE208">
        <v>0.40200000000000002</v>
      </c>
      <c r="CF208">
        <v>2</v>
      </c>
      <c r="CG208">
        <v>637.88300000000004</v>
      </c>
      <c r="CH208">
        <v>329.608</v>
      </c>
      <c r="CI208">
        <v>43.002400000000002</v>
      </c>
      <c r="CJ208">
        <v>39.596800000000002</v>
      </c>
      <c r="CK208">
        <v>30.0001</v>
      </c>
      <c r="CL208">
        <v>39.328699999999998</v>
      </c>
      <c r="CM208">
        <v>39.353200000000001</v>
      </c>
      <c r="CN208">
        <v>20.540600000000001</v>
      </c>
      <c r="CO208">
        <v>0</v>
      </c>
      <c r="CP208">
        <v>100</v>
      </c>
      <c r="CQ208">
        <v>43</v>
      </c>
      <c r="CR208">
        <v>410</v>
      </c>
      <c r="CS208">
        <v>32.296500000000002</v>
      </c>
      <c r="CT208">
        <v>98.084699999999998</v>
      </c>
      <c r="CU208">
        <v>99.136700000000005</v>
      </c>
    </row>
    <row r="209" spans="1:99" x14ac:dyDescent="0.25">
      <c r="A209">
        <v>193</v>
      </c>
      <c r="B209">
        <v>1587137906.5</v>
      </c>
      <c r="C209">
        <v>13041</v>
      </c>
      <c r="D209" t="s">
        <v>664</v>
      </c>
      <c r="E209" t="s">
        <v>665</v>
      </c>
      <c r="F209">
        <v>1587137897.87097</v>
      </c>
      <c r="G209">
        <f t="shared" ref="G209:G233" si="87">AW209*AH209*(AU209-AV209)/(100*AO209*(1000-AH209*AU209))</f>
        <v>6.775900285251003E-4</v>
      </c>
      <c r="H209">
        <f t="shared" ref="H209:H233" si="88">AW209*AH209*(AT209-AS209*(1000-AH209*AV209)/(1000-AH209*AU209))/(100*AO209)</f>
        <v>-6.5814594401356832</v>
      </c>
      <c r="I209">
        <f t="shared" ref="I209:I233" si="89">AS209 - IF(AH209&gt;1, H209*AO209*100/(AJ209*BE209), 0)</f>
        <v>417.45383870967697</v>
      </c>
      <c r="J209">
        <f t="shared" ref="J209:J233" si="90">((P209-G209/2)*I209-H209)/(P209+G209/2)</f>
        <v>1032.9143082686721</v>
      </c>
      <c r="K209">
        <f t="shared" ref="K209:K233" si="91">J209*(AX209+AY209)/1000</f>
        <v>105.8254349740719</v>
      </c>
      <c r="L209">
        <f t="shared" ref="L209:L233" si="92">(AS209 - IF(AH209&gt;1, H209*AO209*100/(AJ209*BE209), 0))*(AX209+AY209)/1000</f>
        <v>42.769505378520364</v>
      </c>
      <c r="M209">
        <f t="shared" ref="M209:M233" si="93">2/((1/O209-1/N209)+SIGN(O209)*SQRT((1/O209-1/N209)*(1/O209-1/N209) + 4*AP209/((AP209+1)*(AP209+1))*(2*1/O209*1/N209-1/N209*1/N209)))</f>
        <v>1.5892087667360718E-2</v>
      </c>
      <c r="N209">
        <f t="shared" ref="N209:N233" si="94">AE209+AD209*AO209+AC209*AO209*AO209</f>
        <v>2</v>
      </c>
      <c r="O209">
        <f t="shared" ref="O209:O233" si="95">G209*(1000-(1000*0.61365*EXP(17.502*S209/(240.97+S209))/(AX209+AY209)+AU209)/2)/(1000*0.61365*EXP(17.502*S209/(240.97+S209))/(AX209+AY209)-AU209)</f>
        <v>1.582226535082875E-2</v>
      </c>
      <c r="P209">
        <f t="shared" ref="P209:P233" si="96">1/((AP209+1)/(M209/1.6)+1/(N209/1.37)) + AP209/((AP209+1)/(M209/1.6) + AP209/(N209/1.37))</f>
        <v>9.895163449665614E-3</v>
      </c>
      <c r="Q209">
        <f t="shared" ref="Q209:Q233" si="97">(AL209*AN209)</f>
        <v>0</v>
      </c>
      <c r="R209">
        <f t="shared" ref="R209:R233" si="98">(AZ209+(Q209+2*0.95*0.0000000567*(((AZ209+$B$7)+273)^4-(AZ209+273)^4)-44100*G209)/(1.84*29.3*N209+8*0.95*0.0000000567*(AZ209+273)^3))</f>
        <v>39.910793871066609</v>
      </c>
      <c r="S209">
        <f t="shared" ref="S209:S233" si="99">($C$7*BA209+$D$7*BB209+$E$7*R209)</f>
        <v>39.910793871066609</v>
      </c>
      <c r="T209">
        <f t="shared" ref="T209:T233" si="100">0.61365*EXP(17.502*S209/(240.97+S209))</f>
        <v>7.3783952375172648</v>
      </c>
      <c r="U209">
        <f t="shared" ref="U209:U233" si="101">(V209/W209*100)</f>
        <v>43.038781317665325</v>
      </c>
      <c r="V209">
        <f t="shared" ref="V209:V233" si="102">AU209*(AX209+AY209)/1000</f>
        <v>3.217714406851695</v>
      </c>
      <c r="W209">
        <f t="shared" ref="W209:W233" si="103">0.61365*EXP(17.502*AZ209/(240.97+AZ209))</f>
        <v>7.4763139390542639</v>
      </c>
      <c r="X209">
        <f t="shared" ref="X209:X233" si="104">(T209-AU209*(AX209+AY209)/1000)</f>
        <v>4.1606808306655694</v>
      </c>
      <c r="Y209">
        <f t="shared" ref="Y209:Y233" si="105">(-G209*44100)</f>
        <v>-29.881720257956925</v>
      </c>
      <c r="Z209">
        <f t="shared" ref="Z209:Z233" si="106">2*29.3*N209*0.92*(AZ209-S209)</f>
        <v>26.615102239660885</v>
      </c>
      <c r="AA209">
        <f t="shared" ref="AA209:AA233" si="107">2*0.95*0.0000000567*(((AZ209+$B$7)+273)^4-(S209+273)^4)</f>
        <v>3.2627578069567695</v>
      </c>
      <c r="AB209">
        <f t="shared" ref="AB209:AB233" si="108">Q209+AA209+Y209+Z209</f>
        <v>-3.8602113392691706E-3</v>
      </c>
      <c r="AC209">
        <v>0</v>
      </c>
      <c r="AD209">
        <v>0</v>
      </c>
      <c r="AE209">
        <v>2</v>
      </c>
      <c r="AF209">
        <v>0</v>
      </c>
      <c r="AG209">
        <v>0</v>
      </c>
      <c r="AH209">
        <f t="shared" ref="AH209:AH233" si="109">IF(AF209*$H$13&gt;=AJ209,1,(AJ209/(AJ209-AF209*$H$13)))</f>
        <v>1</v>
      </c>
      <c r="AI209">
        <f t="shared" ref="AI209:AI233" si="110">(AH209-1)*100</f>
        <v>0</v>
      </c>
      <c r="AJ209">
        <f t="shared" ref="AJ209:AJ233" si="111">MAX(0,($B$13+$C$13*BE209)/(1+$D$13*BE209)*AX209/(AZ209+273)*$E$13)</f>
        <v>51860.634761311383</v>
      </c>
      <c r="AK209">
        <f t="shared" ref="AK209:AK233" si="112">$B$11*BF209+$C$11*BG209</f>
        <v>0</v>
      </c>
      <c r="AL209">
        <f t="shared" ref="AL209:AL233" si="113">AK209*AM209</f>
        <v>0</v>
      </c>
      <c r="AM209">
        <f t="shared" ref="AM209:AM233" si="114">($B$11*$D$9+$C$11*$D$9)/($B$11+$C$11)</f>
        <v>0.49</v>
      </c>
      <c r="AN209">
        <f t="shared" ref="AN209:AN233" si="115">($B$11*$K$9+$C$11*$K$9)/($B$11+$C$11)</f>
        <v>0.39</v>
      </c>
      <c r="AO209">
        <v>7.12</v>
      </c>
      <c r="AP209">
        <v>0.5</v>
      </c>
      <c r="AQ209" t="s">
        <v>194</v>
      </c>
      <c r="AR209">
        <v>1587137897.87097</v>
      </c>
      <c r="AS209">
        <v>417.45383870967697</v>
      </c>
      <c r="AT209">
        <v>409.97941935483902</v>
      </c>
      <c r="AU209">
        <v>31.406658064516101</v>
      </c>
      <c r="AV209">
        <v>30.627829032258099</v>
      </c>
      <c r="AW209">
        <v>599.99322580645196</v>
      </c>
      <c r="AX209">
        <v>102.355387096774</v>
      </c>
      <c r="AY209">
        <v>9.7869796774193496E-2</v>
      </c>
      <c r="AZ209">
        <v>40.157632258064503</v>
      </c>
      <c r="BA209">
        <v>999.9</v>
      </c>
      <c r="BB209">
        <v>999.9</v>
      </c>
      <c r="BC209">
        <v>0</v>
      </c>
      <c r="BD209">
        <v>0</v>
      </c>
      <c r="BE209">
        <v>10002.4167741935</v>
      </c>
      <c r="BF209">
        <v>0</v>
      </c>
      <c r="BG209">
        <v>1.91117E-3</v>
      </c>
      <c r="BH209">
        <v>1587137835</v>
      </c>
      <c r="BI209" t="s">
        <v>655</v>
      </c>
      <c r="BJ209">
        <v>40</v>
      </c>
      <c r="BK209">
        <v>1.218</v>
      </c>
      <c r="BL209">
        <v>0.40200000000000002</v>
      </c>
      <c r="BM209">
        <v>410</v>
      </c>
      <c r="BN209">
        <v>31</v>
      </c>
      <c r="BO209">
        <v>0.2</v>
      </c>
      <c r="BP209">
        <v>0.11</v>
      </c>
      <c r="BQ209">
        <v>7.4674239024390303</v>
      </c>
      <c r="BR209">
        <v>-2.4218257839721001E-2</v>
      </c>
      <c r="BS209">
        <v>2.8329323761272E-2</v>
      </c>
      <c r="BT209">
        <v>1</v>
      </c>
      <c r="BU209">
        <v>0.778730390243902</v>
      </c>
      <c r="BV209">
        <v>5.9922648083654702E-4</v>
      </c>
      <c r="BW209">
        <v>1.3108348276082099E-3</v>
      </c>
      <c r="BX209">
        <v>1</v>
      </c>
      <c r="BY209">
        <v>2</v>
      </c>
      <c r="BZ209">
        <v>2</v>
      </c>
      <c r="CA209" t="s">
        <v>202</v>
      </c>
      <c r="CB209">
        <v>100</v>
      </c>
      <c r="CC209">
        <v>100</v>
      </c>
      <c r="CD209">
        <v>1.218</v>
      </c>
      <c r="CE209">
        <v>0.40200000000000002</v>
      </c>
      <c r="CF209">
        <v>2</v>
      </c>
      <c r="CG209">
        <v>637.78499999999997</v>
      </c>
      <c r="CH209">
        <v>329.54</v>
      </c>
      <c r="CI209">
        <v>43.005499999999998</v>
      </c>
      <c r="CJ209">
        <v>39.596800000000002</v>
      </c>
      <c r="CK209">
        <v>30.0001</v>
      </c>
      <c r="CL209">
        <v>39.328699999999998</v>
      </c>
      <c r="CM209">
        <v>39.353200000000001</v>
      </c>
      <c r="CN209">
        <v>20.540299999999998</v>
      </c>
      <c r="CO209">
        <v>0</v>
      </c>
      <c r="CP209">
        <v>100</v>
      </c>
      <c r="CQ209">
        <v>43</v>
      </c>
      <c r="CR209">
        <v>410</v>
      </c>
      <c r="CS209">
        <v>32.296500000000002</v>
      </c>
      <c r="CT209">
        <v>98.085099999999997</v>
      </c>
      <c r="CU209">
        <v>99.137600000000006</v>
      </c>
    </row>
    <row r="210" spans="1:99" x14ac:dyDescent="0.25">
      <c r="A210">
        <v>194</v>
      </c>
      <c r="B210">
        <v>1587138325</v>
      </c>
      <c r="C210">
        <v>13459.5</v>
      </c>
      <c r="D210" t="s">
        <v>667</v>
      </c>
      <c r="E210" t="s">
        <v>668</v>
      </c>
      <c r="F210">
        <v>1587138317</v>
      </c>
      <c r="G210">
        <f t="shared" si="87"/>
        <v>1.1437818251507914E-3</v>
      </c>
      <c r="H210">
        <f t="shared" si="88"/>
        <v>-5.1165678213835255</v>
      </c>
      <c r="I210">
        <f t="shared" si="89"/>
        <v>412.881483870968</v>
      </c>
      <c r="J210">
        <f t="shared" si="90"/>
        <v>680.72272559941757</v>
      </c>
      <c r="K210">
        <f t="shared" si="91"/>
        <v>69.751587166404562</v>
      </c>
      <c r="L210">
        <f t="shared" si="92"/>
        <v>42.306709807963138</v>
      </c>
      <c r="M210">
        <f t="shared" si="93"/>
        <v>2.7000910166515332E-2</v>
      </c>
      <c r="N210">
        <f t="shared" si="94"/>
        <v>2</v>
      </c>
      <c r="O210">
        <f t="shared" si="95"/>
        <v>2.6800023106404829E-2</v>
      </c>
      <c r="P210">
        <f t="shared" si="96"/>
        <v>1.6767938660419417E-2</v>
      </c>
      <c r="Q210">
        <f t="shared" si="97"/>
        <v>0</v>
      </c>
      <c r="R210">
        <f t="shared" si="98"/>
        <v>39.815462484298834</v>
      </c>
      <c r="S210">
        <f t="shared" si="99"/>
        <v>39.815462484298834</v>
      </c>
      <c r="T210">
        <f t="shared" si="100"/>
        <v>7.340876751976297</v>
      </c>
      <c r="U210">
        <f t="shared" si="101"/>
        <v>42.53257414113574</v>
      </c>
      <c r="V210">
        <f t="shared" si="102"/>
        <v>3.1925263312778407</v>
      </c>
      <c r="W210">
        <f t="shared" si="103"/>
        <v>7.5060736288475942</v>
      </c>
      <c r="X210">
        <f t="shared" si="104"/>
        <v>4.1483504206984563</v>
      </c>
      <c r="Y210">
        <f t="shared" si="105"/>
        <v>-50.440778489149899</v>
      </c>
      <c r="Z210">
        <f t="shared" si="106"/>
        <v>44.923175673613272</v>
      </c>
      <c r="AA210">
        <f t="shared" si="107"/>
        <v>5.5066040157534761</v>
      </c>
      <c r="AB210">
        <f t="shared" si="108"/>
        <v>-1.0998799783152435E-2</v>
      </c>
      <c r="AC210">
        <v>0</v>
      </c>
      <c r="AD210">
        <v>0</v>
      </c>
      <c r="AE210">
        <v>2</v>
      </c>
      <c r="AF210">
        <v>0</v>
      </c>
      <c r="AG210">
        <v>0</v>
      </c>
      <c r="AH210">
        <f t="shared" si="109"/>
        <v>1</v>
      </c>
      <c r="AI210">
        <f t="shared" si="110"/>
        <v>0</v>
      </c>
      <c r="AJ210">
        <f t="shared" si="111"/>
        <v>51850.479814915532</v>
      </c>
      <c r="AK210">
        <f t="shared" si="112"/>
        <v>0</v>
      </c>
      <c r="AL210">
        <f t="shared" si="113"/>
        <v>0</v>
      </c>
      <c r="AM210">
        <f t="shared" si="114"/>
        <v>0.49</v>
      </c>
      <c r="AN210">
        <f t="shared" si="115"/>
        <v>0.39</v>
      </c>
      <c r="AO210">
        <v>2.96</v>
      </c>
      <c r="AP210">
        <v>0.5</v>
      </c>
      <c r="AQ210" t="s">
        <v>194</v>
      </c>
      <c r="AR210">
        <v>1587138317</v>
      </c>
      <c r="AS210">
        <v>412.881483870968</v>
      </c>
      <c r="AT210">
        <v>410.59029032258098</v>
      </c>
      <c r="AU210">
        <v>31.156641935483901</v>
      </c>
      <c r="AV210">
        <v>30.6099580645161</v>
      </c>
      <c r="AW210">
        <v>600.00132258064502</v>
      </c>
      <c r="AX210">
        <v>102.370225806452</v>
      </c>
      <c r="AY210">
        <v>9.6732535483870993E-2</v>
      </c>
      <c r="AZ210">
        <v>40.2320967741936</v>
      </c>
      <c r="BA210">
        <v>999.9</v>
      </c>
      <c r="BB210">
        <v>999.9</v>
      </c>
      <c r="BC210">
        <v>0</v>
      </c>
      <c r="BD210">
        <v>0</v>
      </c>
      <c r="BE210">
        <v>10001.3422580645</v>
      </c>
      <c r="BF210">
        <v>0</v>
      </c>
      <c r="BG210">
        <v>1.91117E-3</v>
      </c>
      <c r="BH210">
        <v>1587138297.5</v>
      </c>
      <c r="BI210" t="s">
        <v>669</v>
      </c>
      <c r="BJ210">
        <v>41</v>
      </c>
      <c r="BK210">
        <v>1.1479999999999999</v>
      </c>
      <c r="BL210">
        <v>0.39900000000000002</v>
      </c>
      <c r="BM210">
        <v>410</v>
      </c>
      <c r="BN210">
        <v>31</v>
      </c>
      <c r="BO210">
        <v>0.23</v>
      </c>
      <c r="BP210">
        <v>0.11</v>
      </c>
      <c r="BQ210">
        <v>2.7235642507317102</v>
      </c>
      <c r="BR210">
        <v>-3.4452238101742401</v>
      </c>
      <c r="BS210">
        <v>1.7678210427915799</v>
      </c>
      <c r="BT210">
        <v>0</v>
      </c>
      <c r="BU210">
        <v>0.54839614634146305</v>
      </c>
      <c r="BV210">
        <v>-3.0803644599305301E-2</v>
      </c>
      <c r="BW210">
        <v>3.61342406738806E-3</v>
      </c>
      <c r="BX210">
        <v>1</v>
      </c>
      <c r="BY210">
        <v>1</v>
      </c>
      <c r="BZ210">
        <v>2</v>
      </c>
      <c r="CA210" t="s">
        <v>196</v>
      </c>
      <c r="CB210">
        <v>100</v>
      </c>
      <c r="CC210">
        <v>100</v>
      </c>
      <c r="CD210">
        <v>1.1479999999999999</v>
      </c>
      <c r="CE210">
        <v>0.39900000000000002</v>
      </c>
      <c r="CF210">
        <v>2</v>
      </c>
      <c r="CG210">
        <v>636.43700000000001</v>
      </c>
      <c r="CH210">
        <v>328.31200000000001</v>
      </c>
      <c r="CI210">
        <v>42.991999999999997</v>
      </c>
      <c r="CJ210">
        <v>39.756399999999999</v>
      </c>
      <c r="CK210">
        <v>30.000399999999999</v>
      </c>
      <c r="CL210">
        <v>39.4587</v>
      </c>
      <c r="CM210">
        <v>39.4833</v>
      </c>
      <c r="CN210">
        <v>20.591999999999999</v>
      </c>
      <c r="CO210">
        <v>0</v>
      </c>
      <c r="CP210">
        <v>0</v>
      </c>
      <c r="CQ210">
        <v>43</v>
      </c>
      <c r="CR210">
        <v>410</v>
      </c>
      <c r="CS210">
        <v>32.296500000000002</v>
      </c>
      <c r="CT210">
        <v>98.038799999999995</v>
      </c>
      <c r="CU210">
        <v>99.109899999999996</v>
      </c>
    </row>
    <row r="211" spans="1:99" x14ac:dyDescent="0.25">
      <c r="A211">
        <v>195</v>
      </c>
      <c r="B211">
        <v>1587138330</v>
      </c>
      <c r="C211">
        <v>13464.5</v>
      </c>
      <c r="D211" t="s">
        <v>670</v>
      </c>
      <c r="E211" t="s">
        <v>671</v>
      </c>
      <c r="F211">
        <v>1587138321.64516</v>
      </c>
      <c r="G211">
        <f t="shared" si="87"/>
        <v>1.1392082652138011E-3</v>
      </c>
      <c r="H211">
        <f t="shared" si="88"/>
        <v>-6.2745600101568533</v>
      </c>
      <c r="I211">
        <f t="shared" si="89"/>
        <v>412.98816129032298</v>
      </c>
      <c r="J211">
        <f t="shared" si="90"/>
        <v>749.14513866357504</v>
      </c>
      <c r="K211">
        <f t="shared" si="91"/>
        <v>76.761957447566985</v>
      </c>
      <c r="L211">
        <f t="shared" si="92"/>
        <v>42.317273418967325</v>
      </c>
      <c r="M211">
        <f t="shared" si="93"/>
        <v>2.688494264557309E-2</v>
      </c>
      <c r="N211">
        <f t="shared" si="94"/>
        <v>2</v>
      </c>
      <c r="O211">
        <f t="shared" si="95"/>
        <v>2.6685770610825131E-2</v>
      </c>
      <c r="P211">
        <f t="shared" si="96"/>
        <v>1.6696378351924144E-2</v>
      </c>
      <c r="Q211">
        <f t="shared" si="97"/>
        <v>0</v>
      </c>
      <c r="R211">
        <f t="shared" si="98"/>
        <v>39.816921909162502</v>
      </c>
      <c r="S211">
        <f t="shared" si="99"/>
        <v>39.816921909162502</v>
      </c>
      <c r="T211">
        <f t="shared" si="100"/>
        <v>7.3414498722725972</v>
      </c>
      <c r="U211">
        <f t="shared" si="101"/>
        <v>42.526525845708306</v>
      </c>
      <c r="V211">
        <f t="shared" si="102"/>
        <v>3.1920371936189547</v>
      </c>
      <c r="W211">
        <f t="shared" si="103"/>
        <v>7.5059909789012043</v>
      </c>
      <c r="X211">
        <f t="shared" si="104"/>
        <v>4.1494126786536425</v>
      </c>
      <c r="Y211">
        <f t="shared" si="105"/>
        <v>-50.23908449592863</v>
      </c>
      <c r="Z211">
        <f t="shared" si="106"/>
        <v>44.743554208392617</v>
      </c>
      <c r="AA211">
        <f t="shared" si="107"/>
        <v>5.4846192431227463</v>
      </c>
      <c r="AB211">
        <f t="shared" si="108"/>
        <v>-1.0911044413269622E-2</v>
      </c>
      <c r="AC211">
        <v>0</v>
      </c>
      <c r="AD211">
        <v>0</v>
      </c>
      <c r="AE211">
        <v>2</v>
      </c>
      <c r="AF211">
        <v>0</v>
      </c>
      <c r="AG211">
        <v>0</v>
      </c>
      <c r="AH211">
        <f t="shared" si="109"/>
        <v>1</v>
      </c>
      <c r="AI211">
        <f t="shared" si="110"/>
        <v>0</v>
      </c>
      <c r="AJ211">
        <f t="shared" si="111"/>
        <v>51865.764257784329</v>
      </c>
      <c r="AK211">
        <f t="shared" si="112"/>
        <v>0</v>
      </c>
      <c r="AL211">
        <f t="shared" si="113"/>
        <v>0</v>
      </c>
      <c r="AM211">
        <f t="shared" si="114"/>
        <v>0.49</v>
      </c>
      <c r="AN211">
        <f t="shared" si="115"/>
        <v>0.39</v>
      </c>
      <c r="AO211">
        <v>2.96</v>
      </c>
      <c r="AP211">
        <v>0.5</v>
      </c>
      <c r="AQ211" t="s">
        <v>194</v>
      </c>
      <c r="AR211">
        <v>1587138321.64516</v>
      </c>
      <c r="AS211">
        <v>412.98816129032298</v>
      </c>
      <c r="AT211">
        <v>410.12480645161298</v>
      </c>
      <c r="AU211">
        <v>31.152138709677399</v>
      </c>
      <c r="AV211">
        <v>30.607635483871</v>
      </c>
      <c r="AW211">
        <v>599.99822580645105</v>
      </c>
      <c r="AX211">
        <v>102.369258064516</v>
      </c>
      <c r="AY211">
        <v>9.6810906451612902E-2</v>
      </c>
      <c r="AZ211">
        <v>40.231890322580597</v>
      </c>
      <c r="BA211">
        <v>999.9</v>
      </c>
      <c r="BB211">
        <v>999.9</v>
      </c>
      <c r="BC211">
        <v>0</v>
      </c>
      <c r="BD211">
        <v>0</v>
      </c>
      <c r="BE211">
        <v>10004.5080645161</v>
      </c>
      <c r="BF211">
        <v>0</v>
      </c>
      <c r="BG211">
        <v>1.91117E-3</v>
      </c>
      <c r="BH211">
        <v>1587138297.5</v>
      </c>
      <c r="BI211" t="s">
        <v>669</v>
      </c>
      <c r="BJ211">
        <v>41</v>
      </c>
      <c r="BK211">
        <v>1.1479999999999999</v>
      </c>
      <c r="BL211">
        <v>0.39900000000000002</v>
      </c>
      <c r="BM211">
        <v>410</v>
      </c>
      <c r="BN211">
        <v>31</v>
      </c>
      <c r="BO211">
        <v>0.23</v>
      </c>
      <c r="BP211">
        <v>0.11</v>
      </c>
      <c r="BQ211">
        <v>2.39126405560976</v>
      </c>
      <c r="BR211">
        <v>7.6101907793727701</v>
      </c>
      <c r="BS211">
        <v>0.92603084585773499</v>
      </c>
      <c r="BT211">
        <v>0</v>
      </c>
      <c r="BU211">
        <v>0.54581502439024399</v>
      </c>
      <c r="BV211">
        <v>-2.83812752613254E-2</v>
      </c>
      <c r="BW211">
        <v>2.85412773816215E-3</v>
      </c>
      <c r="BX211">
        <v>1</v>
      </c>
      <c r="BY211">
        <v>1</v>
      </c>
      <c r="BZ211">
        <v>2</v>
      </c>
      <c r="CA211" t="s">
        <v>196</v>
      </c>
      <c r="CB211">
        <v>100</v>
      </c>
      <c r="CC211">
        <v>100</v>
      </c>
      <c r="CD211">
        <v>1.1479999999999999</v>
      </c>
      <c r="CE211">
        <v>0.39900000000000002</v>
      </c>
      <c r="CF211">
        <v>2</v>
      </c>
      <c r="CG211">
        <v>636.279</v>
      </c>
      <c r="CH211">
        <v>328.52100000000002</v>
      </c>
      <c r="CI211">
        <v>42.9938</v>
      </c>
      <c r="CJ211">
        <v>39.760100000000001</v>
      </c>
      <c r="CK211">
        <v>30.000299999999999</v>
      </c>
      <c r="CL211">
        <v>39.4587</v>
      </c>
      <c r="CM211">
        <v>39.484699999999997</v>
      </c>
      <c r="CN211">
        <v>20.593</v>
      </c>
      <c r="CO211">
        <v>0</v>
      </c>
      <c r="CP211">
        <v>0</v>
      </c>
      <c r="CQ211">
        <v>43</v>
      </c>
      <c r="CR211">
        <v>410</v>
      </c>
      <c r="CS211">
        <v>32.296500000000002</v>
      </c>
      <c r="CT211">
        <v>98.038899999999998</v>
      </c>
      <c r="CU211">
        <v>99.108699999999999</v>
      </c>
    </row>
    <row r="212" spans="1:99" x14ac:dyDescent="0.25">
      <c r="A212">
        <v>196</v>
      </c>
      <c r="B212">
        <v>1587138335</v>
      </c>
      <c r="C212">
        <v>13469.5</v>
      </c>
      <c r="D212" t="s">
        <v>672</v>
      </c>
      <c r="E212" t="s">
        <v>673</v>
      </c>
      <c r="F212">
        <v>1587138326.4354801</v>
      </c>
      <c r="G212">
        <f t="shared" si="87"/>
        <v>1.1352915532863673E-3</v>
      </c>
      <c r="H212">
        <f t="shared" si="88"/>
        <v>-6.4730130817449121</v>
      </c>
      <c r="I212">
        <f t="shared" si="89"/>
        <v>412.98961290322598</v>
      </c>
      <c r="J212">
        <f t="shared" si="90"/>
        <v>762.04448220678853</v>
      </c>
      <c r="K212">
        <f t="shared" si="91"/>
        <v>78.082687972759885</v>
      </c>
      <c r="L212">
        <f t="shared" si="92"/>
        <v>42.316872352292471</v>
      </c>
      <c r="M212">
        <f t="shared" si="93"/>
        <v>2.6783076758114532E-2</v>
      </c>
      <c r="N212">
        <f t="shared" si="94"/>
        <v>2</v>
      </c>
      <c r="O212">
        <f t="shared" si="95"/>
        <v>2.6585405184745389E-2</v>
      </c>
      <c r="P212">
        <f t="shared" si="96"/>
        <v>1.6633516535174461E-2</v>
      </c>
      <c r="Q212">
        <f t="shared" si="97"/>
        <v>0</v>
      </c>
      <c r="R212">
        <f t="shared" si="98"/>
        <v>39.819058596951713</v>
      </c>
      <c r="S212">
        <f t="shared" si="99"/>
        <v>39.819058596951713</v>
      </c>
      <c r="T212">
        <f t="shared" si="100"/>
        <v>7.3422890256092277</v>
      </c>
      <c r="U212">
        <f t="shared" si="101"/>
        <v>42.519048807880942</v>
      </c>
      <c r="V212">
        <f t="shared" si="102"/>
        <v>3.1915967697645145</v>
      </c>
      <c r="W212">
        <f t="shared" si="103"/>
        <v>7.5062750913960921</v>
      </c>
      <c r="X212">
        <f t="shared" si="104"/>
        <v>4.1506922558447137</v>
      </c>
      <c r="Y212">
        <f t="shared" si="105"/>
        <v>-50.066357499928799</v>
      </c>
      <c r="Z212">
        <f t="shared" si="106"/>
        <v>44.589688242278278</v>
      </c>
      <c r="AA212">
        <f t="shared" si="107"/>
        <v>5.4658330448563364</v>
      </c>
      <c r="AB212">
        <f t="shared" si="108"/>
        <v>-1.0836212794181677E-2</v>
      </c>
      <c r="AC212">
        <v>0</v>
      </c>
      <c r="AD212">
        <v>0</v>
      </c>
      <c r="AE212">
        <v>2</v>
      </c>
      <c r="AF212">
        <v>0</v>
      </c>
      <c r="AG212">
        <v>0</v>
      </c>
      <c r="AH212">
        <f t="shared" si="109"/>
        <v>1</v>
      </c>
      <c r="AI212">
        <f t="shared" si="110"/>
        <v>0</v>
      </c>
      <c r="AJ212">
        <f t="shared" si="111"/>
        <v>51841.928830579782</v>
      </c>
      <c r="AK212">
        <f t="shared" si="112"/>
        <v>0</v>
      </c>
      <c r="AL212">
        <f t="shared" si="113"/>
        <v>0</v>
      </c>
      <c r="AM212">
        <f t="shared" si="114"/>
        <v>0.49</v>
      </c>
      <c r="AN212">
        <f t="shared" si="115"/>
        <v>0.39</v>
      </c>
      <c r="AO212">
        <v>2.96</v>
      </c>
      <c r="AP212">
        <v>0.5</v>
      </c>
      <c r="AQ212" t="s">
        <v>194</v>
      </c>
      <c r="AR212">
        <v>1587138326.4354801</v>
      </c>
      <c r="AS212">
        <v>412.98961290322598</v>
      </c>
      <c r="AT212">
        <v>410.02758064516098</v>
      </c>
      <c r="AU212">
        <v>31.148245161290301</v>
      </c>
      <c r="AV212">
        <v>30.605616129032299</v>
      </c>
      <c r="AW212">
        <v>600.00300000000004</v>
      </c>
      <c r="AX212">
        <v>102.36793548387099</v>
      </c>
      <c r="AY212">
        <v>9.6802200000000005E-2</v>
      </c>
      <c r="AZ212">
        <v>40.232599999999998</v>
      </c>
      <c r="BA212">
        <v>999.9</v>
      </c>
      <c r="BB212">
        <v>999.9</v>
      </c>
      <c r="BC212">
        <v>0</v>
      </c>
      <c r="BD212">
        <v>0</v>
      </c>
      <c r="BE212">
        <v>9999.8725806451603</v>
      </c>
      <c r="BF212">
        <v>0</v>
      </c>
      <c r="BG212">
        <v>1.91117E-3</v>
      </c>
      <c r="BH212">
        <v>1587138297.5</v>
      </c>
      <c r="BI212" t="s">
        <v>669</v>
      </c>
      <c r="BJ212">
        <v>41</v>
      </c>
      <c r="BK212">
        <v>1.1479999999999999</v>
      </c>
      <c r="BL212">
        <v>0.39900000000000002</v>
      </c>
      <c r="BM212">
        <v>410</v>
      </c>
      <c r="BN212">
        <v>31</v>
      </c>
      <c r="BO212">
        <v>0.23</v>
      </c>
      <c r="BP212">
        <v>0.11</v>
      </c>
      <c r="BQ212">
        <v>2.89120487804878</v>
      </c>
      <c r="BR212">
        <v>1.2498704529618301</v>
      </c>
      <c r="BS212">
        <v>0.16482643196333999</v>
      </c>
      <c r="BT212">
        <v>0</v>
      </c>
      <c r="BU212">
        <v>0.54361534146341495</v>
      </c>
      <c r="BV212">
        <v>-2.3695358885018999E-2</v>
      </c>
      <c r="BW212">
        <v>2.36616852594206E-3</v>
      </c>
      <c r="BX212">
        <v>1</v>
      </c>
      <c r="BY212">
        <v>1</v>
      </c>
      <c r="BZ212">
        <v>2</v>
      </c>
      <c r="CA212" t="s">
        <v>196</v>
      </c>
      <c r="CB212">
        <v>100</v>
      </c>
      <c r="CC212">
        <v>100</v>
      </c>
      <c r="CD212">
        <v>1.1479999999999999</v>
      </c>
      <c r="CE212">
        <v>0.39900000000000002</v>
      </c>
      <c r="CF212">
        <v>2</v>
      </c>
      <c r="CG212">
        <v>636.41399999999999</v>
      </c>
      <c r="CH212">
        <v>328.35700000000003</v>
      </c>
      <c r="CI212">
        <v>42.996899999999997</v>
      </c>
      <c r="CJ212">
        <v>39.760300000000001</v>
      </c>
      <c r="CK212">
        <v>30.000299999999999</v>
      </c>
      <c r="CL212">
        <v>39.462499999999999</v>
      </c>
      <c r="CM212">
        <v>39.487099999999998</v>
      </c>
      <c r="CN212">
        <v>20.5929</v>
      </c>
      <c r="CO212">
        <v>0</v>
      </c>
      <c r="CP212">
        <v>0</v>
      </c>
      <c r="CQ212">
        <v>43</v>
      </c>
      <c r="CR212">
        <v>410</v>
      </c>
      <c r="CS212">
        <v>32.296500000000002</v>
      </c>
      <c r="CT212">
        <v>98.041600000000003</v>
      </c>
      <c r="CU212">
        <v>99.1096</v>
      </c>
    </row>
    <row r="213" spans="1:99" x14ac:dyDescent="0.25">
      <c r="A213">
        <v>197</v>
      </c>
      <c r="B213">
        <v>1587138340</v>
      </c>
      <c r="C213">
        <v>13474.5</v>
      </c>
      <c r="D213" t="s">
        <v>674</v>
      </c>
      <c r="E213" t="s">
        <v>675</v>
      </c>
      <c r="F213">
        <v>1587138331.37097</v>
      </c>
      <c r="G213">
        <f t="shared" si="87"/>
        <v>1.1318927607090938E-3</v>
      </c>
      <c r="H213">
        <f t="shared" si="88"/>
        <v>-6.5144263218885259</v>
      </c>
      <c r="I213">
        <f t="shared" si="89"/>
        <v>412.995322580645</v>
      </c>
      <c r="J213">
        <f t="shared" si="90"/>
        <v>765.74677326020287</v>
      </c>
      <c r="K213">
        <f t="shared" si="91"/>
        <v>78.461210218635131</v>
      </c>
      <c r="L213">
        <f t="shared" si="92"/>
        <v>42.31700864549645</v>
      </c>
      <c r="M213">
        <f t="shared" si="93"/>
        <v>2.6690398192070416E-2</v>
      </c>
      <c r="N213">
        <f t="shared" si="94"/>
        <v>2</v>
      </c>
      <c r="O213">
        <f t="shared" si="95"/>
        <v>2.6494086863293506E-2</v>
      </c>
      <c r="P213">
        <f t="shared" si="96"/>
        <v>1.6576321622806357E-2</v>
      </c>
      <c r="Q213">
        <f t="shared" si="97"/>
        <v>0</v>
      </c>
      <c r="R213">
        <f t="shared" si="98"/>
        <v>39.822626679748453</v>
      </c>
      <c r="S213">
        <f t="shared" si="99"/>
        <v>39.822626679748453</v>
      </c>
      <c r="T213">
        <f t="shared" si="100"/>
        <v>7.3436905240617207</v>
      </c>
      <c r="U213">
        <f t="shared" si="101"/>
        <v>42.508874250368329</v>
      </c>
      <c r="V213">
        <f t="shared" si="102"/>
        <v>3.191229422428119</v>
      </c>
      <c r="W213">
        <f t="shared" si="103"/>
        <v>7.5072075624314323</v>
      </c>
      <c r="X213">
        <f t="shared" si="104"/>
        <v>4.1524611016336017</v>
      </c>
      <c r="Y213">
        <f t="shared" si="105"/>
        <v>-49.916470747271035</v>
      </c>
      <c r="Z213">
        <f t="shared" si="106"/>
        <v>44.456088857000346</v>
      </c>
      <c r="AA213">
        <f t="shared" si="107"/>
        <v>5.4496103263401681</v>
      </c>
      <c r="AB213">
        <f t="shared" si="108"/>
        <v>-1.0771563930518369E-2</v>
      </c>
      <c r="AC213">
        <v>0</v>
      </c>
      <c r="AD213">
        <v>0</v>
      </c>
      <c r="AE213">
        <v>2</v>
      </c>
      <c r="AF213">
        <v>0</v>
      </c>
      <c r="AG213">
        <v>0</v>
      </c>
      <c r="AH213">
        <f t="shared" si="109"/>
        <v>1</v>
      </c>
      <c r="AI213">
        <f t="shared" si="110"/>
        <v>0</v>
      </c>
      <c r="AJ213">
        <f t="shared" si="111"/>
        <v>51857.742206997631</v>
      </c>
      <c r="AK213">
        <f t="shared" si="112"/>
        <v>0</v>
      </c>
      <c r="AL213">
        <f t="shared" si="113"/>
        <v>0</v>
      </c>
      <c r="AM213">
        <f t="shared" si="114"/>
        <v>0.49</v>
      </c>
      <c r="AN213">
        <f t="shared" si="115"/>
        <v>0.39</v>
      </c>
      <c r="AO213">
        <v>2.96</v>
      </c>
      <c r="AP213">
        <v>0.5</v>
      </c>
      <c r="AQ213" t="s">
        <v>194</v>
      </c>
      <c r="AR213">
        <v>1587138331.37097</v>
      </c>
      <c r="AS213">
        <v>412.995322580645</v>
      </c>
      <c r="AT213">
        <v>410.01190322580601</v>
      </c>
      <c r="AU213">
        <v>31.1449903225806</v>
      </c>
      <c r="AV213">
        <v>30.603935483870998</v>
      </c>
      <c r="AW213">
        <v>599.94922580645198</v>
      </c>
      <c r="AX213">
        <v>102.366677419355</v>
      </c>
      <c r="AY213">
        <v>9.6973696774193596E-2</v>
      </c>
      <c r="AZ213">
        <v>40.234929032258101</v>
      </c>
      <c r="BA213">
        <v>999.9</v>
      </c>
      <c r="BB213">
        <v>999.9</v>
      </c>
      <c r="BC213">
        <v>0</v>
      </c>
      <c r="BD213">
        <v>0</v>
      </c>
      <c r="BE213">
        <v>10003.2587096774</v>
      </c>
      <c r="BF213">
        <v>0</v>
      </c>
      <c r="BG213">
        <v>1.91117E-3</v>
      </c>
      <c r="BH213">
        <v>1587138297.5</v>
      </c>
      <c r="BI213" t="s">
        <v>669</v>
      </c>
      <c r="BJ213">
        <v>41</v>
      </c>
      <c r="BK213">
        <v>1.1479999999999999</v>
      </c>
      <c r="BL213">
        <v>0.39900000000000002</v>
      </c>
      <c r="BM213">
        <v>410</v>
      </c>
      <c r="BN213">
        <v>31</v>
      </c>
      <c r="BO213">
        <v>0.23</v>
      </c>
      <c r="BP213">
        <v>0.11</v>
      </c>
      <c r="BQ213">
        <v>2.9694304878048801</v>
      </c>
      <c r="BR213">
        <v>0.18668717770033599</v>
      </c>
      <c r="BS213">
        <v>3.5217207888607001E-2</v>
      </c>
      <c r="BT213">
        <v>0</v>
      </c>
      <c r="BU213">
        <v>0.54179731707317103</v>
      </c>
      <c r="BV213">
        <v>-2.02776376306615E-2</v>
      </c>
      <c r="BW213">
        <v>2.0877128042724501E-3</v>
      </c>
      <c r="BX213">
        <v>1</v>
      </c>
      <c r="BY213">
        <v>1</v>
      </c>
      <c r="BZ213">
        <v>2</v>
      </c>
      <c r="CA213" t="s">
        <v>196</v>
      </c>
      <c r="CB213">
        <v>100</v>
      </c>
      <c r="CC213">
        <v>100</v>
      </c>
      <c r="CD213">
        <v>1.1479999999999999</v>
      </c>
      <c r="CE213">
        <v>0.39900000000000002</v>
      </c>
      <c r="CF213">
        <v>2</v>
      </c>
      <c r="CG213">
        <v>636.43399999999997</v>
      </c>
      <c r="CH213">
        <v>328.20800000000003</v>
      </c>
      <c r="CI213">
        <v>43.000599999999999</v>
      </c>
      <c r="CJ213">
        <v>39.760300000000001</v>
      </c>
      <c r="CK213">
        <v>30.000299999999999</v>
      </c>
      <c r="CL213">
        <v>39.462499999999999</v>
      </c>
      <c r="CM213">
        <v>39.487099999999998</v>
      </c>
      <c r="CN213">
        <v>20.5916</v>
      </c>
      <c r="CO213">
        <v>0</v>
      </c>
      <c r="CP213">
        <v>0</v>
      </c>
      <c r="CQ213">
        <v>43</v>
      </c>
      <c r="CR213">
        <v>410</v>
      </c>
      <c r="CS213">
        <v>32.296500000000002</v>
      </c>
      <c r="CT213">
        <v>98.0411</v>
      </c>
      <c r="CU213">
        <v>99.109399999999994</v>
      </c>
    </row>
    <row r="214" spans="1:99" x14ac:dyDescent="0.25">
      <c r="A214">
        <v>198</v>
      </c>
      <c r="B214">
        <v>1587138345</v>
      </c>
      <c r="C214">
        <v>13479.5</v>
      </c>
      <c r="D214" t="s">
        <v>676</v>
      </c>
      <c r="E214" t="s">
        <v>677</v>
      </c>
      <c r="F214">
        <v>1587138336.37097</v>
      </c>
      <c r="G214">
        <f t="shared" si="87"/>
        <v>1.1306244246765832E-3</v>
      </c>
      <c r="H214">
        <f t="shared" si="88"/>
        <v>-6.5055824252038059</v>
      </c>
      <c r="I214">
        <f t="shared" si="89"/>
        <v>412.98551612903202</v>
      </c>
      <c r="J214">
        <f t="shared" si="90"/>
        <v>765.8304277717865</v>
      </c>
      <c r="K214">
        <f t="shared" si="91"/>
        <v>78.469521837536092</v>
      </c>
      <c r="L214">
        <f t="shared" si="92"/>
        <v>42.315863670710982</v>
      </c>
      <c r="M214">
        <f t="shared" si="93"/>
        <v>2.6645911559369649E-2</v>
      </c>
      <c r="N214">
        <f t="shared" si="94"/>
        <v>2</v>
      </c>
      <c r="O214">
        <f t="shared" si="95"/>
        <v>2.6450251506575078E-2</v>
      </c>
      <c r="P214">
        <f t="shared" si="96"/>
        <v>1.6548866607801874E-2</v>
      </c>
      <c r="Q214">
        <f t="shared" si="97"/>
        <v>0</v>
      </c>
      <c r="R214">
        <f t="shared" si="98"/>
        <v>39.827387310994169</v>
      </c>
      <c r="S214">
        <f t="shared" si="99"/>
        <v>39.827387310994169</v>
      </c>
      <c r="T214">
        <f t="shared" si="100"/>
        <v>7.3455608017859308</v>
      </c>
      <c r="U214">
        <f t="shared" si="101"/>
        <v>42.495102036842908</v>
      </c>
      <c r="V214">
        <f t="shared" si="102"/>
        <v>3.1909266659156836</v>
      </c>
      <c r="W214">
        <f t="shared" si="103"/>
        <v>7.5089281187021886</v>
      </c>
      <c r="X214">
        <f t="shared" si="104"/>
        <v>4.1546341358702472</v>
      </c>
      <c r="Y214">
        <f t="shared" si="105"/>
        <v>-49.860537128237318</v>
      </c>
      <c r="Z214">
        <f t="shared" si="106"/>
        <v>44.406073934202048</v>
      </c>
      <c r="AA214">
        <f t="shared" si="107"/>
        <v>5.4437155477780088</v>
      </c>
      <c r="AB214">
        <f t="shared" si="108"/>
        <v>-1.0747646257264876E-2</v>
      </c>
      <c r="AC214">
        <v>0</v>
      </c>
      <c r="AD214">
        <v>0</v>
      </c>
      <c r="AE214">
        <v>2</v>
      </c>
      <c r="AF214">
        <v>0</v>
      </c>
      <c r="AG214">
        <v>0</v>
      </c>
      <c r="AH214">
        <f t="shared" si="109"/>
        <v>1</v>
      </c>
      <c r="AI214">
        <f t="shared" si="110"/>
        <v>0</v>
      </c>
      <c r="AJ214">
        <f t="shared" si="111"/>
        <v>51822.525688326154</v>
      </c>
      <c r="AK214">
        <f t="shared" si="112"/>
        <v>0</v>
      </c>
      <c r="AL214">
        <f t="shared" si="113"/>
        <v>0</v>
      </c>
      <c r="AM214">
        <f t="shared" si="114"/>
        <v>0.49</v>
      </c>
      <c r="AN214">
        <f t="shared" si="115"/>
        <v>0.39</v>
      </c>
      <c r="AO214">
        <v>2.96</v>
      </c>
      <c r="AP214">
        <v>0.5</v>
      </c>
      <c r="AQ214" t="s">
        <v>194</v>
      </c>
      <c r="AR214">
        <v>1587138336.37097</v>
      </c>
      <c r="AS214">
        <v>412.98551612903202</v>
      </c>
      <c r="AT214">
        <v>410.00641935483901</v>
      </c>
      <c r="AU214">
        <v>31.1421387096774</v>
      </c>
      <c r="AV214">
        <v>30.601729032258099</v>
      </c>
      <c r="AW214">
        <v>599.99416129032295</v>
      </c>
      <c r="AX214">
        <v>102.366193548387</v>
      </c>
      <c r="AY214">
        <v>9.7118161290322594E-2</v>
      </c>
      <c r="AZ214">
        <v>40.2392258064516</v>
      </c>
      <c r="BA214">
        <v>999.9</v>
      </c>
      <c r="BB214">
        <v>999.9</v>
      </c>
      <c r="BC214">
        <v>0</v>
      </c>
      <c r="BD214">
        <v>0</v>
      </c>
      <c r="BE214">
        <v>9996.3683870967707</v>
      </c>
      <c r="BF214">
        <v>0</v>
      </c>
      <c r="BG214">
        <v>1.91117E-3</v>
      </c>
      <c r="BH214">
        <v>1587138297.5</v>
      </c>
      <c r="BI214" t="s">
        <v>669</v>
      </c>
      <c r="BJ214">
        <v>41</v>
      </c>
      <c r="BK214">
        <v>1.1479999999999999</v>
      </c>
      <c r="BL214">
        <v>0.39900000000000002</v>
      </c>
      <c r="BM214">
        <v>410</v>
      </c>
      <c r="BN214">
        <v>31</v>
      </c>
      <c r="BO214">
        <v>0.23</v>
      </c>
      <c r="BP214">
        <v>0.11</v>
      </c>
      <c r="BQ214">
        <v>2.9809280487804899</v>
      </c>
      <c r="BR214">
        <v>-6.8039372822289695E-2</v>
      </c>
      <c r="BS214">
        <v>1.46232908477241E-2</v>
      </c>
      <c r="BT214">
        <v>1</v>
      </c>
      <c r="BU214">
        <v>0.54087878048780502</v>
      </c>
      <c r="BV214">
        <v>-7.74955400696835E-3</v>
      </c>
      <c r="BW214">
        <v>1.33210820464689E-3</v>
      </c>
      <c r="BX214">
        <v>1</v>
      </c>
      <c r="BY214">
        <v>2</v>
      </c>
      <c r="BZ214">
        <v>2</v>
      </c>
      <c r="CA214" t="s">
        <v>202</v>
      </c>
      <c r="CB214">
        <v>100</v>
      </c>
      <c r="CC214">
        <v>100</v>
      </c>
      <c r="CD214">
        <v>1.1479999999999999</v>
      </c>
      <c r="CE214">
        <v>0.39900000000000002</v>
      </c>
      <c r="CF214">
        <v>2</v>
      </c>
      <c r="CG214">
        <v>636.73500000000001</v>
      </c>
      <c r="CH214">
        <v>328.197</v>
      </c>
      <c r="CI214">
        <v>43.003900000000002</v>
      </c>
      <c r="CJ214">
        <v>39.760300000000001</v>
      </c>
      <c r="CK214">
        <v>30.0001</v>
      </c>
      <c r="CL214">
        <v>39.4651</v>
      </c>
      <c r="CM214">
        <v>39.490499999999997</v>
      </c>
      <c r="CN214">
        <v>20.592700000000001</v>
      </c>
      <c r="CO214">
        <v>0</v>
      </c>
      <c r="CP214">
        <v>0</v>
      </c>
      <c r="CQ214">
        <v>43</v>
      </c>
      <c r="CR214">
        <v>410</v>
      </c>
      <c r="CS214">
        <v>32.296500000000002</v>
      </c>
      <c r="CT214">
        <v>98.041499999999999</v>
      </c>
      <c r="CU214">
        <v>99.109499999999997</v>
      </c>
    </row>
    <row r="215" spans="1:99" x14ac:dyDescent="0.25">
      <c r="A215">
        <v>199</v>
      </c>
      <c r="B215">
        <v>1587138350</v>
      </c>
      <c r="C215">
        <v>13484.5</v>
      </c>
      <c r="D215" t="s">
        <v>678</v>
      </c>
      <c r="E215" t="s">
        <v>679</v>
      </c>
      <c r="F215">
        <v>1587138341.37097</v>
      </c>
      <c r="G215">
        <f t="shared" si="87"/>
        <v>1.1296028925494388E-3</v>
      </c>
      <c r="H215">
        <f t="shared" si="88"/>
        <v>-6.5125810160101434</v>
      </c>
      <c r="I215">
        <f t="shared" si="89"/>
        <v>412.98077419354797</v>
      </c>
      <c r="J215">
        <f t="shared" si="90"/>
        <v>766.80923973825804</v>
      </c>
      <c r="K215">
        <f t="shared" si="91"/>
        <v>78.570335044204626</v>
      </c>
      <c r="L215">
        <f t="shared" si="92"/>
        <v>42.315658332804986</v>
      </c>
      <c r="M215">
        <f t="shared" si="93"/>
        <v>2.6603661475815658E-2</v>
      </c>
      <c r="N215">
        <f t="shared" si="94"/>
        <v>2</v>
      </c>
      <c r="O215">
        <f t="shared" si="95"/>
        <v>2.6408618962397257E-2</v>
      </c>
      <c r="P215">
        <f t="shared" si="96"/>
        <v>1.6522791349873049E-2</v>
      </c>
      <c r="Q215">
        <f t="shared" si="97"/>
        <v>0</v>
      </c>
      <c r="R215">
        <f t="shared" si="98"/>
        <v>39.833900767884195</v>
      </c>
      <c r="S215">
        <f t="shared" si="99"/>
        <v>39.833900767884195</v>
      </c>
      <c r="T215">
        <f t="shared" si="100"/>
        <v>7.3481203694401662</v>
      </c>
      <c r="U215">
        <f t="shared" si="101"/>
        <v>42.478406619416035</v>
      </c>
      <c r="V215">
        <f t="shared" si="102"/>
        <v>3.1907174419547784</v>
      </c>
      <c r="W215">
        <f t="shared" si="103"/>
        <v>7.5113868336491807</v>
      </c>
      <c r="X215">
        <f t="shared" si="104"/>
        <v>4.1574029274853874</v>
      </c>
      <c r="Y215">
        <f t="shared" si="105"/>
        <v>-49.815487561430253</v>
      </c>
      <c r="Z215">
        <f t="shared" si="106"/>
        <v>44.36566719074797</v>
      </c>
      <c r="AA215">
        <f t="shared" si="107"/>
        <v>5.4390918456600037</v>
      </c>
      <c r="AB215">
        <f t="shared" si="108"/>
        <v>-1.0728525022280166E-2</v>
      </c>
      <c r="AC215">
        <v>0</v>
      </c>
      <c r="AD215">
        <v>0</v>
      </c>
      <c r="AE215">
        <v>2</v>
      </c>
      <c r="AF215">
        <v>0</v>
      </c>
      <c r="AG215">
        <v>0</v>
      </c>
      <c r="AH215">
        <f t="shared" si="109"/>
        <v>1</v>
      </c>
      <c r="AI215">
        <f t="shared" si="110"/>
        <v>0</v>
      </c>
      <c r="AJ215">
        <f t="shared" si="111"/>
        <v>51851.71300006831</v>
      </c>
      <c r="AK215">
        <f t="shared" si="112"/>
        <v>0</v>
      </c>
      <c r="AL215">
        <f t="shared" si="113"/>
        <v>0</v>
      </c>
      <c r="AM215">
        <f t="shared" si="114"/>
        <v>0.49</v>
      </c>
      <c r="AN215">
        <f t="shared" si="115"/>
        <v>0.39</v>
      </c>
      <c r="AO215">
        <v>2.96</v>
      </c>
      <c r="AP215">
        <v>0.5</v>
      </c>
      <c r="AQ215" t="s">
        <v>194</v>
      </c>
      <c r="AR215">
        <v>1587138341.37097</v>
      </c>
      <c r="AS215">
        <v>412.98077419354797</v>
      </c>
      <c r="AT215">
        <v>409.998032258065</v>
      </c>
      <c r="AU215">
        <v>31.139890322580602</v>
      </c>
      <c r="AV215">
        <v>30.5999709677419</v>
      </c>
      <c r="AW215">
        <v>599.99783870967701</v>
      </c>
      <c r="AX215">
        <v>102.36664516128999</v>
      </c>
      <c r="AY215">
        <v>9.7345845161290301E-2</v>
      </c>
      <c r="AZ215">
        <v>40.245364516129001</v>
      </c>
      <c r="BA215">
        <v>999.9</v>
      </c>
      <c r="BB215">
        <v>999.9</v>
      </c>
      <c r="BC215">
        <v>0</v>
      </c>
      <c r="BD215">
        <v>0</v>
      </c>
      <c r="BE215">
        <v>10002.396774193499</v>
      </c>
      <c r="BF215">
        <v>0</v>
      </c>
      <c r="BG215">
        <v>1.91117E-3</v>
      </c>
      <c r="BH215">
        <v>1587138297.5</v>
      </c>
      <c r="BI215" t="s">
        <v>669</v>
      </c>
      <c r="BJ215">
        <v>41</v>
      </c>
      <c r="BK215">
        <v>1.1479999999999999</v>
      </c>
      <c r="BL215">
        <v>0.39900000000000002</v>
      </c>
      <c r="BM215">
        <v>410</v>
      </c>
      <c r="BN215">
        <v>31</v>
      </c>
      <c r="BO215">
        <v>0.23</v>
      </c>
      <c r="BP215">
        <v>0.11</v>
      </c>
      <c r="BQ215">
        <v>2.9817870731707301</v>
      </c>
      <c r="BR215">
        <v>6.2286480836225497E-2</v>
      </c>
      <c r="BS215">
        <v>1.5879985599904799E-2</v>
      </c>
      <c r="BT215">
        <v>1</v>
      </c>
      <c r="BU215">
        <v>0.54018573170731699</v>
      </c>
      <c r="BV215">
        <v>-2.0350452961678E-3</v>
      </c>
      <c r="BW215">
        <v>8.7310790617421198E-4</v>
      </c>
      <c r="BX215">
        <v>1</v>
      </c>
      <c r="BY215">
        <v>2</v>
      </c>
      <c r="BZ215">
        <v>2</v>
      </c>
      <c r="CA215" t="s">
        <v>202</v>
      </c>
      <c r="CB215">
        <v>100</v>
      </c>
      <c r="CC215">
        <v>100</v>
      </c>
      <c r="CD215">
        <v>1.1479999999999999</v>
      </c>
      <c r="CE215">
        <v>0.39900000000000002</v>
      </c>
      <c r="CF215">
        <v>2</v>
      </c>
      <c r="CG215">
        <v>636.72799999999995</v>
      </c>
      <c r="CH215">
        <v>328.24</v>
      </c>
      <c r="CI215">
        <v>43.005000000000003</v>
      </c>
      <c r="CJ215">
        <v>39.762099999999997</v>
      </c>
      <c r="CK215">
        <v>30.0002</v>
      </c>
      <c r="CL215">
        <v>39.4664</v>
      </c>
      <c r="CM215">
        <v>39.491</v>
      </c>
      <c r="CN215">
        <v>20.593699999999998</v>
      </c>
      <c r="CO215">
        <v>0</v>
      </c>
      <c r="CP215">
        <v>0</v>
      </c>
      <c r="CQ215">
        <v>43</v>
      </c>
      <c r="CR215">
        <v>410</v>
      </c>
      <c r="CS215">
        <v>32.296500000000002</v>
      </c>
      <c r="CT215">
        <v>98.040700000000001</v>
      </c>
      <c r="CU215">
        <v>99.110100000000003</v>
      </c>
    </row>
    <row r="216" spans="1:99" x14ac:dyDescent="0.25">
      <c r="A216">
        <v>200</v>
      </c>
      <c r="B216">
        <v>1587138665.5</v>
      </c>
      <c r="C216">
        <v>13800</v>
      </c>
      <c r="D216" t="s">
        <v>681</v>
      </c>
      <c r="E216" t="s">
        <v>682</v>
      </c>
      <c r="F216">
        <v>1587138657.5</v>
      </c>
      <c r="G216">
        <f t="shared" si="87"/>
        <v>1.3444792419869541E-3</v>
      </c>
      <c r="H216">
        <f t="shared" si="88"/>
        <v>-8.6528923685012735</v>
      </c>
      <c r="I216">
        <f t="shared" si="89"/>
        <v>416.33161290322602</v>
      </c>
      <c r="J216">
        <f t="shared" si="90"/>
        <v>802.75107168806801</v>
      </c>
      <c r="K216">
        <f t="shared" si="91"/>
        <v>82.249357248237558</v>
      </c>
      <c r="L216">
        <f t="shared" si="92"/>
        <v>42.657068636986502</v>
      </c>
      <c r="M216">
        <f t="shared" si="93"/>
        <v>3.2686714979104331E-2</v>
      </c>
      <c r="N216">
        <f t="shared" si="94"/>
        <v>2</v>
      </c>
      <c r="O216">
        <f t="shared" si="95"/>
        <v>3.2392811905874987E-2</v>
      </c>
      <c r="P216">
        <f t="shared" si="96"/>
        <v>2.0271693126648491E-2</v>
      </c>
      <c r="Q216">
        <f t="shared" si="97"/>
        <v>0</v>
      </c>
      <c r="R216">
        <f t="shared" si="98"/>
        <v>39.615988374117734</v>
      </c>
      <c r="S216">
        <f t="shared" si="99"/>
        <v>39.615988374117734</v>
      </c>
      <c r="T216">
        <f t="shared" si="100"/>
        <v>7.2629066940054585</v>
      </c>
      <c r="U216">
        <f t="shared" si="101"/>
        <v>43.29594072445326</v>
      </c>
      <c r="V216">
        <f t="shared" si="102"/>
        <v>3.2279968609440415</v>
      </c>
      <c r="W216">
        <f t="shared" si="103"/>
        <v>7.4556570591406288</v>
      </c>
      <c r="X216">
        <f t="shared" si="104"/>
        <v>4.034909833061417</v>
      </c>
      <c r="Y216">
        <f t="shared" si="105"/>
        <v>-59.291534571624673</v>
      </c>
      <c r="Z216">
        <f t="shared" si="106"/>
        <v>52.812753110419898</v>
      </c>
      <c r="AA216">
        <f t="shared" si="107"/>
        <v>6.4635947451917541</v>
      </c>
      <c r="AB216">
        <f t="shared" si="108"/>
        <v>-1.5186716013019463E-2</v>
      </c>
      <c r="AC216">
        <v>0</v>
      </c>
      <c r="AD216">
        <v>0</v>
      </c>
      <c r="AE216">
        <v>2</v>
      </c>
      <c r="AF216">
        <v>0</v>
      </c>
      <c r="AG216">
        <v>0</v>
      </c>
      <c r="AH216">
        <f t="shared" si="109"/>
        <v>1</v>
      </c>
      <c r="AI216">
        <f t="shared" si="110"/>
        <v>0</v>
      </c>
      <c r="AJ216">
        <f t="shared" si="111"/>
        <v>51890.17696420008</v>
      </c>
      <c r="AK216">
        <f t="shared" si="112"/>
        <v>0</v>
      </c>
      <c r="AL216">
        <f t="shared" si="113"/>
        <v>0</v>
      </c>
      <c r="AM216">
        <f t="shared" si="114"/>
        <v>0.49</v>
      </c>
      <c r="AN216">
        <f t="shared" si="115"/>
        <v>0.39</v>
      </c>
      <c r="AO216">
        <v>4.71</v>
      </c>
      <c r="AP216">
        <v>0.5</v>
      </c>
      <c r="AQ216" t="s">
        <v>194</v>
      </c>
      <c r="AR216">
        <v>1587138657.5</v>
      </c>
      <c r="AS216">
        <v>416.33161290322602</v>
      </c>
      <c r="AT216">
        <v>409.97841935483899</v>
      </c>
      <c r="AU216">
        <v>31.505145161290301</v>
      </c>
      <c r="AV216">
        <v>30.4829677419355</v>
      </c>
      <c r="AW216">
        <v>599.99280645161298</v>
      </c>
      <c r="AX216">
        <v>102.363709677419</v>
      </c>
      <c r="AY216">
        <v>9.5645593548387101E-2</v>
      </c>
      <c r="AZ216">
        <v>40.105793548387098</v>
      </c>
      <c r="BA216">
        <v>999.9</v>
      </c>
      <c r="BB216">
        <v>999.9</v>
      </c>
      <c r="BC216">
        <v>0</v>
      </c>
      <c r="BD216">
        <v>0</v>
      </c>
      <c r="BE216">
        <v>10005.782258064501</v>
      </c>
      <c r="BF216">
        <v>0</v>
      </c>
      <c r="BG216">
        <v>1.91117E-3</v>
      </c>
      <c r="BH216">
        <v>1587138641.5</v>
      </c>
      <c r="BI216" t="s">
        <v>683</v>
      </c>
      <c r="BJ216">
        <v>42</v>
      </c>
      <c r="BK216">
        <v>1.18</v>
      </c>
      <c r="BL216">
        <v>0.39700000000000002</v>
      </c>
      <c r="BM216">
        <v>410</v>
      </c>
      <c r="BN216">
        <v>31</v>
      </c>
      <c r="BO216">
        <v>0.24</v>
      </c>
      <c r="BP216">
        <v>0.12</v>
      </c>
      <c r="BQ216">
        <v>6.14092512195122</v>
      </c>
      <c r="BR216">
        <v>3.2894765853639099</v>
      </c>
      <c r="BS216">
        <v>0.74198715448456898</v>
      </c>
      <c r="BT216">
        <v>0</v>
      </c>
      <c r="BU216">
        <v>0.98366690243902399</v>
      </c>
      <c r="BV216">
        <v>0.62540316376280702</v>
      </c>
      <c r="BW216">
        <v>0.12145815607348499</v>
      </c>
      <c r="BX216">
        <v>0</v>
      </c>
      <c r="BY216">
        <v>0</v>
      </c>
      <c r="BZ216">
        <v>2</v>
      </c>
      <c r="CA216" t="s">
        <v>205</v>
      </c>
      <c r="CB216">
        <v>100</v>
      </c>
      <c r="CC216">
        <v>100</v>
      </c>
      <c r="CD216">
        <v>1.18</v>
      </c>
      <c r="CE216">
        <v>0.39700000000000002</v>
      </c>
      <c r="CF216">
        <v>2</v>
      </c>
      <c r="CG216">
        <v>637.47400000000005</v>
      </c>
      <c r="CH216">
        <v>327.18400000000003</v>
      </c>
      <c r="CI216">
        <v>42.993899999999996</v>
      </c>
      <c r="CJ216">
        <v>39.674500000000002</v>
      </c>
      <c r="CK216">
        <v>30</v>
      </c>
      <c r="CL216">
        <v>39.424199999999999</v>
      </c>
      <c r="CM216">
        <v>39.445099999999996</v>
      </c>
      <c r="CN216">
        <v>20.5914</v>
      </c>
      <c r="CO216">
        <v>0</v>
      </c>
      <c r="CP216">
        <v>0</v>
      </c>
      <c r="CQ216">
        <v>43</v>
      </c>
      <c r="CR216">
        <v>410</v>
      </c>
      <c r="CS216">
        <v>32.296500000000002</v>
      </c>
      <c r="CT216">
        <v>98.058700000000002</v>
      </c>
      <c r="CU216">
        <v>99.121200000000002</v>
      </c>
    </row>
    <row r="217" spans="1:99" x14ac:dyDescent="0.25">
      <c r="A217">
        <v>201</v>
      </c>
      <c r="B217">
        <v>1587138670.5</v>
      </c>
      <c r="C217">
        <v>13805</v>
      </c>
      <c r="D217" t="s">
        <v>684</v>
      </c>
      <c r="E217" t="s">
        <v>685</v>
      </c>
      <c r="F217">
        <v>1587138662.14516</v>
      </c>
      <c r="G217">
        <f t="shared" si="87"/>
        <v>1.3456563853381416E-3</v>
      </c>
      <c r="H217">
        <f t="shared" si="88"/>
        <v>-8.5891476686848858</v>
      </c>
      <c r="I217">
        <f t="shared" si="89"/>
        <v>416.29832258064499</v>
      </c>
      <c r="J217">
        <f t="shared" si="90"/>
        <v>799.21733160759322</v>
      </c>
      <c r="K217">
        <f t="shared" si="91"/>
        <v>81.887984946902975</v>
      </c>
      <c r="L217">
        <f t="shared" si="92"/>
        <v>42.654018406150556</v>
      </c>
      <c r="M217">
        <f t="shared" si="93"/>
        <v>3.2724474043467157E-2</v>
      </c>
      <c r="N217">
        <f t="shared" si="94"/>
        <v>2</v>
      </c>
      <c r="O217">
        <f t="shared" si="95"/>
        <v>3.2429894857038656E-2</v>
      </c>
      <c r="P217">
        <f t="shared" si="96"/>
        <v>2.0294929958333659E-2</v>
      </c>
      <c r="Q217">
        <f t="shared" si="97"/>
        <v>0</v>
      </c>
      <c r="R217">
        <f t="shared" si="98"/>
        <v>39.612019004897242</v>
      </c>
      <c r="S217">
        <f t="shared" si="99"/>
        <v>39.612019004897242</v>
      </c>
      <c r="T217">
        <f t="shared" si="100"/>
        <v>7.2613624688231768</v>
      </c>
      <c r="U217">
        <f t="shared" si="101"/>
        <v>43.296900223235383</v>
      </c>
      <c r="V217">
        <f t="shared" si="102"/>
        <v>3.2274586421735179</v>
      </c>
      <c r="W217">
        <f t="shared" si="103"/>
        <v>7.4542487465222624</v>
      </c>
      <c r="X217">
        <f t="shared" si="104"/>
        <v>4.0339038266496594</v>
      </c>
      <c r="Y217">
        <f t="shared" si="105"/>
        <v>-59.343446593412047</v>
      </c>
      <c r="Z217">
        <f t="shared" si="106"/>
        <v>52.859188544994232</v>
      </c>
      <c r="AA217">
        <f t="shared" si="107"/>
        <v>6.4690449729399528</v>
      </c>
      <c r="AB217">
        <f t="shared" si="108"/>
        <v>-1.5213075477859661E-2</v>
      </c>
      <c r="AC217">
        <v>0</v>
      </c>
      <c r="AD217">
        <v>0</v>
      </c>
      <c r="AE217">
        <v>2</v>
      </c>
      <c r="AF217">
        <v>0</v>
      </c>
      <c r="AG217">
        <v>0</v>
      </c>
      <c r="AH217">
        <f t="shared" si="109"/>
        <v>1</v>
      </c>
      <c r="AI217">
        <f t="shared" si="110"/>
        <v>0</v>
      </c>
      <c r="AJ217">
        <f t="shared" si="111"/>
        <v>51872.211904714182</v>
      </c>
      <c r="AK217">
        <f t="shared" si="112"/>
        <v>0</v>
      </c>
      <c r="AL217">
        <f t="shared" si="113"/>
        <v>0</v>
      </c>
      <c r="AM217">
        <f t="shared" si="114"/>
        <v>0.49</v>
      </c>
      <c r="AN217">
        <f t="shared" si="115"/>
        <v>0.39</v>
      </c>
      <c r="AO217">
        <v>4.71</v>
      </c>
      <c r="AP217">
        <v>0.5</v>
      </c>
      <c r="AQ217" t="s">
        <v>194</v>
      </c>
      <c r="AR217">
        <v>1587138662.14516</v>
      </c>
      <c r="AS217">
        <v>416.29832258064499</v>
      </c>
      <c r="AT217">
        <v>409.99548387096797</v>
      </c>
      <c r="AU217">
        <v>31.499625806451601</v>
      </c>
      <c r="AV217">
        <v>30.476541935483901</v>
      </c>
      <c r="AW217">
        <v>599.989483870968</v>
      </c>
      <c r="AX217">
        <v>102.364419354839</v>
      </c>
      <c r="AY217">
        <v>9.5802300000000007E-2</v>
      </c>
      <c r="AZ217">
        <v>40.102254838709698</v>
      </c>
      <c r="BA217">
        <v>999.9</v>
      </c>
      <c r="BB217">
        <v>999.9</v>
      </c>
      <c r="BC217">
        <v>0</v>
      </c>
      <c r="BD217">
        <v>0</v>
      </c>
      <c r="BE217">
        <v>10001.98</v>
      </c>
      <c r="BF217">
        <v>0</v>
      </c>
      <c r="BG217">
        <v>1.91117E-3</v>
      </c>
      <c r="BH217">
        <v>1587138641.5</v>
      </c>
      <c r="BI217" t="s">
        <v>683</v>
      </c>
      <c r="BJ217">
        <v>42</v>
      </c>
      <c r="BK217">
        <v>1.18</v>
      </c>
      <c r="BL217">
        <v>0.39700000000000002</v>
      </c>
      <c r="BM217">
        <v>410</v>
      </c>
      <c r="BN217">
        <v>31</v>
      </c>
      <c r="BO217">
        <v>0.24</v>
      </c>
      <c r="BP217">
        <v>0.12</v>
      </c>
      <c r="BQ217">
        <v>6.3307848780487799</v>
      </c>
      <c r="BR217">
        <v>-0.542924738675998</v>
      </c>
      <c r="BS217">
        <v>6.6898372181951396E-2</v>
      </c>
      <c r="BT217">
        <v>0</v>
      </c>
      <c r="BU217">
        <v>1.0226756097561001</v>
      </c>
      <c r="BV217">
        <v>9.9857142857142592E-3</v>
      </c>
      <c r="BW217">
        <v>1.2420833183248599E-3</v>
      </c>
      <c r="BX217">
        <v>1</v>
      </c>
      <c r="BY217">
        <v>1</v>
      </c>
      <c r="BZ217">
        <v>2</v>
      </c>
      <c r="CA217" t="s">
        <v>196</v>
      </c>
      <c r="CB217">
        <v>100</v>
      </c>
      <c r="CC217">
        <v>100</v>
      </c>
      <c r="CD217">
        <v>1.18</v>
      </c>
      <c r="CE217">
        <v>0.39700000000000002</v>
      </c>
      <c r="CF217">
        <v>2</v>
      </c>
      <c r="CG217">
        <v>636.90599999999995</v>
      </c>
      <c r="CH217">
        <v>327.38499999999999</v>
      </c>
      <c r="CI217">
        <v>42.995100000000001</v>
      </c>
      <c r="CJ217">
        <v>39.673400000000001</v>
      </c>
      <c r="CK217">
        <v>30.0002</v>
      </c>
      <c r="CL217">
        <v>39.423099999999998</v>
      </c>
      <c r="CM217">
        <v>39.445</v>
      </c>
      <c r="CN217">
        <v>20.5898</v>
      </c>
      <c r="CO217">
        <v>0</v>
      </c>
      <c r="CP217">
        <v>0</v>
      </c>
      <c r="CQ217">
        <v>43</v>
      </c>
      <c r="CR217">
        <v>410</v>
      </c>
      <c r="CS217">
        <v>32.296500000000002</v>
      </c>
      <c r="CT217">
        <v>98.058700000000002</v>
      </c>
      <c r="CU217">
        <v>99.122200000000007</v>
      </c>
    </row>
    <row r="218" spans="1:99" x14ac:dyDescent="0.25">
      <c r="A218">
        <v>202</v>
      </c>
      <c r="B218">
        <v>1587138675.5</v>
      </c>
      <c r="C218">
        <v>13810</v>
      </c>
      <c r="D218" t="s">
        <v>686</v>
      </c>
      <c r="E218" t="s">
        <v>687</v>
      </c>
      <c r="F218">
        <v>1587138666.9354801</v>
      </c>
      <c r="G218">
        <f t="shared" si="87"/>
        <v>1.3460952578769787E-3</v>
      </c>
      <c r="H218">
        <f t="shared" si="88"/>
        <v>-8.5900275144116236</v>
      </c>
      <c r="I218">
        <f t="shared" si="89"/>
        <v>416.28674193548397</v>
      </c>
      <c r="J218">
        <f t="shared" si="90"/>
        <v>799.02989172013008</v>
      </c>
      <c r="K218">
        <f t="shared" si="91"/>
        <v>81.869220744955754</v>
      </c>
      <c r="L218">
        <f t="shared" si="92"/>
        <v>42.653061571133158</v>
      </c>
      <c r="M218">
        <f t="shared" si="93"/>
        <v>3.2742798707218995E-2</v>
      </c>
      <c r="N218">
        <f t="shared" si="94"/>
        <v>2</v>
      </c>
      <c r="O218">
        <f t="shared" si="95"/>
        <v>3.2447891122415612E-2</v>
      </c>
      <c r="P218">
        <f t="shared" si="96"/>
        <v>2.0306206760573573E-2</v>
      </c>
      <c r="Q218">
        <f t="shared" si="97"/>
        <v>0</v>
      </c>
      <c r="R218">
        <f t="shared" si="98"/>
        <v>39.608341185067204</v>
      </c>
      <c r="S218">
        <f t="shared" si="99"/>
        <v>39.608341185067204</v>
      </c>
      <c r="T218">
        <f t="shared" si="100"/>
        <v>7.259931920736407</v>
      </c>
      <c r="U218">
        <f t="shared" si="101"/>
        <v>43.297345324456288</v>
      </c>
      <c r="V218">
        <f t="shared" si="102"/>
        <v>3.226886048939039</v>
      </c>
      <c r="W218">
        <f t="shared" si="103"/>
        <v>7.4528496487666844</v>
      </c>
      <c r="X218">
        <f t="shared" si="104"/>
        <v>4.0330458717973681</v>
      </c>
      <c r="Y218">
        <f t="shared" si="105"/>
        <v>-59.362800872374763</v>
      </c>
      <c r="Z218">
        <f t="shared" si="106"/>
        <v>52.876622693569672</v>
      </c>
      <c r="AA218">
        <f t="shared" si="107"/>
        <v>6.4709554137723773</v>
      </c>
      <c r="AB218">
        <f t="shared" si="108"/>
        <v>-1.5222765032710583E-2</v>
      </c>
      <c r="AC218">
        <v>0</v>
      </c>
      <c r="AD218">
        <v>0</v>
      </c>
      <c r="AE218">
        <v>2</v>
      </c>
      <c r="AF218">
        <v>0</v>
      </c>
      <c r="AG218">
        <v>0</v>
      </c>
      <c r="AH218">
        <f t="shared" si="109"/>
        <v>1</v>
      </c>
      <c r="AI218">
        <f t="shared" si="110"/>
        <v>0</v>
      </c>
      <c r="AJ218">
        <f t="shared" si="111"/>
        <v>51853.575243023013</v>
      </c>
      <c r="AK218">
        <f t="shared" si="112"/>
        <v>0</v>
      </c>
      <c r="AL218">
        <f t="shared" si="113"/>
        <v>0</v>
      </c>
      <c r="AM218">
        <f t="shared" si="114"/>
        <v>0.49</v>
      </c>
      <c r="AN218">
        <f t="shared" si="115"/>
        <v>0.39</v>
      </c>
      <c r="AO218">
        <v>4.71</v>
      </c>
      <c r="AP218">
        <v>0.5</v>
      </c>
      <c r="AQ218" t="s">
        <v>194</v>
      </c>
      <c r="AR218">
        <v>1587138666.9354801</v>
      </c>
      <c r="AS218">
        <v>416.28674193548397</v>
      </c>
      <c r="AT218">
        <v>409.98303225806399</v>
      </c>
      <c r="AU218">
        <v>31.4938677419355</v>
      </c>
      <c r="AV218">
        <v>30.470393548387101</v>
      </c>
      <c r="AW218">
        <v>599.959838709677</v>
      </c>
      <c r="AX218">
        <v>102.36487096774199</v>
      </c>
      <c r="AY218">
        <v>9.5902519354838706E-2</v>
      </c>
      <c r="AZ218">
        <v>40.098738709677399</v>
      </c>
      <c r="BA218">
        <v>999.9</v>
      </c>
      <c r="BB218">
        <v>999.9</v>
      </c>
      <c r="BC218">
        <v>0</v>
      </c>
      <c r="BD218">
        <v>0</v>
      </c>
      <c r="BE218">
        <v>9998.0703225806392</v>
      </c>
      <c r="BF218">
        <v>0</v>
      </c>
      <c r="BG218">
        <v>1.91117E-3</v>
      </c>
      <c r="BH218">
        <v>1587138641.5</v>
      </c>
      <c r="BI218" t="s">
        <v>683</v>
      </c>
      <c r="BJ218">
        <v>42</v>
      </c>
      <c r="BK218">
        <v>1.18</v>
      </c>
      <c r="BL218">
        <v>0.39700000000000002</v>
      </c>
      <c r="BM218">
        <v>410</v>
      </c>
      <c r="BN218">
        <v>31</v>
      </c>
      <c r="BO218">
        <v>0.24</v>
      </c>
      <c r="BP218">
        <v>0.12</v>
      </c>
      <c r="BQ218">
        <v>6.3043607317073196</v>
      </c>
      <c r="BR218">
        <v>-6.9407456445989196E-2</v>
      </c>
      <c r="BS218">
        <v>4.0112240719787397E-2</v>
      </c>
      <c r="BT218">
        <v>1</v>
      </c>
      <c r="BU218">
        <v>1.02333634146341</v>
      </c>
      <c r="BV218">
        <v>5.4560278745627803E-3</v>
      </c>
      <c r="BW218">
        <v>9.0404984779887698E-4</v>
      </c>
      <c r="BX218">
        <v>1</v>
      </c>
      <c r="BY218">
        <v>2</v>
      </c>
      <c r="BZ218">
        <v>2</v>
      </c>
      <c r="CA218" t="s">
        <v>202</v>
      </c>
      <c r="CB218">
        <v>100</v>
      </c>
      <c r="CC218">
        <v>100</v>
      </c>
      <c r="CD218">
        <v>1.18</v>
      </c>
      <c r="CE218">
        <v>0.39700000000000002</v>
      </c>
      <c r="CF218">
        <v>2</v>
      </c>
      <c r="CG218">
        <v>637.577</v>
      </c>
      <c r="CH218">
        <v>327.05799999999999</v>
      </c>
      <c r="CI218">
        <v>42.9953</v>
      </c>
      <c r="CJ218">
        <v>39.670699999999997</v>
      </c>
      <c r="CK218">
        <v>30</v>
      </c>
      <c r="CL218">
        <v>39.420400000000001</v>
      </c>
      <c r="CM218">
        <v>39.441200000000002</v>
      </c>
      <c r="CN218">
        <v>20.590699999999998</v>
      </c>
      <c r="CO218">
        <v>0</v>
      </c>
      <c r="CP218">
        <v>0</v>
      </c>
      <c r="CQ218">
        <v>43</v>
      </c>
      <c r="CR218">
        <v>410</v>
      </c>
      <c r="CS218">
        <v>32.296500000000002</v>
      </c>
      <c r="CT218">
        <v>98.059700000000007</v>
      </c>
      <c r="CU218">
        <v>99.123599999999996</v>
      </c>
    </row>
    <row r="219" spans="1:99" x14ac:dyDescent="0.25">
      <c r="A219">
        <v>203</v>
      </c>
      <c r="B219">
        <v>1587138680.5</v>
      </c>
      <c r="C219">
        <v>13815</v>
      </c>
      <c r="D219" t="s">
        <v>688</v>
      </c>
      <c r="E219" t="s">
        <v>689</v>
      </c>
      <c r="F219">
        <v>1587138671.87097</v>
      </c>
      <c r="G219">
        <f t="shared" si="87"/>
        <v>1.3466947328487455E-3</v>
      </c>
      <c r="H219">
        <f t="shared" si="88"/>
        <v>-8.5426798313484547</v>
      </c>
      <c r="I219">
        <f t="shared" si="89"/>
        <v>416.26503225806402</v>
      </c>
      <c r="J219">
        <f t="shared" si="90"/>
        <v>796.37494215693835</v>
      </c>
      <c r="K219">
        <f t="shared" si="91"/>
        <v>81.597330136766161</v>
      </c>
      <c r="L219">
        <f t="shared" si="92"/>
        <v>42.650909092590837</v>
      </c>
      <c r="M219">
        <f t="shared" si="93"/>
        <v>3.2775124755558972E-2</v>
      </c>
      <c r="N219">
        <f t="shared" si="94"/>
        <v>2</v>
      </c>
      <c r="O219">
        <f t="shared" si="95"/>
        <v>3.2479637410298592E-2</v>
      </c>
      <c r="P219">
        <f t="shared" si="96"/>
        <v>2.0326099627896273E-2</v>
      </c>
      <c r="Q219">
        <f t="shared" si="97"/>
        <v>0</v>
      </c>
      <c r="R219">
        <f t="shared" si="98"/>
        <v>39.601503262374216</v>
      </c>
      <c r="S219">
        <f t="shared" si="99"/>
        <v>39.601503262374216</v>
      </c>
      <c r="T219">
        <f t="shared" si="100"/>
        <v>7.2572728484510867</v>
      </c>
      <c r="U219">
        <f t="shared" si="101"/>
        <v>43.304777681958235</v>
      </c>
      <c r="V219">
        <f t="shared" si="102"/>
        <v>3.2263001908414974</v>
      </c>
      <c r="W219">
        <f t="shared" si="103"/>
        <v>7.4502176515863932</v>
      </c>
      <c r="X219">
        <f t="shared" si="104"/>
        <v>4.0309726576095892</v>
      </c>
      <c r="Y219">
        <f t="shared" si="105"/>
        <v>-59.38923771862968</v>
      </c>
      <c r="Z219">
        <f t="shared" si="106"/>
        <v>52.900537373250913</v>
      </c>
      <c r="AA219">
        <f t="shared" si="107"/>
        <v>6.4734644589932842</v>
      </c>
      <c r="AB219">
        <f t="shared" si="108"/>
        <v>-1.52358863854829E-2</v>
      </c>
      <c r="AC219">
        <v>0</v>
      </c>
      <c r="AD219">
        <v>0</v>
      </c>
      <c r="AE219">
        <v>2</v>
      </c>
      <c r="AF219">
        <v>0</v>
      </c>
      <c r="AG219">
        <v>0</v>
      </c>
      <c r="AH219">
        <f t="shared" si="109"/>
        <v>1</v>
      </c>
      <c r="AI219">
        <f t="shared" si="110"/>
        <v>0</v>
      </c>
      <c r="AJ219">
        <f t="shared" si="111"/>
        <v>51876.759845068103</v>
      </c>
      <c r="AK219">
        <f t="shared" si="112"/>
        <v>0</v>
      </c>
      <c r="AL219">
        <f t="shared" si="113"/>
        <v>0</v>
      </c>
      <c r="AM219">
        <f t="shared" si="114"/>
        <v>0.49</v>
      </c>
      <c r="AN219">
        <f t="shared" si="115"/>
        <v>0.39</v>
      </c>
      <c r="AO219">
        <v>4.71</v>
      </c>
      <c r="AP219">
        <v>0.5</v>
      </c>
      <c r="AQ219" t="s">
        <v>194</v>
      </c>
      <c r="AR219">
        <v>1587138671.87097</v>
      </c>
      <c r="AS219">
        <v>416.26503225806402</v>
      </c>
      <c r="AT219">
        <v>409.99906451612901</v>
      </c>
      <c r="AU219">
        <v>31.4880967741936</v>
      </c>
      <c r="AV219">
        <v>30.464225806451601</v>
      </c>
      <c r="AW219">
        <v>599.99800000000005</v>
      </c>
      <c r="AX219">
        <v>102.364967741935</v>
      </c>
      <c r="AY219">
        <v>9.5978499999999994E-2</v>
      </c>
      <c r="AZ219">
        <v>40.092122580645203</v>
      </c>
      <c r="BA219">
        <v>999.9</v>
      </c>
      <c r="BB219">
        <v>999.9</v>
      </c>
      <c r="BC219">
        <v>0</v>
      </c>
      <c r="BD219">
        <v>0</v>
      </c>
      <c r="BE219">
        <v>10002.5009677419</v>
      </c>
      <c r="BF219">
        <v>0</v>
      </c>
      <c r="BG219">
        <v>1.91117E-3</v>
      </c>
      <c r="BH219">
        <v>1587138641.5</v>
      </c>
      <c r="BI219" t="s">
        <v>683</v>
      </c>
      <c r="BJ219">
        <v>42</v>
      </c>
      <c r="BK219">
        <v>1.18</v>
      </c>
      <c r="BL219">
        <v>0.39700000000000002</v>
      </c>
      <c r="BM219">
        <v>410</v>
      </c>
      <c r="BN219">
        <v>31</v>
      </c>
      <c r="BO219">
        <v>0.24</v>
      </c>
      <c r="BP219">
        <v>0.12</v>
      </c>
      <c r="BQ219">
        <v>6.2788307317073198</v>
      </c>
      <c r="BR219">
        <v>-0.42343108013943498</v>
      </c>
      <c r="BS219">
        <v>6.12103916488538E-2</v>
      </c>
      <c r="BT219">
        <v>0</v>
      </c>
      <c r="BU219">
        <v>1.02365804878049</v>
      </c>
      <c r="BV219">
        <v>3.6633449477386998E-3</v>
      </c>
      <c r="BW219">
        <v>8.4680236272870299E-4</v>
      </c>
      <c r="BX219">
        <v>1</v>
      </c>
      <c r="BY219">
        <v>1</v>
      </c>
      <c r="BZ219">
        <v>2</v>
      </c>
      <c r="CA219" t="s">
        <v>196</v>
      </c>
      <c r="CB219">
        <v>100</v>
      </c>
      <c r="CC219">
        <v>100</v>
      </c>
      <c r="CD219">
        <v>1.18</v>
      </c>
      <c r="CE219">
        <v>0.39700000000000002</v>
      </c>
      <c r="CF219">
        <v>2</v>
      </c>
      <c r="CG219">
        <v>637.25900000000001</v>
      </c>
      <c r="CH219">
        <v>327.39400000000001</v>
      </c>
      <c r="CI219">
        <v>42.994500000000002</v>
      </c>
      <c r="CJ219">
        <v>39.668500000000002</v>
      </c>
      <c r="CK219">
        <v>30.0001</v>
      </c>
      <c r="CL219">
        <v>39.420299999999997</v>
      </c>
      <c r="CM219">
        <v>39.441099999999999</v>
      </c>
      <c r="CN219">
        <v>20.5901</v>
      </c>
      <c r="CO219">
        <v>0</v>
      </c>
      <c r="CP219">
        <v>0</v>
      </c>
      <c r="CQ219">
        <v>43</v>
      </c>
      <c r="CR219">
        <v>410</v>
      </c>
      <c r="CS219">
        <v>32.296500000000002</v>
      </c>
      <c r="CT219">
        <v>98.059899999999999</v>
      </c>
      <c r="CU219">
        <v>99.124600000000001</v>
      </c>
    </row>
    <row r="220" spans="1:99" x14ac:dyDescent="0.25">
      <c r="A220">
        <v>204</v>
      </c>
      <c r="B220">
        <v>1587138685.5</v>
      </c>
      <c r="C220">
        <v>13820</v>
      </c>
      <c r="D220" t="s">
        <v>690</v>
      </c>
      <c r="E220" t="s">
        <v>691</v>
      </c>
      <c r="F220">
        <v>1587138676.87097</v>
      </c>
      <c r="G220">
        <f t="shared" si="87"/>
        <v>1.3461556435413098E-3</v>
      </c>
      <c r="H220">
        <f t="shared" si="88"/>
        <v>-8.5149690100393336</v>
      </c>
      <c r="I220">
        <f t="shared" si="89"/>
        <v>416.259935483871</v>
      </c>
      <c r="J220">
        <f t="shared" si="90"/>
        <v>794.98286481698165</v>
      </c>
      <c r="K220">
        <f t="shared" si="91"/>
        <v>81.454974337156614</v>
      </c>
      <c r="L220">
        <f t="shared" si="92"/>
        <v>42.650532310820324</v>
      </c>
      <c r="M220">
        <f t="shared" si="93"/>
        <v>3.2782626571916516E-2</v>
      </c>
      <c r="N220">
        <f t="shared" si="94"/>
        <v>2</v>
      </c>
      <c r="O220">
        <f t="shared" si="95"/>
        <v>3.2487004602658381E-2</v>
      </c>
      <c r="P220">
        <f t="shared" si="96"/>
        <v>2.0330716067114774E-2</v>
      </c>
      <c r="Q220">
        <f t="shared" si="97"/>
        <v>0</v>
      </c>
      <c r="R220">
        <f t="shared" si="98"/>
        <v>39.593466402880807</v>
      </c>
      <c r="S220">
        <f t="shared" si="99"/>
        <v>39.593466402880807</v>
      </c>
      <c r="T220">
        <f t="shared" si="100"/>
        <v>7.2541486234115675</v>
      </c>
      <c r="U220">
        <f t="shared" si="101"/>
        <v>43.314537268568039</v>
      </c>
      <c r="V220">
        <f t="shared" si="102"/>
        <v>3.2256098284847261</v>
      </c>
      <c r="W220">
        <f t="shared" si="103"/>
        <v>7.4469451410380119</v>
      </c>
      <c r="X220">
        <f t="shared" si="104"/>
        <v>4.0285387949268419</v>
      </c>
      <c r="Y220">
        <f t="shared" si="105"/>
        <v>-59.36546388017176</v>
      </c>
      <c r="Z220">
        <f t="shared" si="106"/>
        <v>52.879816537070802</v>
      </c>
      <c r="AA220">
        <f t="shared" si="107"/>
        <v>6.4704241844374257</v>
      </c>
      <c r="AB220">
        <f t="shared" si="108"/>
        <v>-1.5223158663530967E-2</v>
      </c>
      <c r="AC220">
        <v>0</v>
      </c>
      <c r="AD220">
        <v>0</v>
      </c>
      <c r="AE220">
        <v>2</v>
      </c>
      <c r="AF220">
        <v>0</v>
      </c>
      <c r="AG220">
        <v>0</v>
      </c>
      <c r="AH220">
        <f t="shared" si="109"/>
        <v>1</v>
      </c>
      <c r="AI220">
        <f t="shared" si="110"/>
        <v>0</v>
      </c>
      <c r="AJ220">
        <f t="shared" si="111"/>
        <v>51873.169831785788</v>
      </c>
      <c r="AK220">
        <f t="shared" si="112"/>
        <v>0</v>
      </c>
      <c r="AL220">
        <f t="shared" si="113"/>
        <v>0</v>
      </c>
      <c r="AM220">
        <f t="shared" si="114"/>
        <v>0.49</v>
      </c>
      <c r="AN220">
        <f t="shared" si="115"/>
        <v>0.39</v>
      </c>
      <c r="AO220">
        <v>4.71</v>
      </c>
      <c r="AP220">
        <v>0.5</v>
      </c>
      <c r="AQ220" t="s">
        <v>194</v>
      </c>
      <c r="AR220">
        <v>1587138676.87097</v>
      </c>
      <c r="AS220">
        <v>416.259935483871</v>
      </c>
      <c r="AT220">
        <v>410.01548387096801</v>
      </c>
      <c r="AU220">
        <v>31.481251612903201</v>
      </c>
      <c r="AV220">
        <v>30.457774193548399</v>
      </c>
      <c r="AW220">
        <v>599.992677419355</v>
      </c>
      <c r="AX220">
        <v>102.365129032258</v>
      </c>
      <c r="AY220">
        <v>9.6166603225806405E-2</v>
      </c>
      <c r="AZ220">
        <v>40.083893548387103</v>
      </c>
      <c r="BA220">
        <v>999.9</v>
      </c>
      <c r="BB220">
        <v>999.9</v>
      </c>
      <c r="BC220">
        <v>0</v>
      </c>
      <c r="BD220">
        <v>0</v>
      </c>
      <c r="BE220">
        <v>10001.4887096774</v>
      </c>
      <c r="BF220">
        <v>0</v>
      </c>
      <c r="BG220">
        <v>1.91117E-3</v>
      </c>
      <c r="BH220">
        <v>1587138641.5</v>
      </c>
      <c r="BI220" t="s">
        <v>683</v>
      </c>
      <c r="BJ220">
        <v>42</v>
      </c>
      <c r="BK220">
        <v>1.18</v>
      </c>
      <c r="BL220">
        <v>0.39700000000000002</v>
      </c>
      <c r="BM220">
        <v>410</v>
      </c>
      <c r="BN220">
        <v>31</v>
      </c>
      <c r="BO220">
        <v>0.24</v>
      </c>
      <c r="BP220">
        <v>0.12</v>
      </c>
      <c r="BQ220">
        <v>6.25141048780488</v>
      </c>
      <c r="BR220">
        <v>-0.31977972125438398</v>
      </c>
      <c r="BS220">
        <v>5.5109043698135601E-2</v>
      </c>
      <c r="BT220">
        <v>0</v>
      </c>
      <c r="BU220">
        <v>1.0237139024390201</v>
      </c>
      <c r="BV220">
        <v>-5.106271777003E-3</v>
      </c>
      <c r="BW220">
        <v>7.8490601596401205E-4</v>
      </c>
      <c r="BX220">
        <v>1</v>
      </c>
      <c r="BY220">
        <v>1</v>
      </c>
      <c r="BZ220">
        <v>2</v>
      </c>
      <c r="CA220" t="s">
        <v>196</v>
      </c>
      <c r="CB220">
        <v>100</v>
      </c>
      <c r="CC220">
        <v>100</v>
      </c>
      <c r="CD220">
        <v>1.18</v>
      </c>
      <c r="CE220">
        <v>0.39700000000000002</v>
      </c>
      <c r="CF220">
        <v>2</v>
      </c>
      <c r="CG220">
        <v>637.32299999999998</v>
      </c>
      <c r="CH220">
        <v>327.29599999999999</v>
      </c>
      <c r="CI220">
        <v>42.993400000000001</v>
      </c>
      <c r="CJ220">
        <v>39.665599999999998</v>
      </c>
      <c r="CK220">
        <v>30</v>
      </c>
      <c r="CL220">
        <v>39.416499999999999</v>
      </c>
      <c r="CM220">
        <v>39.437399999999997</v>
      </c>
      <c r="CN220">
        <v>20.589400000000001</v>
      </c>
      <c r="CO220">
        <v>0</v>
      </c>
      <c r="CP220">
        <v>0</v>
      </c>
      <c r="CQ220">
        <v>43</v>
      </c>
      <c r="CR220">
        <v>410</v>
      </c>
      <c r="CS220">
        <v>32.296500000000002</v>
      </c>
      <c r="CT220">
        <v>98.061300000000003</v>
      </c>
      <c r="CU220">
        <v>99.123699999999999</v>
      </c>
    </row>
    <row r="221" spans="1:99" x14ac:dyDescent="0.25">
      <c r="A221">
        <v>205</v>
      </c>
      <c r="B221">
        <v>1587138690.5</v>
      </c>
      <c r="C221">
        <v>13825</v>
      </c>
      <c r="D221" t="s">
        <v>692</v>
      </c>
      <c r="E221" t="s">
        <v>693</v>
      </c>
      <c r="F221">
        <v>1587138681.87097</v>
      </c>
      <c r="G221">
        <f t="shared" si="87"/>
        <v>1.3454397270700517E-3</v>
      </c>
      <c r="H221">
        <f t="shared" si="88"/>
        <v>-8.4989413054612619</v>
      </c>
      <c r="I221">
        <f t="shared" si="89"/>
        <v>416.23987096774198</v>
      </c>
      <c r="J221">
        <f t="shared" si="90"/>
        <v>794.21779667994178</v>
      </c>
      <c r="K221">
        <f t="shared" si="91"/>
        <v>81.376594858591304</v>
      </c>
      <c r="L221">
        <f t="shared" si="92"/>
        <v>42.648481921872936</v>
      </c>
      <c r="M221">
        <f t="shared" si="93"/>
        <v>3.2782972667366447E-2</v>
      </c>
      <c r="N221">
        <f t="shared" si="94"/>
        <v>2</v>
      </c>
      <c r="O221">
        <f t="shared" si="95"/>
        <v>3.2487344486512713E-2</v>
      </c>
      <c r="P221">
        <f t="shared" si="96"/>
        <v>2.0330929045622705E-2</v>
      </c>
      <c r="Q221">
        <f t="shared" si="97"/>
        <v>0</v>
      </c>
      <c r="R221">
        <f t="shared" si="98"/>
        <v>39.586187872838003</v>
      </c>
      <c r="S221">
        <f t="shared" si="99"/>
        <v>39.586187872838003</v>
      </c>
      <c r="T221">
        <f t="shared" si="100"/>
        <v>7.2513201953701749</v>
      </c>
      <c r="U221">
        <f t="shared" si="101"/>
        <v>43.322325139019632</v>
      </c>
      <c r="V221">
        <f t="shared" si="102"/>
        <v>3.22489201976081</v>
      </c>
      <c r="W221">
        <f t="shared" si="103"/>
        <v>7.4439495327461271</v>
      </c>
      <c r="X221">
        <f t="shared" si="104"/>
        <v>4.0264281756093645</v>
      </c>
      <c r="Y221">
        <f t="shared" si="105"/>
        <v>-59.333891963789277</v>
      </c>
      <c r="Z221">
        <f t="shared" si="106"/>
        <v>52.852110747499083</v>
      </c>
      <c r="AA221">
        <f t="shared" si="107"/>
        <v>6.4665747295383564</v>
      </c>
      <c r="AB221">
        <f t="shared" si="108"/>
        <v>-1.5206486751836223E-2</v>
      </c>
      <c r="AC221">
        <v>0</v>
      </c>
      <c r="AD221">
        <v>0</v>
      </c>
      <c r="AE221">
        <v>2</v>
      </c>
      <c r="AF221">
        <v>0</v>
      </c>
      <c r="AG221">
        <v>0</v>
      </c>
      <c r="AH221">
        <f t="shared" si="109"/>
        <v>1</v>
      </c>
      <c r="AI221">
        <f t="shared" si="110"/>
        <v>0</v>
      </c>
      <c r="AJ221">
        <f t="shared" si="111"/>
        <v>51896.215245116873</v>
      </c>
      <c r="AK221">
        <f t="shared" si="112"/>
        <v>0</v>
      </c>
      <c r="AL221">
        <f t="shared" si="113"/>
        <v>0</v>
      </c>
      <c r="AM221">
        <f t="shared" si="114"/>
        <v>0.49</v>
      </c>
      <c r="AN221">
        <f t="shared" si="115"/>
        <v>0.39</v>
      </c>
      <c r="AO221">
        <v>4.71</v>
      </c>
      <c r="AP221">
        <v>0.5</v>
      </c>
      <c r="AQ221" t="s">
        <v>194</v>
      </c>
      <c r="AR221">
        <v>1587138681.87097</v>
      </c>
      <c r="AS221">
        <v>416.23987096774198</v>
      </c>
      <c r="AT221">
        <v>410.00803225806402</v>
      </c>
      <c r="AU221">
        <v>31.474241935483899</v>
      </c>
      <c r="AV221">
        <v>30.4513483870968</v>
      </c>
      <c r="AW221">
        <v>600.020225806452</v>
      </c>
      <c r="AX221">
        <v>102.36499999999999</v>
      </c>
      <c r="AY221">
        <v>9.6308722580645198E-2</v>
      </c>
      <c r="AZ221">
        <v>40.0763580645161</v>
      </c>
      <c r="BA221">
        <v>999.9</v>
      </c>
      <c r="BB221">
        <v>999.9</v>
      </c>
      <c r="BC221">
        <v>0</v>
      </c>
      <c r="BD221">
        <v>0</v>
      </c>
      <c r="BE221">
        <v>10005.8838709677</v>
      </c>
      <c r="BF221">
        <v>0</v>
      </c>
      <c r="BG221">
        <v>1.91117E-3</v>
      </c>
      <c r="BH221">
        <v>1587138641.5</v>
      </c>
      <c r="BI221" t="s">
        <v>683</v>
      </c>
      <c r="BJ221">
        <v>42</v>
      </c>
      <c r="BK221">
        <v>1.18</v>
      </c>
      <c r="BL221">
        <v>0.39700000000000002</v>
      </c>
      <c r="BM221">
        <v>410</v>
      </c>
      <c r="BN221">
        <v>31</v>
      </c>
      <c r="BO221">
        <v>0.24</v>
      </c>
      <c r="BP221">
        <v>0.12</v>
      </c>
      <c r="BQ221">
        <v>6.2462429268292698</v>
      </c>
      <c r="BR221">
        <v>-0.23708613240410101</v>
      </c>
      <c r="BS221">
        <v>5.1346920455020102E-2</v>
      </c>
      <c r="BT221">
        <v>0</v>
      </c>
      <c r="BU221">
        <v>1.0230692682926801</v>
      </c>
      <c r="BV221">
        <v>-9.0478745644596292E-3</v>
      </c>
      <c r="BW221">
        <v>1.0695141140790001E-3</v>
      </c>
      <c r="BX221">
        <v>1</v>
      </c>
      <c r="BY221">
        <v>1</v>
      </c>
      <c r="BZ221">
        <v>2</v>
      </c>
      <c r="CA221" t="s">
        <v>196</v>
      </c>
      <c r="CB221">
        <v>100</v>
      </c>
      <c r="CC221">
        <v>100</v>
      </c>
      <c r="CD221">
        <v>1.18</v>
      </c>
      <c r="CE221">
        <v>0.39700000000000002</v>
      </c>
      <c r="CF221">
        <v>2</v>
      </c>
      <c r="CG221">
        <v>637.57299999999998</v>
      </c>
      <c r="CH221">
        <v>327.28100000000001</v>
      </c>
      <c r="CI221">
        <v>42.993299999999998</v>
      </c>
      <c r="CJ221">
        <v>39.662599999999998</v>
      </c>
      <c r="CK221">
        <v>30</v>
      </c>
      <c r="CL221">
        <v>39.415500000000002</v>
      </c>
      <c r="CM221">
        <v>39.4373</v>
      </c>
      <c r="CN221">
        <v>20.5913</v>
      </c>
      <c r="CO221">
        <v>0</v>
      </c>
      <c r="CP221">
        <v>0</v>
      </c>
      <c r="CQ221">
        <v>43</v>
      </c>
      <c r="CR221">
        <v>410</v>
      </c>
      <c r="CS221">
        <v>32.296500000000002</v>
      </c>
      <c r="CT221">
        <v>98.061400000000006</v>
      </c>
      <c r="CU221">
        <v>99.123699999999999</v>
      </c>
    </row>
    <row r="222" spans="1:99" x14ac:dyDescent="0.25">
      <c r="A222">
        <v>206</v>
      </c>
      <c r="B222">
        <v>1587139022.0999999</v>
      </c>
      <c r="C222">
        <v>14156.5999999046</v>
      </c>
      <c r="D222" t="s">
        <v>695</v>
      </c>
      <c r="E222" t="s">
        <v>696</v>
      </c>
      <c r="F222">
        <v>1587139014.0999999</v>
      </c>
      <c r="G222">
        <f t="shared" si="87"/>
        <v>1.1157319114845478E-3</v>
      </c>
      <c r="H222">
        <f t="shared" si="88"/>
        <v>-5.7507850667486204</v>
      </c>
      <c r="I222">
        <f t="shared" si="89"/>
        <v>412.553516129032</v>
      </c>
      <c r="J222">
        <f t="shared" si="90"/>
        <v>721.2152538720469</v>
      </c>
      <c r="K222">
        <f t="shared" si="91"/>
        <v>73.896653833950978</v>
      </c>
      <c r="L222">
        <f t="shared" si="92"/>
        <v>42.270770350033473</v>
      </c>
      <c r="M222">
        <f t="shared" si="93"/>
        <v>2.6699941172794749E-2</v>
      </c>
      <c r="N222">
        <f t="shared" si="94"/>
        <v>2</v>
      </c>
      <c r="O222">
        <f t="shared" si="95"/>
        <v>2.6503489996723629E-2</v>
      </c>
      <c r="P222">
        <f t="shared" si="96"/>
        <v>1.6582211017494523E-2</v>
      </c>
      <c r="Q222">
        <f t="shared" si="97"/>
        <v>0</v>
      </c>
      <c r="R222">
        <f t="shared" si="98"/>
        <v>39.539009632266257</v>
      </c>
      <c r="S222">
        <f t="shared" si="99"/>
        <v>39.539009632266257</v>
      </c>
      <c r="T222">
        <f t="shared" si="100"/>
        <v>7.2330099603105973</v>
      </c>
      <c r="U222">
        <f t="shared" si="101"/>
        <v>42.449778339630321</v>
      </c>
      <c r="V222">
        <f t="shared" si="102"/>
        <v>3.1379362021205068</v>
      </c>
      <c r="W222">
        <f t="shared" si="103"/>
        <v>7.3921144582066951</v>
      </c>
      <c r="X222">
        <f t="shared" si="104"/>
        <v>4.0950737581900905</v>
      </c>
      <c r="Y222">
        <f t="shared" si="105"/>
        <v>-49.203777296468559</v>
      </c>
      <c r="Z222">
        <f t="shared" si="106"/>
        <v>43.834634700848405</v>
      </c>
      <c r="AA222">
        <f t="shared" si="107"/>
        <v>5.3586893005092557</v>
      </c>
      <c r="AB222">
        <f t="shared" si="108"/>
        <v>-1.0453295110899319E-2</v>
      </c>
      <c r="AC222">
        <v>0</v>
      </c>
      <c r="AD222">
        <v>0</v>
      </c>
      <c r="AE222">
        <v>2</v>
      </c>
      <c r="AF222">
        <v>0</v>
      </c>
      <c r="AG222">
        <v>0</v>
      </c>
      <c r="AH222">
        <f t="shared" si="109"/>
        <v>1</v>
      </c>
      <c r="AI222">
        <f t="shared" si="110"/>
        <v>0</v>
      </c>
      <c r="AJ222">
        <f t="shared" si="111"/>
        <v>51874.281254865717</v>
      </c>
      <c r="AK222">
        <f t="shared" si="112"/>
        <v>0</v>
      </c>
      <c r="AL222">
        <f t="shared" si="113"/>
        <v>0</v>
      </c>
      <c r="AM222">
        <f t="shared" si="114"/>
        <v>0.49</v>
      </c>
      <c r="AN222">
        <f t="shared" si="115"/>
        <v>0.39</v>
      </c>
      <c r="AO222">
        <v>2.91</v>
      </c>
      <c r="AP222">
        <v>0.5</v>
      </c>
      <c r="AQ222" t="s">
        <v>194</v>
      </c>
      <c r="AR222">
        <v>1587139014.0999999</v>
      </c>
      <c r="AS222">
        <v>412.553516129032</v>
      </c>
      <c r="AT222">
        <v>409.98758064516102</v>
      </c>
      <c r="AU222">
        <v>30.625574193548399</v>
      </c>
      <c r="AV222">
        <v>30.1010064516129</v>
      </c>
      <c r="AW222">
        <v>599.98835483871005</v>
      </c>
      <c r="AX222">
        <v>102.36487096774199</v>
      </c>
      <c r="AY222">
        <v>9.6430893548387103E-2</v>
      </c>
      <c r="AZ222">
        <v>39.9455483870968</v>
      </c>
      <c r="BA222">
        <v>999.9</v>
      </c>
      <c r="BB222">
        <v>999.9</v>
      </c>
      <c r="BC222">
        <v>0</v>
      </c>
      <c r="BD222">
        <v>0</v>
      </c>
      <c r="BE222">
        <v>9997.1306451612909</v>
      </c>
      <c r="BF222">
        <v>0</v>
      </c>
      <c r="BG222">
        <v>1.91117E-3</v>
      </c>
      <c r="BH222">
        <v>1587138988.0999999</v>
      </c>
      <c r="BI222" t="s">
        <v>697</v>
      </c>
      <c r="BJ222">
        <v>43</v>
      </c>
      <c r="BK222">
        <v>1.216</v>
      </c>
      <c r="BL222">
        <v>0.39800000000000002</v>
      </c>
      <c r="BM222">
        <v>410</v>
      </c>
      <c r="BN222">
        <v>30</v>
      </c>
      <c r="BO222">
        <v>0.39</v>
      </c>
      <c r="BP222">
        <v>0.13</v>
      </c>
      <c r="BQ222">
        <v>2.5709626829268299</v>
      </c>
      <c r="BR222">
        <v>-1.3634634146277601E-2</v>
      </c>
      <c r="BS222">
        <v>2.5785032056752501E-2</v>
      </c>
      <c r="BT222">
        <v>1</v>
      </c>
      <c r="BU222">
        <v>0.524245829268293</v>
      </c>
      <c r="BV222">
        <v>6.5250940766558999E-3</v>
      </c>
      <c r="BW222">
        <v>1.02988673074652E-3</v>
      </c>
      <c r="BX222">
        <v>1</v>
      </c>
      <c r="BY222">
        <v>2</v>
      </c>
      <c r="BZ222">
        <v>2</v>
      </c>
      <c r="CA222" t="s">
        <v>202</v>
      </c>
      <c r="CB222">
        <v>100</v>
      </c>
      <c r="CC222">
        <v>100</v>
      </c>
      <c r="CD222">
        <v>1.216</v>
      </c>
      <c r="CE222">
        <v>0.39800000000000002</v>
      </c>
      <c r="CF222">
        <v>2</v>
      </c>
      <c r="CG222">
        <v>637.60799999999995</v>
      </c>
      <c r="CH222">
        <v>326.666</v>
      </c>
      <c r="CI222">
        <v>42.994700000000002</v>
      </c>
      <c r="CJ222">
        <v>39.450099999999999</v>
      </c>
      <c r="CK222">
        <v>29.9999</v>
      </c>
      <c r="CL222">
        <v>39.2258</v>
      </c>
      <c r="CM222">
        <v>39.246600000000001</v>
      </c>
      <c r="CN222">
        <v>20.604199999999999</v>
      </c>
      <c r="CO222">
        <v>0</v>
      </c>
      <c r="CP222">
        <v>0</v>
      </c>
      <c r="CQ222">
        <v>43</v>
      </c>
      <c r="CR222">
        <v>410</v>
      </c>
      <c r="CS222">
        <v>32.296500000000002</v>
      </c>
      <c r="CT222">
        <v>98.118300000000005</v>
      </c>
      <c r="CU222">
        <v>99.1785</v>
      </c>
    </row>
    <row r="223" spans="1:99" x14ac:dyDescent="0.25">
      <c r="A223">
        <v>207</v>
      </c>
      <c r="B223">
        <v>1587139027.0999999</v>
      </c>
      <c r="C223">
        <v>14161.5999999046</v>
      </c>
      <c r="D223" t="s">
        <v>698</v>
      </c>
      <c r="E223" t="s">
        <v>699</v>
      </c>
      <c r="F223">
        <v>1587139018.7451601</v>
      </c>
      <c r="G223">
        <f t="shared" si="87"/>
        <v>1.1153638570899577E-3</v>
      </c>
      <c r="H223">
        <f t="shared" si="88"/>
        <v>-5.7537119362582576</v>
      </c>
      <c r="I223">
        <f t="shared" si="89"/>
        <v>412.55374193548403</v>
      </c>
      <c r="J223">
        <f t="shared" si="90"/>
        <v>721.58987614221155</v>
      </c>
      <c r="K223">
        <f t="shared" si="91"/>
        <v>73.933532536147652</v>
      </c>
      <c r="L223">
        <f t="shared" si="92"/>
        <v>42.269932701058714</v>
      </c>
      <c r="M223">
        <f t="shared" si="93"/>
        <v>2.6682733485277405E-2</v>
      </c>
      <c r="N223">
        <f t="shared" si="94"/>
        <v>2</v>
      </c>
      <c r="O223">
        <f t="shared" si="95"/>
        <v>2.6486534442920599E-2</v>
      </c>
      <c r="P223">
        <f t="shared" si="96"/>
        <v>1.6571591374670465E-2</v>
      </c>
      <c r="Q223">
        <f t="shared" si="97"/>
        <v>0</v>
      </c>
      <c r="R223">
        <f t="shared" si="98"/>
        <v>39.540240980548887</v>
      </c>
      <c r="S223">
        <f t="shared" si="99"/>
        <v>39.540240980548887</v>
      </c>
      <c r="T223">
        <f t="shared" si="100"/>
        <v>7.2334873460315476</v>
      </c>
      <c r="U223">
        <f t="shared" si="101"/>
        <v>42.437694133261914</v>
      </c>
      <c r="V223">
        <f t="shared" si="102"/>
        <v>3.1372268093957945</v>
      </c>
      <c r="W223">
        <f t="shared" si="103"/>
        <v>7.3925477655415115</v>
      </c>
      <c r="X223">
        <f t="shared" si="104"/>
        <v>4.0962605366357536</v>
      </c>
      <c r="Y223">
        <f t="shared" si="105"/>
        <v>-49.187546097667131</v>
      </c>
      <c r="Z223">
        <f t="shared" si="106"/>
        <v>43.820124384261945</v>
      </c>
      <c r="AA223">
        <f t="shared" si="107"/>
        <v>5.3569752614822725</v>
      </c>
      <c r="AB223">
        <f t="shared" si="108"/>
        <v>-1.0446451922916822E-2</v>
      </c>
      <c r="AC223">
        <v>0</v>
      </c>
      <c r="AD223">
        <v>0</v>
      </c>
      <c r="AE223">
        <v>2</v>
      </c>
      <c r="AF223">
        <v>0</v>
      </c>
      <c r="AG223">
        <v>0</v>
      </c>
      <c r="AH223">
        <f t="shared" si="109"/>
        <v>1</v>
      </c>
      <c r="AI223">
        <f t="shared" si="110"/>
        <v>0</v>
      </c>
      <c r="AJ223">
        <f t="shared" si="111"/>
        <v>51893.887344068593</v>
      </c>
      <c r="AK223">
        <f t="shared" si="112"/>
        <v>0</v>
      </c>
      <c r="AL223">
        <f t="shared" si="113"/>
        <v>0</v>
      </c>
      <c r="AM223">
        <f t="shared" si="114"/>
        <v>0.49</v>
      </c>
      <c r="AN223">
        <f t="shared" si="115"/>
        <v>0.39</v>
      </c>
      <c r="AO223">
        <v>2.91</v>
      </c>
      <c r="AP223">
        <v>0.5</v>
      </c>
      <c r="AQ223" t="s">
        <v>194</v>
      </c>
      <c r="AR223">
        <v>1587139018.7451601</v>
      </c>
      <c r="AS223">
        <v>412.55374193548403</v>
      </c>
      <c r="AT223">
        <v>409.98619354838701</v>
      </c>
      <c r="AU223">
        <v>30.619274193548399</v>
      </c>
      <c r="AV223">
        <v>30.094851612903199</v>
      </c>
      <c r="AW223">
        <v>599.96035483871003</v>
      </c>
      <c r="AX223">
        <v>102.36270967741901</v>
      </c>
      <c r="AY223">
        <v>9.6505703225806497E-2</v>
      </c>
      <c r="AZ223">
        <v>39.946645161290299</v>
      </c>
      <c r="BA223">
        <v>999.9</v>
      </c>
      <c r="BB223">
        <v>999.9</v>
      </c>
      <c r="BC223">
        <v>0</v>
      </c>
      <c r="BD223">
        <v>0</v>
      </c>
      <c r="BE223">
        <v>10001.3267741935</v>
      </c>
      <c r="BF223">
        <v>0</v>
      </c>
      <c r="BG223">
        <v>1.91117E-3</v>
      </c>
      <c r="BH223">
        <v>1587138988.0999999</v>
      </c>
      <c r="BI223" t="s">
        <v>697</v>
      </c>
      <c r="BJ223">
        <v>43</v>
      </c>
      <c r="BK223">
        <v>1.216</v>
      </c>
      <c r="BL223">
        <v>0.39800000000000002</v>
      </c>
      <c r="BM223">
        <v>410</v>
      </c>
      <c r="BN223">
        <v>30</v>
      </c>
      <c r="BO223">
        <v>0.39</v>
      </c>
      <c r="BP223">
        <v>0.13</v>
      </c>
      <c r="BQ223">
        <v>2.5649317073170699</v>
      </c>
      <c r="BR223">
        <v>2.9930592334469298E-2</v>
      </c>
      <c r="BS223">
        <v>2.4468766741819099E-2</v>
      </c>
      <c r="BT223">
        <v>1</v>
      </c>
      <c r="BU223">
        <v>0.52423699999999995</v>
      </c>
      <c r="BV223">
        <v>-2.2021045296178499E-3</v>
      </c>
      <c r="BW223">
        <v>1.24531557367953E-3</v>
      </c>
      <c r="BX223">
        <v>1</v>
      </c>
      <c r="BY223">
        <v>2</v>
      </c>
      <c r="BZ223">
        <v>2</v>
      </c>
      <c r="CA223" t="s">
        <v>202</v>
      </c>
      <c r="CB223">
        <v>100</v>
      </c>
      <c r="CC223">
        <v>100</v>
      </c>
      <c r="CD223">
        <v>1.216</v>
      </c>
      <c r="CE223">
        <v>0.39800000000000002</v>
      </c>
      <c r="CF223">
        <v>2</v>
      </c>
      <c r="CG223">
        <v>637.59400000000005</v>
      </c>
      <c r="CH223">
        <v>326.28500000000003</v>
      </c>
      <c r="CI223">
        <v>42.995600000000003</v>
      </c>
      <c r="CJ223">
        <v>39.446199999999997</v>
      </c>
      <c r="CK223">
        <v>29.9999</v>
      </c>
      <c r="CL223">
        <v>39.222299999999997</v>
      </c>
      <c r="CM223">
        <v>39.242800000000003</v>
      </c>
      <c r="CN223">
        <v>20.604800000000001</v>
      </c>
      <c r="CO223">
        <v>0</v>
      </c>
      <c r="CP223">
        <v>0</v>
      </c>
      <c r="CQ223">
        <v>43</v>
      </c>
      <c r="CR223">
        <v>410</v>
      </c>
      <c r="CS223">
        <v>32.296500000000002</v>
      </c>
      <c r="CT223">
        <v>98.120500000000007</v>
      </c>
      <c r="CU223">
        <v>99.178299999999993</v>
      </c>
    </row>
    <row r="224" spans="1:99" x14ac:dyDescent="0.25">
      <c r="A224">
        <v>208</v>
      </c>
      <c r="B224">
        <v>1587139032.0999999</v>
      </c>
      <c r="C224">
        <v>14166.5999999046</v>
      </c>
      <c r="D224" t="s">
        <v>700</v>
      </c>
      <c r="E224" t="s">
        <v>701</v>
      </c>
      <c r="F224">
        <v>1587139023.53548</v>
      </c>
      <c r="G224">
        <f t="shared" si="87"/>
        <v>1.1154935047034892E-3</v>
      </c>
      <c r="H224">
        <f t="shared" si="88"/>
        <v>-5.7458036359707965</v>
      </c>
      <c r="I224">
        <f t="shared" si="89"/>
        <v>412.54819354838702</v>
      </c>
      <c r="J224">
        <f t="shared" si="90"/>
        <v>721.09931980467877</v>
      </c>
      <c r="K224">
        <f t="shared" si="91"/>
        <v>73.882202898595878</v>
      </c>
      <c r="L224">
        <f t="shared" si="92"/>
        <v>42.268753421438696</v>
      </c>
      <c r="M224">
        <f t="shared" si="93"/>
        <v>2.6684478217186315E-2</v>
      </c>
      <c r="N224">
        <f t="shared" si="94"/>
        <v>2</v>
      </c>
      <c r="O224">
        <f t="shared" si="95"/>
        <v>2.6488253617657661E-2</v>
      </c>
      <c r="P224">
        <f t="shared" si="96"/>
        <v>1.6572668131630983E-2</v>
      </c>
      <c r="Q224">
        <f t="shared" si="97"/>
        <v>0</v>
      </c>
      <c r="R224">
        <f t="shared" si="98"/>
        <v>39.538896415407095</v>
      </c>
      <c r="S224">
        <f t="shared" si="99"/>
        <v>39.538896415407095</v>
      </c>
      <c r="T224">
        <f t="shared" si="100"/>
        <v>7.2329660682418506</v>
      </c>
      <c r="U224">
        <f t="shared" si="101"/>
        <v>42.431236286363585</v>
      </c>
      <c r="V224">
        <f t="shared" si="102"/>
        <v>3.1365320263422438</v>
      </c>
      <c r="W224">
        <f t="shared" si="103"/>
        <v>7.3920354457130255</v>
      </c>
      <c r="X224">
        <f t="shared" si="104"/>
        <v>4.0964340418996068</v>
      </c>
      <c r="Y224">
        <f t="shared" si="105"/>
        <v>-49.193263557423876</v>
      </c>
      <c r="Z224">
        <f t="shared" si="106"/>
        <v>43.825277395470785</v>
      </c>
      <c r="AA224">
        <f t="shared" si="107"/>
        <v>5.3575373406899516</v>
      </c>
      <c r="AB224">
        <f t="shared" si="108"/>
        <v>-1.0448821263139507E-2</v>
      </c>
      <c r="AC224">
        <v>0</v>
      </c>
      <c r="AD224">
        <v>0</v>
      </c>
      <c r="AE224">
        <v>2</v>
      </c>
      <c r="AF224">
        <v>0</v>
      </c>
      <c r="AG224">
        <v>0</v>
      </c>
      <c r="AH224">
        <f t="shared" si="109"/>
        <v>1</v>
      </c>
      <c r="AI224">
        <f t="shared" si="110"/>
        <v>0</v>
      </c>
      <c r="AJ224">
        <f t="shared" si="111"/>
        <v>51875.341422390011</v>
      </c>
      <c r="AK224">
        <f t="shared" si="112"/>
        <v>0</v>
      </c>
      <c r="AL224">
        <f t="shared" si="113"/>
        <v>0</v>
      </c>
      <c r="AM224">
        <f t="shared" si="114"/>
        <v>0.49</v>
      </c>
      <c r="AN224">
        <f t="shared" si="115"/>
        <v>0.39</v>
      </c>
      <c r="AO224">
        <v>2.91</v>
      </c>
      <c r="AP224">
        <v>0.5</v>
      </c>
      <c r="AQ224" t="s">
        <v>194</v>
      </c>
      <c r="AR224">
        <v>1587139023.53548</v>
      </c>
      <c r="AS224">
        <v>412.54819354838702</v>
      </c>
      <c r="AT224">
        <v>409.98464516129002</v>
      </c>
      <c r="AU224">
        <v>30.612935483870999</v>
      </c>
      <c r="AV224">
        <v>30.088477419354799</v>
      </c>
      <c r="AW224">
        <v>599.99341935483903</v>
      </c>
      <c r="AX224">
        <v>102.361096774194</v>
      </c>
      <c r="AY224">
        <v>9.6638061290322597E-2</v>
      </c>
      <c r="AZ224">
        <v>39.9453483870968</v>
      </c>
      <c r="BA224">
        <v>999.9</v>
      </c>
      <c r="BB224">
        <v>999.9</v>
      </c>
      <c r="BC224">
        <v>0</v>
      </c>
      <c r="BD224">
        <v>0</v>
      </c>
      <c r="BE224">
        <v>9997.7212903225809</v>
      </c>
      <c r="BF224">
        <v>0</v>
      </c>
      <c r="BG224">
        <v>1.91117E-3</v>
      </c>
      <c r="BH224">
        <v>1587138988.0999999</v>
      </c>
      <c r="BI224" t="s">
        <v>697</v>
      </c>
      <c r="BJ224">
        <v>43</v>
      </c>
      <c r="BK224">
        <v>1.216</v>
      </c>
      <c r="BL224">
        <v>0.39800000000000002</v>
      </c>
      <c r="BM224">
        <v>410</v>
      </c>
      <c r="BN224">
        <v>30</v>
      </c>
      <c r="BO224">
        <v>0.39</v>
      </c>
      <c r="BP224">
        <v>0.13</v>
      </c>
      <c r="BQ224">
        <v>2.5650014634146299</v>
      </c>
      <c r="BR224">
        <v>-6.6676515679444798E-2</v>
      </c>
      <c r="BS224">
        <v>2.4574093989797301E-2</v>
      </c>
      <c r="BT224">
        <v>1</v>
      </c>
      <c r="BU224">
        <v>0.52465029268292696</v>
      </c>
      <c r="BV224">
        <v>-4.4949825783968602E-4</v>
      </c>
      <c r="BW224">
        <v>1.4173438958893401E-3</v>
      </c>
      <c r="BX224">
        <v>1</v>
      </c>
      <c r="BY224">
        <v>2</v>
      </c>
      <c r="BZ224">
        <v>2</v>
      </c>
      <c r="CA224" t="s">
        <v>202</v>
      </c>
      <c r="CB224">
        <v>100</v>
      </c>
      <c r="CC224">
        <v>100</v>
      </c>
      <c r="CD224">
        <v>1.216</v>
      </c>
      <c r="CE224">
        <v>0.39800000000000002</v>
      </c>
      <c r="CF224">
        <v>2</v>
      </c>
      <c r="CG224">
        <v>637.82799999999997</v>
      </c>
      <c r="CH224">
        <v>326.589</v>
      </c>
      <c r="CI224">
        <v>42.996899999999997</v>
      </c>
      <c r="CJ224">
        <v>39.441400000000002</v>
      </c>
      <c r="CK224">
        <v>29.9999</v>
      </c>
      <c r="CL224">
        <v>39.219499999999996</v>
      </c>
      <c r="CM224">
        <v>39.238900000000001</v>
      </c>
      <c r="CN224">
        <v>20.603899999999999</v>
      </c>
      <c r="CO224">
        <v>0</v>
      </c>
      <c r="CP224">
        <v>0</v>
      </c>
      <c r="CQ224">
        <v>43</v>
      </c>
      <c r="CR224">
        <v>410</v>
      </c>
      <c r="CS224">
        <v>32.296500000000002</v>
      </c>
      <c r="CT224">
        <v>98.122500000000002</v>
      </c>
      <c r="CU224">
        <v>99.179500000000004</v>
      </c>
    </row>
    <row r="225" spans="1:99" x14ac:dyDescent="0.25">
      <c r="A225">
        <v>209</v>
      </c>
      <c r="B225">
        <v>1587139037.0999999</v>
      </c>
      <c r="C225">
        <v>14171.5999999046</v>
      </c>
      <c r="D225" t="s">
        <v>702</v>
      </c>
      <c r="E225" t="s">
        <v>703</v>
      </c>
      <c r="F225">
        <v>1587139028.4709699</v>
      </c>
      <c r="G225">
        <f t="shared" si="87"/>
        <v>1.1142921577905146E-3</v>
      </c>
      <c r="H225">
        <f t="shared" si="88"/>
        <v>-5.7107845349877833</v>
      </c>
      <c r="I225">
        <f t="shared" si="89"/>
        <v>412.542967741935</v>
      </c>
      <c r="J225">
        <f t="shared" si="90"/>
        <v>719.39284564277216</v>
      </c>
      <c r="K225">
        <f t="shared" si="91"/>
        <v>73.706578643093792</v>
      </c>
      <c r="L225">
        <f t="shared" si="92"/>
        <v>42.267769105151011</v>
      </c>
      <c r="M225">
        <f t="shared" si="93"/>
        <v>2.665707059550413E-2</v>
      </c>
      <c r="N225">
        <f t="shared" si="94"/>
        <v>2</v>
      </c>
      <c r="O225">
        <f t="shared" si="95"/>
        <v>2.646124727737614E-2</v>
      </c>
      <c r="P225">
        <f t="shared" si="96"/>
        <v>1.6555753483601183E-2</v>
      </c>
      <c r="Q225">
        <f t="shared" si="97"/>
        <v>0</v>
      </c>
      <c r="R225">
        <f t="shared" si="98"/>
        <v>39.536381283258841</v>
      </c>
      <c r="S225">
        <f t="shared" si="99"/>
        <v>39.536381283258841</v>
      </c>
      <c r="T225">
        <f t="shared" si="100"/>
        <v>7.2319910578717108</v>
      </c>
      <c r="U225">
        <f t="shared" si="101"/>
        <v>42.428057465561253</v>
      </c>
      <c r="V225">
        <f t="shared" si="102"/>
        <v>3.1358023414184331</v>
      </c>
      <c r="W225">
        <f t="shared" si="103"/>
        <v>7.3908694593518822</v>
      </c>
      <c r="X225">
        <f t="shared" si="104"/>
        <v>4.0961887164532778</v>
      </c>
      <c r="Y225">
        <f t="shared" si="105"/>
        <v>-49.140284158561691</v>
      </c>
      <c r="Z225">
        <f t="shared" si="106"/>
        <v>43.77821429454913</v>
      </c>
      <c r="AA225">
        <f t="shared" si="107"/>
        <v>5.3516436593304553</v>
      </c>
      <c r="AB225">
        <f t="shared" si="108"/>
        <v>-1.0426204682104867E-2</v>
      </c>
      <c r="AC225">
        <v>0</v>
      </c>
      <c r="AD225">
        <v>0</v>
      </c>
      <c r="AE225">
        <v>2</v>
      </c>
      <c r="AF225">
        <v>0</v>
      </c>
      <c r="AG225">
        <v>0</v>
      </c>
      <c r="AH225">
        <f t="shared" si="109"/>
        <v>1</v>
      </c>
      <c r="AI225">
        <f t="shared" si="110"/>
        <v>0</v>
      </c>
      <c r="AJ225">
        <f t="shared" si="111"/>
        <v>51892.693889746013</v>
      </c>
      <c r="AK225">
        <f t="shared" si="112"/>
        <v>0</v>
      </c>
      <c r="AL225">
        <f t="shared" si="113"/>
        <v>0</v>
      </c>
      <c r="AM225">
        <f t="shared" si="114"/>
        <v>0.49</v>
      </c>
      <c r="AN225">
        <f t="shared" si="115"/>
        <v>0.39</v>
      </c>
      <c r="AO225">
        <v>2.91</v>
      </c>
      <c r="AP225">
        <v>0.5</v>
      </c>
      <c r="AQ225" t="s">
        <v>194</v>
      </c>
      <c r="AR225">
        <v>1587139028.4709699</v>
      </c>
      <c r="AS225">
        <v>412.542967741935</v>
      </c>
      <c r="AT225">
        <v>409.99616129032302</v>
      </c>
      <c r="AU225">
        <v>30.606138709677399</v>
      </c>
      <c r="AV225">
        <v>30.0822419354839</v>
      </c>
      <c r="AW225">
        <v>599.99358064516105</v>
      </c>
      <c r="AX225">
        <v>102.35990322580599</v>
      </c>
      <c r="AY225">
        <v>9.6743499999999996E-2</v>
      </c>
      <c r="AZ225">
        <v>39.942396774193597</v>
      </c>
      <c r="BA225">
        <v>999.9</v>
      </c>
      <c r="BB225">
        <v>999.9</v>
      </c>
      <c r="BC225">
        <v>0</v>
      </c>
      <c r="BD225">
        <v>0</v>
      </c>
      <c r="BE225">
        <v>10001.231290322599</v>
      </c>
      <c r="BF225">
        <v>0</v>
      </c>
      <c r="BG225">
        <v>1.91117E-3</v>
      </c>
      <c r="BH225">
        <v>1587138988.0999999</v>
      </c>
      <c r="BI225" t="s">
        <v>697</v>
      </c>
      <c r="BJ225">
        <v>43</v>
      </c>
      <c r="BK225">
        <v>1.216</v>
      </c>
      <c r="BL225">
        <v>0.39800000000000002</v>
      </c>
      <c r="BM225">
        <v>410</v>
      </c>
      <c r="BN225">
        <v>30</v>
      </c>
      <c r="BO225">
        <v>0.39</v>
      </c>
      <c r="BP225">
        <v>0.13</v>
      </c>
      <c r="BQ225">
        <v>2.5510802439024398</v>
      </c>
      <c r="BR225">
        <v>-0.19578606271777399</v>
      </c>
      <c r="BS225">
        <v>2.7633570206897499E-2</v>
      </c>
      <c r="BT225">
        <v>0</v>
      </c>
      <c r="BU225">
        <v>0.52419668292682897</v>
      </c>
      <c r="BV225">
        <v>-4.1309477351920698E-3</v>
      </c>
      <c r="BW225">
        <v>1.5094044284859199E-3</v>
      </c>
      <c r="BX225">
        <v>1</v>
      </c>
      <c r="BY225">
        <v>1</v>
      </c>
      <c r="BZ225">
        <v>2</v>
      </c>
      <c r="CA225" t="s">
        <v>196</v>
      </c>
      <c r="CB225">
        <v>100</v>
      </c>
      <c r="CC225">
        <v>100</v>
      </c>
      <c r="CD225">
        <v>1.216</v>
      </c>
      <c r="CE225">
        <v>0.39800000000000002</v>
      </c>
      <c r="CF225">
        <v>2</v>
      </c>
      <c r="CG225">
        <v>637.49400000000003</v>
      </c>
      <c r="CH225">
        <v>326.54399999999998</v>
      </c>
      <c r="CI225">
        <v>42.996000000000002</v>
      </c>
      <c r="CJ225">
        <v>39.436599999999999</v>
      </c>
      <c r="CK225">
        <v>29.9998</v>
      </c>
      <c r="CL225">
        <v>39.215699999999998</v>
      </c>
      <c r="CM225">
        <v>39.235199999999999</v>
      </c>
      <c r="CN225">
        <v>20.6052</v>
      </c>
      <c r="CO225">
        <v>0</v>
      </c>
      <c r="CP225">
        <v>0</v>
      </c>
      <c r="CQ225">
        <v>43</v>
      </c>
      <c r="CR225">
        <v>410</v>
      </c>
      <c r="CS225">
        <v>32.296500000000002</v>
      </c>
      <c r="CT225">
        <v>98.122200000000007</v>
      </c>
      <c r="CU225">
        <v>99.179500000000004</v>
      </c>
    </row>
    <row r="226" spans="1:99" x14ac:dyDescent="0.25">
      <c r="A226">
        <v>210</v>
      </c>
      <c r="B226">
        <v>1587139042.0999999</v>
      </c>
      <c r="C226">
        <v>14176.5999999046</v>
      </c>
      <c r="D226" t="s">
        <v>704</v>
      </c>
      <c r="E226" t="s">
        <v>705</v>
      </c>
      <c r="F226">
        <v>1587139033.4709699</v>
      </c>
      <c r="G226">
        <f t="shared" si="87"/>
        <v>1.1146523781835308E-3</v>
      </c>
      <c r="H226">
        <f t="shared" si="88"/>
        <v>-5.6868826175842573</v>
      </c>
      <c r="I226">
        <f t="shared" si="89"/>
        <v>412.52748387096801</v>
      </c>
      <c r="J226">
        <f t="shared" si="90"/>
        <v>717.84283063675127</v>
      </c>
      <c r="K226">
        <f t="shared" si="91"/>
        <v>73.548039087063231</v>
      </c>
      <c r="L226">
        <f t="shared" si="92"/>
        <v>42.266337718127872</v>
      </c>
      <c r="M226">
        <f t="shared" si="93"/>
        <v>2.6668597756736665E-2</v>
      </c>
      <c r="N226">
        <f t="shared" si="94"/>
        <v>2</v>
      </c>
      <c r="O226">
        <f t="shared" si="95"/>
        <v>2.6472605716393195E-2</v>
      </c>
      <c r="P226">
        <f t="shared" si="96"/>
        <v>1.6562867512246306E-2</v>
      </c>
      <c r="Q226">
        <f t="shared" si="97"/>
        <v>0</v>
      </c>
      <c r="R226">
        <f t="shared" si="98"/>
        <v>39.533655379229593</v>
      </c>
      <c r="S226">
        <f t="shared" si="99"/>
        <v>39.533655379229593</v>
      </c>
      <c r="T226">
        <f t="shared" si="100"/>
        <v>7.2309344688314185</v>
      </c>
      <c r="U226">
        <f t="shared" si="101"/>
        <v>42.424805389561598</v>
      </c>
      <c r="V226">
        <f t="shared" si="102"/>
        <v>3.1351273819441121</v>
      </c>
      <c r="W226">
        <f t="shared" si="103"/>
        <v>7.3898450521012737</v>
      </c>
      <c r="X226">
        <f t="shared" si="104"/>
        <v>4.0958070868873069</v>
      </c>
      <c r="Y226">
        <f t="shared" si="105"/>
        <v>-49.15616987789371</v>
      </c>
      <c r="Z226">
        <f t="shared" si="106"/>
        <v>43.792485409308433</v>
      </c>
      <c r="AA226">
        <f t="shared" si="107"/>
        <v>5.3532516411329754</v>
      </c>
      <c r="AB226">
        <f t="shared" si="108"/>
        <v>-1.0432827452298454E-2</v>
      </c>
      <c r="AC226">
        <v>0</v>
      </c>
      <c r="AD226">
        <v>0</v>
      </c>
      <c r="AE226">
        <v>2</v>
      </c>
      <c r="AF226">
        <v>0</v>
      </c>
      <c r="AG226">
        <v>0</v>
      </c>
      <c r="AH226">
        <f t="shared" si="109"/>
        <v>1</v>
      </c>
      <c r="AI226">
        <f t="shared" si="110"/>
        <v>0</v>
      </c>
      <c r="AJ226">
        <f t="shared" si="111"/>
        <v>51880.490207626608</v>
      </c>
      <c r="AK226">
        <f t="shared" si="112"/>
        <v>0</v>
      </c>
      <c r="AL226">
        <f t="shared" si="113"/>
        <v>0</v>
      </c>
      <c r="AM226">
        <f t="shared" si="114"/>
        <v>0.49</v>
      </c>
      <c r="AN226">
        <f t="shared" si="115"/>
        <v>0.39</v>
      </c>
      <c r="AO226">
        <v>2.91</v>
      </c>
      <c r="AP226">
        <v>0.5</v>
      </c>
      <c r="AQ226" t="s">
        <v>194</v>
      </c>
      <c r="AR226">
        <v>1587139033.4709699</v>
      </c>
      <c r="AS226">
        <v>412.52748387096801</v>
      </c>
      <c r="AT226">
        <v>409.99248387096799</v>
      </c>
      <c r="AU226">
        <v>30.599438709677401</v>
      </c>
      <c r="AV226">
        <v>30.075399999999998</v>
      </c>
      <c r="AW226">
        <v>600.02912903225797</v>
      </c>
      <c r="AX226">
        <v>102.360129032258</v>
      </c>
      <c r="AY226">
        <v>9.6893519354838697E-2</v>
      </c>
      <c r="AZ226">
        <v>39.9398032258065</v>
      </c>
      <c r="BA226">
        <v>999.9</v>
      </c>
      <c r="BB226">
        <v>999.9</v>
      </c>
      <c r="BC226">
        <v>0</v>
      </c>
      <c r="BD226">
        <v>0</v>
      </c>
      <c r="BE226">
        <v>9998.6696774193606</v>
      </c>
      <c r="BF226">
        <v>0</v>
      </c>
      <c r="BG226">
        <v>1.91117E-3</v>
      </c>
      <c r="BH226">
        <v>1587138988.0999999</v>
      </c>
      <c r="BI226" t="s">
        <v>697</v>
      </c>
      <c r="BJ226">
        <v>43</v>
      </c>
      <c r="BK226">
        <v>1.216</v>
      </c>
      <c r="BL226">
        <v>0.39800000000000002</v>
      </c>
      <c r="BM226">
        <v>410</v>
      </c>
      <c r="BN226">
        <v>30</v>
      </c>
      <c r="BO226">
        <v>0.39</v>
      </c>
      <c r="BP226">
        <v>0.13</v>
      </c>
      <c r="BQ226">
        <v>2.5434929268292699</v>
      </c>
      <c r="BR226">
        <v>-0.131614703832764</v>
      </c>
      <c r="BS226">
        <v>2.6049337732689502E-2</v>
      </c>
      <c r="BT226">
        <v>0</v>
      </c>
      <c r="BU226">
        <v>0.52381387804877999</v>
      </c>
      <c r="BV226">
        <v>-2.3891289198601702E-3</v>
      </c>
      <c r="BW226">
        <v>1.43554140708981E-3</v>
      </c>
      <c r="BX226">
        <v>1</v>
      </c>
      <c r="BY226">
        <v>1</v>
      </c>
      <c r="BZ226">
        <v>2</v>
      </c>
      <c r="CA226" t="s">
        <v>196</v>
      </c>
      <c r="CB226">
        <v>100</v>
      </c>
      <c r="CC226">
        <v>100</v>
      </c>
      <c r="CD226">
        <v>1.216</v>
      </c>
      <c r="CE226">
        <v>0.39800000000000002</v>
      </c>
      <c r="CF226">
        <v>2</v>
      </c>
      <c r="CG226">
        <v>637.26</v>
      </c>
      <c r="CH226">
        <v>326.47199999999998</v>
      </c>
      <c r="CI226">
        <v>42.995600000000003</v>
      </c>
      <c r="CJ226">
        <v>39.431800000000003</v>
      </c>
      <c r="CK226">
        <v>29.9999</v>
      </c>
      <c r="CL226">
        <v>39.2119</v>
      </c>
      <c r="CM226">
        <v>39.231400000000001</v>
      </c>
      <c r="CN226">
        <v>20.606300000000001</v>
      </c>
      <c r="CO226">
        <v>0</v>
      </c>
      <c r="CP226">
        <v>0</v>
      </c>
      <c r="CQ226">
        <v>43</v>
      </c>
      <c r="CR226">
        <v>410</v>
      </c>
      <c r="CS226">
        <v>32.296500000000002</v>
      </c>
      <c r="CT226">
        <v>98.123099999999994</v>
      </c>
      <c r="CU226">
        <v>99.1815</v>
      </c>
    </row>
    <row r="227" spans="1:99" x14ac:dyDescent="0.25">
      <c r="A227">
        <v>211</v>
      </c>
      <c r="B227">
        <v>1587139047.0999999</v>
      </c>
      <c r="C227">
        <v>14181.5999999046</v>
      </c>
      <c r="D227" t="s">
        <v>706</v>
      </c>
      <c r="E227" t="s">
        <v>707</v>
      </c>
      <c r="F227">
        <v>1587139038.4709699</v>
      </c>
      <c r="G227">
        <f t="shared" si="87"/>
        <v>1.1131190269934909E-3</v>
      </c>
      <c r="H227">
        <f t="shared" si="88"/>
        <v>-5.6722794807351287</v>
      </c>
      <c r="I227">
        <f t="shared" si="89"/>
        <v>412.52541935483902</v>
      </c>
      <c r="J227">
        <f t="shared" si="90"/>
        <v>717.42050653621743</v>
      </c>
      <c r="K227">
        <f t="shared" si="91"/>
        <v>73.505202822837163</v>
      </c>
      <c r="L227">
        <f t="shared" si="92"/>
        <v>42.266375637427672</v>
      </c>
      <c r="M227">
        <f t="shared" si="93"/>
        <v>2.6633843686119534E-2</v>
      </c>
      <c r="N227">
        <f t="shared" si="94"/>
        <v>2</v>
      </c>
      <c r="O227">
        <f t="shared" si="95"/>
        <v>2.6438360119623996E-2</v>
      </c>
      <c r="P227">
        <f t="shared" si="96"/>
        <v>1.6541418796109743E-2</v>
      </c>
      <c r="Q227">
        <f t="shared" si="97"/>
        <v>0</v>
      </c>
      <c r="R227">
        <f t="shared" si="98"/>
        <v>39.531116001076455</v>
      </c>
      <c r="S227">
        <f t="shared" si="99"/>
        <v>39.531116001076455</v>
      </c>
      <c r="T227">
        <f t="shared" si="100"/>
        <v>7.2299502995926037</v>
      </c>
      <c r="U227">
        <f t="shared" si="101"/>
        <v>42.422232701997373</v>
      </c>
      <c r="V227">
        <f t="shared" si="102"/>
        <v>3.1344184354817424</v>
      </c>
      <c r="W227">
        <f t="shared" si="103"/>
        <v>7.3886220404758749</v>
      </c>
      <c r="X227">
        <f t="shared" si="104"/>
        <v>4.0955318641108613</v>
      </c>
      <c r="Y227">
        <f t="shared" si="105"/>
        <v>-49.088549090412947</v>
      </c>
      <c r="Z227">
        <f t="shared" si="106"/>
        <v>43.732384738641521</v>
      </c>
      <c r="AA227">
        <f t="shared" si="107"/>
        <v>5.3457603342754263</v>
      </c>
      <c r="AB227">
        <f t="shared" si="108"/>
        <v>-1.0404017496000506E-2</v>
      </c>
      <c r="AC227">
        <v>0</v>
      </c>
      <c r="AD227">
        <v>0</v>
      </c>
      <c r="AE227">
        <v>2</v>
      </c>
      <c r="AF227">
        <v>0</v>
      </c>
      <c r="AG227">
        <v>0</v>
      </c>
      <c r="AH227">
        <f t="shared" si="109"/>
        <v>1</v>
      </c>
      <c r="AI227">
        <f t="shared" si="110"/>
        <v>0</v>
      </c>
      <c r="AJ227">
        <f t="shared" si="111"/>
        <v>51872.864398898404</v>
      </c>
      <c r="AK227">
        <f t="shared" si="112"/>
        <v>0</v>
      </c>
      <c r="AL227">
        <f t="shared" si="113"/>
        <v>0</v>
      </c>
      <c r="AM227">
        <f t="shared" si="114"/>
        <v>0.49</v>
      </c>
      <c r="AN227">
        <f t="shared" si="115"/>
        <v>0.39</v>
      </c>
      <c r="AO227">
        <v>2.91</v>
      </c>
      <c r="AP227">
        <v>0.5</v>
      </c>
      <c r="AQ227" t="s">
        <v>194</v>
      </c>
      <c r="AR227">
        <v>1587139038.4709699</v>
      </c>
      <c r="AS227">
        <v>412.52541935483902</v>
      </c>
      <c r="AT227">
        <v>409.997064516129</v>
      </c>
      <c r="AU227">
        <v>30.592338709677399</v>
      </c>
      <c r="AV227">
        <v>30.0689903225806</v>
      </c>
      <c r="AW227">
        <v>599.99848387096802</v>
      </c>
      <c r="AX227">
        <v>102.360548387097</v>
      </c>
      <c r="AY227">
        <v>9.7078838709677401E-2</v>
      </c>
      <c r="AZ227">
        <v>39.936706451612899</v>
      </c>
      <c r="BA227">
        <v>999.9</v>
      </c>
      <c r="BB227">
        <v>999.9</v>
      </c>
      <c r="BC227">
        <v>0</v>
      </c>
      <c r="BD227">
        <v>0</v>
      </c>
      <c r="BE227">
        <v>9996.9916129032299</v>
      </c>
      <c r="BF227">
        <v>0</v>
      </c>
      <c r="BG227">
        <v>1.91117E-3</v>
      </c>
      <c r="BH227">
        <v>1587138988.0999999</v>
      </c>
      <c r="BI227" t="s">
        <v>697</v>
      </c>
      <c r="BJ227">
        <v>43</v>
      </c>
      <c r="BK227">
        <v>1.216</v>
      </c>
      <c r="BL227">
        <v>0.39800000000000002</v>
      </c>
      <c r="BM227">
        <v>410</v>
      </c>
      <c r="BN227">
        <v>30</v>
      </c>
      <c r="BO227">
        <v>0.39</v>
      </c>
      <c r="BP227">
        <v>0.13</v>
      </c>
      <c r="BQ227">
        <v>2.53185536585366</v>
      </c>
      <c r="BR227">
        <v>-8.6597351916441398E-2</v>
      </c>
      <c r="BS227">
        <v>2.4363236808621701E-2</v>
      </c>
      <c r="BT227">
        <v>1</v>
      </c>
      <c r="BU227">
        <v>0.523911048780488</v>
      </c>
      <c r="BV227">
        <v>-7.6895331010477502E-3</v>
      </c>
      <c r="BW227">
        <v>1.25079309379055E-3</v>
      </c>
      <c r="BX227">
        <v>1</v>
      </c>
      <c r="BY227">
        <v>2</v>
      </c>
      <c r="BZ227">
        <v>2</v>
      </c>
      <c r="CA227" t="s">
        <v>202</v>
      </c>
      <c r="CB227">
        <v>100</v>
      </c>
      <c r="CC227">
        <v>100</v>
      </c>
      <c r="CD227">
        <v>1.216</v>
      </c>
      <c r="CE227">
        <v>0.39800000000000002</v>
      </c>
      <c r="CF227">
        <v>2</v>
      </c>
      <c r="CG227">
        <v>637.35299999999995</v>
      </c>
      <c r="CH227">
        <v>326.279</v>
      </c>
      <c r="CI227">
        <v>42.994999999999997</v>
      </c>
      <c r="CJ227">
        <v>39.426900000000003</v>
      </c>
      <c r="CK227">
        <v>29.9998</v>
      </c>
      <c r="CL227">
        <v>39.209000000000003</v>
      </c>
      <c r="CM227">
        <v>39.227600000000002</v>
      </c>
      <c r="CN227">
        <v>20.6035</v>
      </c>
      <c r="CO227">
        <v>0</v>
      </c>
      <c r="CP227">
        <v>0</v>
      </c>
      <c r="CQ227">
        <v>43</v>
      </c>
      <c r="CR227">
        <v>410</v>
      </c>
      <c r="CS227">
        <v>32.296500000000002</v>
      </c>
      <c r="CT227">
        <v>98.123500000000007</v>
      </c>
      <c r="CU227">
        <v>99.182900000000004</v>
      </c>
    </row>
    <row r="228" spans="1:99" x14ac:dyDescent="0.25">
      <c r="A228">
        <v>212</v>
      </c>
      <c r="B228">
        <v>1587139367.0999999</v>
      </c>
      <c r="C228">
        <v>14501.5999999046</v>
      </c>
      <c r="D228" t="s">
        <v>709</v>
      </c>
      <c r="E228" t="s">
        <v>710</v>
      </c>
      <c r="F228">
        <v>1587139359.0999999</v>
      </c>
      <c r="G228">
        <f t="shared" si="87"/>
        <v>6.9408482648664668E-4</v>
      </c>
      <c r="H228">
        <f t="shared" si="88"/>
        <v>-3.8068718077733026</v>
      </c>
      <c r="I228">
        <f t="shared" si="89"/>
        <v>414.79145161290302</v>
      </c>
      <c r="J228">
        <f t="shared" si="90"/>
        <v>748.25092830998187</v>
      </c>
      <c r="K228">
        <f t="shared" si="91"/>
        <v>76.661321275278823</v>
      </c>
      <c r="L228">
        <f t="shared" si="92"/>
        <v>42.497054839820684</v>
      </c>
      <c r="M228">
        <f t="shared" si="93"/>
        <v>1.639305421919468E-2</v>
      </c>
      <c r="N228">
        <f t="shared" si="94"/>
        <v>2</v>
      </c>
      <c r="O228">
        <f t="shared" si="95"/>
        <v>1.6318771605705648E-2</v>
      </c>
      <c r="P228">
        <f t="shared" si="96"/>
        <v>1.0205878109237791E-2</v>
      </c>
      <c r="Q228">
        <f t="shared" si="97"/>
        <v>0</v>
      </c>
      <c r="R228">
        <f t="shared" si="98"/>
        <v>39.66219823674605</v>
      </c>
      <c r="S228">
        <f t="shared" si="99"/>
        <v>39.66219823674605</v>
      </c>
      <c r="T228">
        <f t="shared" si="100"/>
        <v>7.280904927426759</v>
      </c>
      <c r="U228">
        <f t="shared" si="101"/>
        <v>42.614046317961204</v>
      </c>
      <c r="V228">
        <f t="shared" si="102"/>
        <v>3.1449582460245513</v>
      </c>
      <c r="W228">
        <f t="shared" si="103"/>
        <v>7.3800976855347269</v>
      </c>
      <c r="X228">
        <f t="shared" si="104"/>
        <v>4.1359466814022081</v>
      </c>
      <c r="Y228">
        <f t="shared" si="105"/>
        <v>-30.60914084806112</v>
      </c>
      <c r="Z228">
        <f t="shared" si="106"/>
        <v>27.269923179163428</v>
      </c>
      <c r="AA228">
        <f t="shared" si="107"/>
        <v>3.335171500964738</v>
      </c>
      <c r="AB228">
        <f t="shared" si="108"/>
        <v>-4.0461679329553135E-3</v>
      </c>
      <c r="AC228">
        <v>0</v>
      </c>
      <c r="AD228">
        <v>0</v>
      </c>
      <c r="AE228">
        <v>2</v>
      </c>
      <c r="AF228">
        <v>0</v>
      </c>
      <c r="AG228">
        <v>0</v>
      </c>
      <c r="AH228">
        <f t="shared" si="109"/>
        <v>1</v>
      </c>
      <c r="AI228">
        <f t="shared" si="110"/>
        <v>0</v>
      </c>
      <c r="AJ228">
        <f t="shared" si="111"/>
        <v>51910.675101576686</v>
      </c>
      <c r="AK228">
        <f t="shared" si="112"/>
        <v>0</v>
      </c>
      <c r="AL228">
        <f t="shared" si="113"/>
        <v>0</v>
      </c>
      <c r="AM228">
        <f t="shared" si="114"/>
        <v>0.49</v>
      </c>
      <c r="AN228">
        <f t="shared" si="115"/>
        <v>0.39</v>
      </c>
      <c r="AO228">
        <v>8.19</v>
      </c>
      <c r="AP228">
        <v>0.5</v>
      </c>
      <c r="AQ228" t="s">
        <v>194</v>
      </c>
      <c r="AR228">
        <v>1587139359.0999999</v>
      </c>
      <c r="AS228">
        <v>414.79145161290302</v>
      </c>
      <c r="AT228">
        <v>409.98809677419302</v>
      </c>
      <c r="AU228">
        <v>30.696287096774199</v>
      </c>
      <c r="AV228">
        <v>29.777951612903198</v>
      </c>
      <c r="AW228">
        <v>600.00512903225797</v>
      </c>
      <c r="AX228">
        <v>102.35887096774201</v>
      </c>
      <c r="AY228">
        <v>9.5156651612903195E-2</v>
      </c>
      <c r="AZ228">
        <v>39.915109677419402</v>
      </c>
      <c r="BA228">
        <v>999.9</v>
      </c>
      <c r="BB228">
        <v>999.9</v>
      </c>
      <c r="BC228">
        <v>0</v>
      </c>
      <c r="BD228">
        <v>0</v>
      </c>
      <c r="BE228">
        <v>10004.0403225806</v>
      </c>
      <c r="BF228">
        <v>0</v>
      </c>
      <c r="BG228">
        <v>1.91117E-3</v>
      </c>
      <c r="BH228">
        <v>1587139345.0999999</v>
      </c>
      <c r="BI228" t="s">
        <v>711</v>
      </c>
      <c r="BJ228">
        <v>44</v>
      </c>
      <c r="BK228">
        <v>1.2</v>
      </c>
      <c r="BL228">
        <v>0.39800000000000002</v>
      </c>
      <c r="BM228">
        <v>410</v>
      </c>
      <c r="BN228">
        <v>30</v>
      </c>
      <c r="BO228">
        <v>0.57999999999999996</v>
      </c>
      <c r="BP228">
        <v>0.1</v>
      </c>
      <c r="BQ228">
        <v>4.1320312902438996</v>
      </c>
      <c r="BR228">
        <v>9.7923774773515309</v>
      </c>
      <c r="BS228">
        <v>1.4230529798189</v>
      </c>
      <c r="BT228">
        <v>0</v>
      </c>
      <c r="BU228">
        <v>0.78737017804878096</v>
      </c>
      <c r="BV228">
        <v>1.92490036912884</v>
      </c>
      <c r="BW228">
        <v>0.27430177271793499</v>
      </c>
      <c r="BX228">
        <v>0</v>
      </c>
      <c r="BY228">
        <v>0</v>
      </c>
      <c r="BZ228">
        <v>2</v>
      </c>
      <c r="CA228" t="s">
        <v>205</v>
      </c>
      <c r="CB228">
        <v>100</v>
      </c>
      <c r="CC228">
        <v>100</v>
      </c>
      <c r="CD228">
        <v>1.2</v>
      </c>
      <c r="CE228">
        <v>0.39800000000000002</v>
      </c>
      <c r="CF228">
        <v>2</v>
      </c>
      <c r="CG228">
        <v>637.01099999999997</v>
      </c>
      <c r="CH228">
        <v>325.64100000000002</v>
      </c>
      <c r="CI228">
        <v>42.991199999999999</v>
      </c>
      <c r="CJ228">
        <v>39.285600000000002</v>
      </c>
      <c r="CK228">
        <v>30.0002</v>
      </c>
      <c r="CL228">
        <v>39.058599999999998</v>
      </c>
      <c r="CM228">
        <v>39.08</v>
      </c>
      <c r="CN228">
        <v>20.616299999999999</v>
      </c>
      <c r="CO228">
        <v>0</v>
      </c>
      <c r="CP228">
        <v>0</v>
      </c>
      <c r="CQ228">
        <v>43</v>
      </c>
      <c r="CR228">
        <v>410</v>
      </c>
      <c r="CS228">
        <v>32.296500000000002</v>
      </c>
      <c r="CT228">
        <v>98.134600000000006</v>
      </c>
      <c r="CU228">
        <v>99.195700000000002</v>
      </c>
    </row>
    <row r="229" spans="1:99" x14ac:dyDescent="0.25">
      <c r="A229">
        <v>213</v>
      </c>
      <c r="B229">
        <v>1587139372.0999999</v>
      </c>
      <c r="C229">
        <v>14506.5999999046</v>
      </c>
      <c r="D229" t="s">
        <v>712</v>
      </c>
      <c r="E229" t="s">
        <v>713</v>
      </c>
      <c r="F229">
        <v>1587139363.7451601</v>
      </c>
      <c r="G229">
        <f t="shared" si="87"/>
        <v>6.9387495328191752E-4</v>
      </c>
      <c r="H229">
        <f t="shared" si="88"/>
        <v>-3.7897302553529792</v>
      </c>
      <c r="I229">
        <f t="shared" si="89"/>
        <v>414.76722580645202</v>
      </c>
      <c r="J229">
        <f t="shared" si="90"/>
        <v>746.52149226440952</v>
      </c>
      <c r="K229">
        <f t="shared" si="91"/>
        <v>76.485085661880916</v>
      </c>
      <c r="L229">
        <f t="shared" si="92"/>
        <v>42.495101781089886</v>
      </c>
      <c r="M229">
        <f t="shared" si="93"/>
        <v>1.6397876202828118E-2</v>
      </c>
      <c r="N229">
        <f t="shared" si="94"/>
        <v>2</v>
      </c>
      <c r="O229">
        <f t="shared" si="95"/>
        <v>1.6323549989694038E-2</v>
      </c>
      <c r="P229">
        <f t="shared" si="96"/>
        <v>1.0208868491772865E-2</v>
      </c>
      <c r="Q229">
        <f t="shared" si="97"/>
        <v>0</v>
      </c>
      <c r="R229">
        <f t="shared" si="98"/>
        <v>39.654956646918343</v>
      </c>
      <c r="S229">
        <f t="shared" si="99"/>
        <v>39.654956646918343</v>
      </c>
      <c r="T229">
        <f t="shared" si="100"/>
        <v>7.2780818555176152</v>
      </c>
      <c r="U229">
        <f t="shared" si="101"/>
        <v>42.624118803929115</v>
      </c>
      <c r="V229">
        <f t="shared" si="102"/>
        <v>3.1444715674298824</v>
      </c>
      <c r="W229">
        <f t="shared" si="103"/>
        <v>7.3772119064664938</v>
      </c>
      <c r="X229">
        <f t="shared" si="104"/>
        <v>4.1336102880877323</v>
      </c>
      <c r="Y229">
        <f t="shared" si="105"/>
        <v>-30.599885439732564</v>
      </c>
      <c r="Z229">
        <f t="shared" si="106"/>
        <v>27.261886063966951</v>
      </c>
      <c r="AA229">
        <f t="shared" si="107"/>
        <v>3.3339557809889344</v>
      </c>
      <c r="AB229">
        <f t="shared" si="108"/>
        <v>-4.0435947766788161E-3</v>
      </c>
      <c r="AC229">
        <v>0</v>
      </c>
      <c r="AD229">
        <v>0</v>
      </c>
      <c r="AE229">
        <v>2</v>
      </c>
      <c r="AF229">
        <v>0</v>
      </c>
      <c r="AG229">
        <v>0</v>
      </c>
      <c r="AH229">
        <f t="shared" si="109"/>
        <v>1</v>
      </c>
      <c r="AI229">
        <f t="shared" si="110"/>
        <v>0</v>
      </c>
      <c r="AJ229">
        <f t="shared" si="111"/>
        <v>51910.502289623488</v>
      </c>
      <c r="AK229">
        <f t="shared" si="112"/>
        <v>0</v>
      </c>
      <c r="AL229">
        <f t="shared" si="113"/>
        <v>0</v>
      </c>
      <c r="AM229">
        <f t="shared" si="114"/>
        <v>0.49</v>
      </c>
      <c r="AN229">
        <f t="shared" si="115"/>
        <v>0.39</v>
      </c>
      <c r="AO229">
        <v>8.19</v>
      </c>
      <c r="AP229">
        <v>0.5</v>
      </c>
      <c r="AQ229" t="s">
        <v>194</v>
      </c>
      <c r="AR229">
        <v>1587139363.7451601</v>
      </c>
      <c r="AS229">
        <v>414.76722580645202</v>
      </c>
      <c r="AT229">
        <v>409.98700000000002</v>
      </c>
      <c r="AU229">
        <v>30.6911548387097</v>
      </c>
      <c r="AV229">
        <v>29.773067741935499</v>
      </c>
      <c r="AW229">
        <v>599.98916129032295</v>
      </c>
      <c r="AX229">
        <v>102.359935483871</v>
      </c>
      <c r="AY229">
        <v>9.5367483870967704E-2</v>
      </c>
      <c r="AZ229">
        <v>39.907793548387097</v>
      </c>
      <c r="BA229">
        <v>999.9</v>
      </c>
      <c r="BB229">
        <v>999.9</v>
      </c>
      <c r="BC229">
        <v>0</v>
      </c>
      <c r="BD229">
        <v>0</v>
      </c>
      <c r="BE229">
        <v>10003.6532258065</v>
      </c>
      <c r="BF229">
        <v>0</v>
      </c>
      <c r="BG229">
        <v>1.91117E-3</v>
      </c>
      <c r="BH229">
        <v>1587139345.0999999</v>
      </c>
      <c r="BI229" t="s">
        <v>711</v>
      </c>
      <c r="BJ229">
        <v>44</v>
      </c>
      <c r="BK229">
        <v>1.2</v>
      </c>
      <c r="BL229">
        <v>0.39800000000000002</v>
      </c>
      <c r="BM229">
        <v>410</v>
      </c>
      <c r="BN229">
        <v>30</v>
      </c>
      <c r="BO229">
        <v>0.57999999999999996</v>
      </c>
      <c r="BP229">
        <v>0.1</v>
      </c>
      <c r="BQ229">
        <v>4.7912619512195098</v>
      </c>
      <c r="BR229">
        <v>-0.30847463414634702</v>
      </c>
      <c r="BS229">
        <v>3.8949076147940999E-2</v>
      </c>
      <c r="BT229">
        <v>0</v>
      </c>
      <c r="BU229">
        <v>0.917853853658537</v>
      </c>
      <c r="BV229">
        <v>3.5549686411150798E-3</v>
      </c>
      <c r="BW229">
        <v>1.65712174157153E-3</v>
      </c>
      <c r="BX229">
        <v>1</v>
      </c>
      <c r="BY229">
        <v>1</v>
      </c>
      <c r="BZ229">
        <v>2</v>
      </c>
      <c r="CA229" t="s">
        <v>196</v>
      </c>
      <c r="CB229">
        <v>100</v>
      </c>
      <c r="CC229">
        <v>100</v>
      </c>
      <c r="CD229">
        <v>1.2</v>
      </c>
      <c r="CE229">
        <v>0.39800000000000002</v>
      </c>
      <c r="CF229">
        <v>2</v>
      </c>
      <c r="CG229">
        <v>637.04</v>
      </c>
      <c r="CH229">
        <v>325.58800000000002</v>
      </c>
      <c r="CI229">
        <v>42.991399999999999</v>
      </c>
      <c r="CJ229">
        <v>39.284700000000001</v>
      </c>
      <c r="CK229">
        <v>30.000299999999999</v>
      </c>
      <c r="CL229">
        <v>39.055500000000002</v>
      </c>
      <c r="CM229">
        <v>39.08</v>
      </c>
      <c r="CN229">
        <v>20.619199999999999</v>
      </c>
      <c r="CO229">
        <v>0</v>
      </c>
      <c r="CP229">
        <v>0</v>
      </c>
      <c r="CQ229">
        <v>43</v>
      </c>
      <c r="CR229">
        <v>410</v>
      </c>
      <c r="CS229">
        <v>32.296500000000002</v>
      </c>
      <c r="CT229">
        <v>98.134200000000007</v>
      </c>
      <c r="CU229">
        <v>99.196299999999994</v>
      </c>
    </row>
    <row r="230" spans="1:99" x14ac:dyDescent="0.25">
      <c r="A230">
        <v>214</v>
      </c>
      <c r="B230">
        <v>1587139377.0999999</v>
      </c>
      <c r="C230">
        <v>14511.5999999046</v>
      </c>
      <c r="D230" t="s">
        <v>714</v>
      </c>
      <c r="E230" t="s">
        <v>715</v>
      </c>
      <c r="F230">
        <v>1587139368.53548</v>
      </c>
      <c r="G230">
        <f t="shared" si="87"/>
        <v>6.9335770001855844E-4</v>
      </c>
      <c r="H230">
        <f t="shared" si="88"/>
        <v>-3.7848980898644671</v>
      </c>
      <c r="I230">
        <f t="shared" si="89"/>
        <v>414.75535483870999</v>
      </c>
      <c r="J230">
        <f t="shared" si="90"/>
        <v>746.07879202068671</v>
      </c>
      <c r="K230">
        <f t="shared" si="91"/>
        <v>76.440005339556038</v>
      </c>
      <c r="L230">
        <f t="shared" si="92"/>
        <v>42.494039339482235</v>
      </c>
      <c r="M230">
        <f t="shared" si="93"/>
        <v>1.6397993222888249E-2</v>
      </c>
      <c r="N230">
        <f t="shared" si="94"/>
        <v>2</v>
      </c>
      <c r="O230">
        <f t="shared" si="95"/>
        <v>1.6323665951518324E-2</v>
      </c>
      <c r="P230">
        <f t="shared" si="96"/>
        <v>1.0208941062391426E-2</v>
      </c>
      <c r="Q230">
        <f t="shared" si="97"/>
        <v>0</v>
      </c>
      <c r="R230">
        <f t="shared" si="98"/>
        <v>39.646023361278743</v>
      </c>
      <c r="S230">
        <f t="shared" si="99"/>
        <v>39.646023361278743</v>
      </c>
      <c r="T230">
        <f t="shared" si="100"/>
        <v>7.2746005978453061</v>
      </c>
      <c r="U230">
        <f t="shared" si="101"/>
        <v>42.638527803059297</v>
      </c>
      <c r="V230">
        <f t="shared" si="102"/>
        <v>3.1440014068352924</v>
      </c>
      <c r="W230">
        <f t="shared" si="103"/>
        <v>7.3736162312098212</v>
      </c>
      <c r="X230">
        <f t="shared" si="104"/>
        <v>4.1305991910100133</v>
      </c>
      <c r="Y230">
        <f t="shared" si="105"/>
        <v>-30.577074570818429</v>
      </c>
      <c r="Z230">
        <f t="shared" si="106"/>
        <v>27.24182333864367</v>
      </c>
      <c r="AA230">
        <f t="shared" si="107"/>
        <v>3.3312138205846824</v>
      </c>
      <c r="AB230">
        <f t="shared" si="108"/>
        <v>-4.0374115900760899E-3</v>
      </c>
      <c r="AC230">
        <v>0</v>
      </c>
      <c r="AD230">
        <v>0</v>
      </c>
      <c r="AE230">
        <v>2</v>
      </c>
      <c r="AF230">
        <v>0</v>
      </c>
      <c r="AG230">
        <v>0</v>
      </c>
      <c r="AH230">
        <f t="shared" si="109"/>
        <v>1</v>
      </c>
      <c r="AI230">
        <f t="shared" si="110"/>
        <v>0</v>
      </c>
      <c r="AJ230">
        <f t="shared" si="111"/>
        <v>51876.703048865493</v>
      </c>
      <c r="AK230">
        <f t="shared" si="112"/>
        <v>0</v>
      </c>
      <c r="AL230">
        <f t="shared" si="113"/>
        <v>0</v>
      </c>
      <c r="AM230">
        <f t="shared" si="114"/>
        <v>0.49</v>
      </c>
      <c r="AN230">
        <f t="shared" si="115"/>
        <v>0.39</v>
      </c>
      <c r="AO230">
        <v>8.19</v>
      </c>
      <c r="AP230">
        <v>0.5</v>
      </c>
      <c r="AQ230" t="s">
        <v>194</v>
      </c>
      <c r="AR230">
        <v>1587139368.53548</v>
      </c>
      <c r="AS230">
        <v>414.75535483870999</v>
      </c>
      <c r="AT230">
        <v>409.981290322581</v>
      </c>
      <c r="AU230">
        <v>30.6864548387097</v>
      </c>
      <c r="AV230">
        <v>29.769022580645199</v>
      </c>
      <c r="AW230">
        <v>599.97274193548401</v>
      </c>
      <c r="AX230">
        <v>102.360193548387</v>
      </c>
      <c r="AY230">
        <v>9.5480245161290306E-2</v>
      </c>
      <c r="AZ230">
        <v>39.898674193548402</v>
      </c>
      <c r="BA230">
        <v>999.9</v>
      </c>
      <c r="BB230">
        <v>999.9</v>
      </c>
      <c r="BC230">
        <v>0</v>
      </c>
      <c r="BD230">
        <v>0</v>
      </c>
      <c r="BE230">
        <v>9996.5322580645206</v>
      </c>
      <c r="BF230">
        <v>0</v>
      </c>
      <c r="BG230">
        <v>1.91117E-3</v>
      </c>
      <c r="BH230">
        <v>1587139345.0999999</v>
      </c>
      <c r="BI230" t="s">
        <v>711</v>
      </c>
      <c r="BJ230">
        <v>44</v>
      </c>
      <c r="BK230">
        <v>1.2</v>
      </c>
      <c r="BL230">
        <v>0.39800000000000002</v>
      </c>
      <c r="BM230">
        <v>410</v>
      </c>
      <c r="BN230">
        <v>30</v>
      </c>
      <c r="BO230">
        <v>0.57999999999999996</v>
      </c>
      <c r="BP230">
        <v>0.1</v>
      </c>
      <c r="BQ230">
        <v>4.7794939024390297</v>
      </c>
      <c r="BR230">
        <v>-0.111590592334533</v>
      </c>
      <c r="BS230">
        <v>3.2532540248416897E-2</v>
      </c>
      <c r="BT230">
        <v>0</v>
      </c>
      <c r="BU230">
        <v>0.91749543902439001</v>
      </c>
      <c r="BV230">
        <v>-1.1901114982580299E-2</v>
      </c>
      <c r="BW230">
        <v>2.06798150730964E-3</v>
      </c>
      <c r="BX230">
        <v>1</v>
      </c>
      <c r="BY230">
        <v>1</v>
      </c>
      <c r="BZ230">
        <v>2</v>
      </c>
      <c r="CA230" t="s">
        <v>196</v>
      </c>
      <c r="CB230">
        <v>100</v>
      </c>
      <c r="CC230">
        <v>100</v>
      </c>
      <c r="CD230">
        <v>1.2</v>
      </c>
      <c r="CE230">
        <v>0.39800000000000002</v>
      </c>
      <c r="CF230">
        <v>2</v>
      </c>
      <c r="CG230">
        <v>638.13599999999997</v>
      </c>
      <c r="CH230">
        <v>325.505</v>
      </c>
      <c r="CI230">
        <v>42.993000000000002</v>
      </c>
      <c r="CJ230">
        <v>39.284700000000001</v>
      </c>
      <c r="CK230">
        <v>30.000299999999999</v>
      </c>
      <c r="CL230">
        <v>39.055500000000002</v>
      </c>
      <c r="CM230">
        <v>39.076700000000002</v>
      </c>
      <c r="CN230">
        <v>20.6173</v>
      </c>
      <c r="CO230">
        <v>0</v>
      </c>
      <c r="CP230">
        <v>0</v>
      </c>
      <c r="CQ230">
        <v>43</v>
      </c>
      <c r="CR230">
        <v>410</v>
      </c>
      <c r="CS230">
        <v>32.296500000000002</v>
      </c>
      <c r="CT230">
        <v>98.137</v>
      </c>
      <c r="CU230">
        <v>99.197699999999998</v>
      </c>
    </row>
    <row r="231" spans="1:99" x14ac:dyDescent="0.25">
      <c r="A231">
        <v>215</v>
      </c>
      <c r="B231">
        <v>1587139382.0999999</v>
      </c>
      <c r="C231">
        <v>14516.5999999046</v>
      </c>
      <c r="D231" t="s">
        <v>716</v>
      </c>
      <c r="E231" t="s">
        <v>717</v>
      </c>
      <c r="F231">
        <v>1587139373.4709699</v>
      </c>
      <c r="G231">
        <f t="shared" si="87"/>
        <v>6.9349800422930405E-4</v>
      </c>
      <c r="H231">
        <f t="shared" si="88"/>
        <v>-3.7723581125781758</v>
      </c>
      <c r="I231">
        <f t="shared" si="89"/>
        <v>414.75151612903198</v>
      </c>
      <c r="J231">
        <f t="shared" si="90"/>
        <v>744.68065150534039</v>
      </c>
      <c r="K231">
        <f t="shared" si="91"/>
        <v>76.296174890907253</v>
      </c>
      <c r="L231">
        <f t="shared" si="92"/>
        <v>42.493321327582031</v>
      </c>
      <c r="M231">
        <f t="shared" si="93"/>
        <v>1.6408252253290345E-2</v>
      </c>
      <c r="N231">
        <f t="shared" si="94"/>
        <v>2</v>
      </c>
      <c r="O231">
        <f t="shared" si="95"/>
        <v>1.6333832178316493E-2</v>
      </c>
      <c r="P231">
        <f t="shared" si="96"/>
        <v>1.0215303239549377E-2</v>
      </c>
      <c r="Q231">
        <f t="shared" si="97"/>
        <v>0</v>
      </c>
      <c r="R231">
        <f t="shared" si="98"/>
        <v>39.64046110270646</v>
      </c>
      <c r="S231">
        <f t="shared" si="99"/>
        <v>39.64046110270646</v>
      </c>
      <c r="T231">
        <f t="shared" si="100"/>
        <v>7.2724337422339458</v>
      </c>
      <c r="U231">
        <f t="shared" si="101"/>
        <v>42.644934917688246</v>
      </c>
      <c r="V231">
        <f t="shared" si="102"/>
        <v>3.1435477324714389</v>
      </c>
      <c r="W231">
        <f t="shared" si="103"/>
        <v>7.3714445538233413</v>
      </c>
      <c r="X231">
        <f t="shared" si="104"/>
        <v>4.1288860097625069</v>
      </c>
      <c r="Y231">
        <f t="shared" si="105"/>
        <v>-30.583261986512309</v>
      </c>
      <c r="Z231">
        <f t="shared" si="106"/>
        <v>27.24749284887168</v>
      </c>
      <c r="AA231">
        <f t="shared" si="107"/>
        <v>3.3317301880948889</v>
      </c>
      <c r="AB231">
        <f t="shared" si="108"/>
        <v>-4.0389495457411329E-3</v>
      </c>
      <c r="AC231">
        <v>0</v>
      </c>
      <c r="AD231">
        <v>0</v>
      </c>
      <c r="AE231">
        <v>2</v>
      </c>
      <c r="AF231">
        <v>0</v>
      </c>
      <c r="AG231">
        <v>0</v>
      </c>
      <c r="AH231">
        <f t="shared" si="109"/>
        <v>1</v>
      </c>
      <c r="AI231">
        <f t="shared" si="110"/>
        <v>0</v>
      </c>
      <c r="AJ231">
        <f t="shared" si="111"/>
        <v>51896.861137008935</v>
      </c>
      <c r="AK231">
        <f t="shared" si="112"/>
        <v>0</v>
      </c>
      <c r="AL231">
        <f t="shared" si="113"/>
        <v>0</v>
      </c>
      <c r="AM231">
        <f t="shared" si="114"/>
        <v>0.49</v>
      </c>
      <c r="AN231">
        <f t="shared" si="115"/>
        <v>0.39</v>
      </c>
      <c r="AO231">
        <v>8.19</v>
      </c>
      <c r="AP231">
        <v>0.5</v>
      </c>
      <c r="AQ231" t="s">
        <v>194</v>
      </c>
      <c r="AR231">
        <v>1587139373.4709699</v>
      </c>
      <c r="AS231">
        <v>414.75151612903198</v>
      </c>
      <c r="AT231">
        <v>409.994741935484</v>
      </c>
      <c r="AU231">
        <v>30.6822612903226</v>
      </c>
      <c r="AV231">
        <v>29.764658064516102</v>
      </c>
      <c r="AW231">
        <v>599.98493548387103</v>
      </c>
      <c r="AX231">
        <v>102.359387096774</v>
      </c>
      <c r="AY231">
        <v>9.5503783870967807E-2</v>
      </c>
      <c r="AZ231">
        <v>39.893164516128998</v>
      </c>
      <c r="BA231">
        <v>999.9</v>
      </c>
      <c r="BB231">
        <v>999.9</v>
      </c>
      <c r="BC231">
        <v>0</v>
      </c>
      <c r="BD231">
        <v>0</v>
      </c>
      <c r="BE231">
        <v>10000.4806451613</v>
      </c>
      <c r="BF231">
        <v>0</v>
      </c>
      <c r="BG231">
        <v>1.91117E-3</v>
      </c>
      <c r="BH231">
        <v>1587139345.0999999</v>
      </c>
      <c r="BI231" t="s">
        <v>711</v>
      </c>
      <c r="BJ231">
        <v>44</v>
      </c>
      <c r="BK231">
        <v>1.2</v>
      </c>
      <c r="BL231">
        <v>0.39800000000000002</v>
      </c>
      <c r="BM231">
        <v>410</v>
      </c>
      <c r="BN231">
        <v>30</v>
      </c>
      <c r="BO231">
        <v>0.57999999999999996</v>
      </c>
      <c r="BP231">
        <v>0.1</v>
      </c>
      <c r="BQ231">
        <v>4.7650300000000003</v>
      </c>
      <c r="BR231">
        <v>-0.15118181184673701</v>
      </c>
      <c r="BS231">
        <v>3.2145404557204403E-2</v>
      </c>
      <c r="BT231">
        <v>0</v>
      </c>
      <c r="BU231">
        <v>0.91775695121951195</v>
      </c>
      <c r="BV231">
        <v>-1.76935191637624E-3</v>
      </c>
      <c r="BW231">
        <v>2.2265801289850801E-3</v>
      </c>
      <c r="BX231">
        <v>1</v>
      </c>
      <c r="BY231">
        <v>1</v>
      </c>
      <c r="BZ231">
        <v>2</v>
      </c>
      <c r="CA231" t="s">
        <v>196</v>
      </c>
      <c r="CB231">
        <v>100</v>
      </c>
      <c r="CC231">
        <v>100</v>
      </c>
      <c r="CD231">
        <v>1.2</v>
      </c>
      <c r="CE231">
        <v>0.39800000000000002</v>
      </c>
      <c r="CF231">
        <v>2</v>
      </c>
      <c r="CG231">
        <v>637.59699999999998</v>
      </c>
      <c r="CH231">
        <v>325.51600000000002</v>
      </c>
      <c r="CI231">
        <v>42.997599999999998</v>
      </c>
      <c r="CJ231">
        <v>39.284700000000001</v>
      </c>
      <c r="CK231">
        <v>30.0001</v>
      </c>
      <c r="CL231">
        <v>39.055500000000002</v>
      </c>
      <c r="CM231">
        <v>39.0762</v>
      </c>
      <c r="CN231">
        <v>20.617799999999999</v>
      </c>
      <c r="CO231">
        <v>0</v>
      </c>
      <c r="CP231">
        <v>0</v>
      </c>
      <c r="CQ231">
        <v>43</v>
      </c>
      <c r="CR231">
        <v>410</v>
      </c>
      <c r="CS231">
        <v>32.296500000000002</v>
      </c>
      <c r="CT231">
        <v>98.137900000000002</v>
      </c>
      <c r="CU231">
        <v>99.196799999999996</v>
      </c>
    </row>
    <row r="232" spans="1:99" x14ac:dyDescent="0.25">
      <c r="A232">
        <v>216</v>
      </c>
      <c r="B232">
        <v>1587139387.0999999</v>
      </c>
      <c r="C232">
        <v>14521.5999999046</v>
      </c>
      <c r="D232" t="s">
        <v>718</v>
      </c>
      <c r="E232" t="s">
        <v>719</v>
      </c>
      <c r="F232">
        <v>1587139378.4709699</v>
      </c>
      <c r="G232">
        <f t="shared" si="87"/>
        <v>6.9360571439469501E-4</v>
      </c>
      <c r="H232">
        <f t="shared" si="88"/>
        <v>-3.7641204260010657</v>
      </c>
      <c r="I232">
        <f t="shared" si="89"/>
        <v>414.74493548387102</v>
      </c>
      <c r="J232">
        <f t="shared" si="90"/>
        <v>743.91968700894176</v>
      </c>
      <c r="K232">
        <f t="shared" si="91"/>
        <v>76.217552676267374</v>
      </c>
      <c r="L232">
        <f t="shared" si="92"/>
        <v>42.492280443005804</v>
      </c>
      <c r="M232">
        <f t="shared" si="93"/>
        <v>1.640664706302699E-2</v>
      </c>
      <c r="N232">
        <f t="shared" si="94"/>
        <v>2</v>
      </c>
      <c r="O232">
        <f t="shared" si="95"/>
        <v>1.6332241512471424E-2</v>
      </c>
      <c r="P232">
        <f t="shared" si="96"/>
        <v>1.0214307776673422E-2</v>
      </c>
      <c r="Q232">
        <f t="shared" si="97"/>
        <v>0</v>
      </c>
      <c r="R232">
        <f t="shared" si="98"/>
        <v>39.641944837331629</v>
      </c>
      <c r="S232">
        <f t="shared" si="99"/>
        <v>39.641944837331629</v>
      </c>
      <c r="T232">
        <f t="shared" si="100"/>
        <v>7.273011697077167</v>
      </c>
      <c r="U232">
        <f t="shared" si="101"/>
        <v>42.635702514768283</v>
      </c>
      <c r="V232">
        <f t="shared" si="102"/>
        <v>3.1431230194302651</v>
      </c>
      <c r="W232">
        <f t="shared" si="103"/>
        <v>7.3720446340518029</v>
      </c>
      <c r="X232">
        <f t="shared" si="104"/>
        <v>4.1298886776469015</v>
      </c>
      <c r="Y232">
        <f t="shared" si="105"/>
        <v>-30.58801200480605</v>
      </c>
      <c r="Z232">
        <f t="shared" si="106"/>
        <v>27.251681382135683</v>
      </c>
      <c r="AA232">
        <f t="shared" si="107"/>
        <v>3.3322903922840359</v>
      </c>
      <c r="AB232">
        <f t="shared" si="108"/>
        <v>-4.0402303863302791E-3</v>
      </c>
      <c r="AC232">
        <v>0</v>
      </c>
      <c r="AD232">
        <v>0</v>
      </c>
      <c r="AE232">
        <v>2</v>
      </c>
      <c r="AF232">
        <v>0</v>
      </c>
      <c r="AG232">
        <v>0</v>
      </c>
      <c r="AH232">
        <f t="shared" si="109"/>
        <v>1</v>
      </c>
      <c r="AI232">
        <f t="shared" si="110"/>
        <v>0</v>
      </c>
      <c r="AJ232">
        <f t="shared" si="111"/>
        <v>51896.745826946943</v>
      </c>
      <c r="AK232">
        <f t="shared" si="112"/>
        <v>0</v>
      </c>
      <c r="AL232">
        <f t="shared" si="113"/>
        <v>0</v>
      </c>
      <c r="AM232">
        <f t="shared" si="114"/>
        <v>0.49</v>
      </c>
      <c r="AN232">
        <f t="shared" si="115"/>
        <v>0.39</v>
      </c>
      <c r="AO232">
        <v>8.19</v>
      </c>
      <c r="AP232">
        <v>0.5</v>
      </c>
      <c r="AQ232" t="s">
        <v>194</v>
      </c>
      <c r="AR232">
        <v>1587139378.4709699</v>
      </c>
      <c r="AS232">
        <v>414.74493548387102</v>
      </c>
      <c r="AT232">
        <v>409.99951612903197</v>
      </c>
      <c r="AU232">
        <v>30.678380645161301</v>
      </c>
      <c r="AV232">
        <v>29.7606419354839</v>
      </c>
      <c r="AW232">
        <v>599.99193548387098</v>
      </c>
      <c r="AX232">
        <v>102.35825806451599</v>
      </c>
      <c r="AY232">
        <v>9.5748741935483897E-2</v>
      </c>
      <c r="AZ232">
        <v>39.894687096774199</v>
      </c>
      <c r="BA232">
        <v>999.9</v>
      </c>
      <c r="BB232">
        <v>999.9</v>
      </c>
      <c r="BC232">
        <v>0</v>
      </c>
      <c r="BD232">
        <v>0</v>
      </c>
      <c r="BE232">
        <v>10000.623225806499</v>
      </c>
      <c r="BF232">
        <v>0</v>
      </c>
      <c r="BG232">
        <v>1.91117E-3</v>
      </c>
      <c r="BH232">
        <v>1587139345.0999999</v>
      </c>
      <c r="BI232" t="s">
        <v>711</v>
      </c>
      <c r="BJ232">
        <v>44</v>
      </c>
      <c r="BK232">
        <v>1.2</v>
      </c>
      <c r="BL232">
        <v>0.39800000000000002</v>
      </c>
      <c r="BM232">
        <v>410</v>
      </c>
      <c r="BN232">
        <v>30</v>
      </c>
      <c r="BO232">
        <v>0.57999999999999996</v>
      </c>
      <c r="BP232">
        <v>0.1</v>
      </c>
      <c r="BQ232">
        <v>4.7480395121951204</v>
      </c>
      <c r="BR232">
        <v>-0.14374891986063401</v>
      </c>
      <c r="BS232">
        <v>3.7862365763716599E-2</v>
      </c>
      <c r="BT232">
        <v>0</v>
      </c>
      <c r="BU232">
        <v>0.91773314634146297</v>
      </c>
      <c r="BV232">
        <v>1.0394111498257501E-2</v>
      </c>
      <c r="BW232">
        <v>2.1718320417584299E-3</v>
      </c>
      <c r="BX232">
        <v>1</v>
      </c>
      <c r="BY232">
        <v>1</v>
      </c>
      <c r="BZ232">
        <v>2</v>
      </c>
      <c r="CA232" t="s">
        <v>196</v>
      </c>
      <c r="CB232">
        <v>100</v>
      </c>
      <c r="CC232">
        <v>100</v>
      </c>
      <c r="CD232">
        <v>1.2</v>
      </c>
      <c r="CE232">
        <v>0.39800000000000002</v>
      </c>
      <c r="CF232">
        <v>2</v>
      </c>
      <c r="CG232">
        <v>637.86199999999997</v>
      </c>
      <c r="CH232">
        <v>325.50200000000001</v>
      </c>
      <c r="CI232">
        <v>43.003300000000003</v>
      </c>
      <c r="CJ232">
        <v>39.280999999999999</v>
      </c>
      <c r="CK232">
        <v>30</v>
      </c>
      <c r="CL232">
        <v>39.051699999999997</v>
      </c>
      <c r="CM232">
        <v>39.0762</v>
      </c>
      <c r="CN232">
        <v>20.616499999999998</v>
      </c>
      <c r="CO232">
        <v>0</v>
      </c>
      <c r="CP232">
        <v>0</v>
      </c>
      <c r="CQ232">
        <v>43</v>
      </c>
      <c r="CR232">
        <v>410</v>
      </c>
      <c r="CS232">
        <v>32.296500000000002</v>
      </c>
      <c r="CT232">
        <v>98.138499999999993</v>
      </c>
      <c r="CU232">
        <v>99.199399999999997</v>
      </c>
    </row>
    <row r="233" spans="1:99" x14ac:dyDescent="0.25">
      <c r="A233">
        <v>217</v>
      </c>
      <c r="B233">
        <v>1587139392.0999999</v>
      </c>
      <c r="C233">
        <v>14526.5999999046</v>
      </c>
      <c r="D233" t="s">
        <v>720</v>
      </c>
      <c r="E233" t="s">
        <v>721</v>
      </c>
      <c r="F233">
        <v>1587139383.4709699</v>
      </c>
      <c r="G233">
        <f t="shared" si="87"/>
        <v>6.9429210342470001E-4</v>
      </c>
      <c r="H233">
        <f t="shared" si="88"/>
        <v>-3.7433939002441012</v>
      </c>
      <c r="I233">
        <f t="shared" si="89"/>
        <v>414.72738709677401</v>
      </c>
      <c r="J233">
        <f t="shared" si="90"/>
        <v>741.91004668290918</v>
      </c>
      <c r="K233">
        <f t="shared" si="91"/>
        <v>76.010437071475422</v>
      </c>
      <c r="L233">
        <f t="shared" si="92"/>
        <v>42.489800616232777</v>
      </c>
      <c r="M233">
        <f t="shared" si="93"/>
        <v>1.6406289245427592E-2</v>
      </c>
      <c r="N233">
        <f t="shared" si="94"/>
        <v>2</v>
      </c>
      <c r="O233">
        <f t="shared" si="95"/>
        <v>1.6331886932359811E-2</v>
      </c>
      <c r="P233">
        <f t="shared" si="96"/>
        <v>1.02140858750645E-2</v>
      </c>
      <c r="Q233">
        <f t="shared" si="97"/>
        <v>0</v>
      </c>
      <c r="R233">
        <f t="shared" si="98"/>
        <v>39.651323078001475</v>
      </c>
      <c r="S233">
        <f t="shared" si="99"/>
        <v>39.651323078001475</v>
      </c>
      <c r="T233">
        <f t="shared" si="100"/>
        <v>7.2766656972900456</v>
      </c>
      <c r="U233">
        <f t="shared" si="101"/>
        <v>42.60857138174083</v>
      </c>
      <c r="V233">
        <f t="shared" si="102"/>
        <v>3.1427397709271503</v>
      </c>
      <c r="W233">
        <f t="shared" si="103"/>
        <v>7.37583934173845</v>
      </c>
      <c r="X233">
        <f t="shared" si="104"/>
        <v>4.1339259263628954</v>
      </c>
      <c r="Y233">
        <f t="shared" si="105"/>
        <v>-30.618281761029269</v>
      </c>
      <c r="Z233">
        <f t="shared" si="106"/>
        <v>27.278374914987694</v>
      </c>
      <c r="AA233">
        <f t="shared" si="107"/>
        <v>3.3358584498075134</v>
      </c>
      <c r="AB233">
        <f t="shared" si="108"/>
        <v>-4.0483962340616131E-3</v>
      </c>
      <c r="AC233">
        <v>0</v>
      </c>
      <c r="AD233">
        <v>0</v>
      </c>
      <c r="AE233">
        <v>2</v>
      </c>
      <c r="AF233">
        <v>0</v>
      </c>
      <c r="AG233">
        <v>0</v>
      </c>
      <c r="AH233">
        <f t="shared" si="109"/>
        <v>1</v>
      </c>
      <c r="AI233">
        <f t="shared" si="110"/>
        <v>0</v>
      </c>
      <c r="AJ233">
        <f t="shared" si="111"/>
        <v>51865.187346372157</v>
      </c>
      <c r="AK233">
        <f t="shared" si="112"/>
        <v>0</v>
      </c>
      <c r="AL233">
        <f t="shared" si="113"/>
        <v>0</v>
      </c>
      <c r="AM233">
        <f t="shared" si="114"/>
        <v>0.49</v>
      </c>
      <c r="AN233">
        <f t="shared" si="115"/>
        <v>0.39</v>
      </c>
      <c r="AO233">
        <v>8.19</v>
      </c>
      <c r="AP233">
        <v>0.5</v>
      </c>
      <c r="AQ233" t="s">
        <v>194</v>
      </c>
      <c r="AR233">
        <v>1587139383.4709699</v>
      </c>
      <c r="AS233">
        <v>414.72738709677401</v>
      </c>
      <c r="AT233">
        <v>410.01083870967699</v>
      </c>
      <c r="AU233">
        <v>30.675132258064501</v>
      </c>
      <c r="AV233">
        <v>29.7565225806452</v>
      </c>
      <c r="AW233">
        <v>600.01825806451598</v>
      </c>
      <c r="AX233">
        <v>102.35635483871</v>
      </c>
      <c r="AY233">
        <v>9.6007696774193504E-2</v>
      </c>
      <c r="AZ233">
        <v>39.904312903225801</v>
      </c>
      <c r="BA233">
        <v>999.9</v>
      </c>
      <c r="BB233">
        <v>999.9</v>
      </c>
      <c r="BC233">
        <v>0</v>
      </c>
      <c r="BD233">
        <v>0</v>
      </c>
      <c r="BE233">
        <v>9994.7974193548398</v>
      </c>
      <c r="BF233">
        <v>0</v>
      </c>
      <c r="BG233">
        <v>1.91117E-3</v>
      </c>
      <c r="BH233">
        <v>1587139345.0999999</v>
      </c>
      <c r="BI233" t="s">
        <v>711</v>
      </c>
      <c r="BJ233">
        <v>44</v>
      </c>
      <c r="BK233">
        <v>1.2</v>
      </c>
      <c r="BL233">
        <v>0.39800000000000002</v>
      </c>
      <c r="BM233">
        <v>410</v>
      </c>
      <c r="BN233">
        <v>30</v>
      </c>
      <c r="BO233">
        <v>0.57999999999999996</v>
      </c>
      <c r="BP233">
        <v>0.1</v>
      </c>
      <c r="BQ233">
        <v>4.7354495121951201</v>
      </c>
      <c r="BR233">
        <v>-0.38156383275259897</v>
      </c>
      <c r="BS233">
        <v>4.6075736747611701E-2</v>
      </c>
      <c r="BT233">
        <v>0</v>
      </c>
      <c r="BU233">
        <v>0.91769378048780503</v>
      </c>
      <c r="BV233">
        <v>9.6479790940776407E-3</v>
      </c>
      <c r="BW233">
        <v>2.0768220506011499E-3</v>
      </c>
      <c r="BX233">
        <v>1</v>
      </c>
      <c r="BY233">
        <v>1</v>
      </c>
      <c r="BZ233">
        <v>2</v>
      </c>
      <c r="CA233" t="s">
        <v>196</v>
      </c>
      <c r="CB233">
        <v>100</v>
      </c>
      <c r="CC233">
        <v>100</v>
      </c>
      <c r="CD233">
        <v>1.2</v>
      </c>
      <c r="CE233">
        <v>0.39800000000000002</v>
      </c>
      <c r="CF233">
        <v>2</v>
      </c>
      <c r="CG233">
        <v>637.74199999999996</v>
      </c>
      <c r="CH233">
        <v>325.529</v>
      </c>
      <c r="CI233">
        <v>43.006799999999998</v>
      </c>
      <c r="CJ233">
        <v>39.280900000000003</v>
      </c>
      <c r="CK233">
        <v>30.0001</v>
      </c>
      <c r="CL233">
        <v>39.051699999999997</v>
      </c>
      <c r="CM233">
        <v>39.0762</v>
      </c>
      <c r="CN233">
        <v>20.616</v>
      </c>
      <c r="CO233">
        <v>0</v>
      </c>
      <c r="CP233">
        <v>0</v>
      </c>
      <c r="CQ233">
        <v>43</v>
      </c>
      <c r="CR233">
        <v>410</v>
      </c>
      <c r="CS233">
        <v>32.296500000000002</v>
      </c>
      <c r="CT233">
        <v>98.139499999999998</v>
      </c>
      <c r="CU233">
        <v>99.199600000000004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38" workbookViewId="0">
      <selection activeCell="A13" sqref="A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17</v>
      </c>
    </row>
    <row r="11" spans="1:2" x14ac:dyDescent="0.25">
      <c r="A11" t="s">
        <v>19</v>
      </c>
      <c r="B11" t="s">
        <v>17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208</v>
      </c>
      <c r="B14" t="s">
        <v>209</v>
      </c>
    </row>
    <row r="15" spans="1:2" x14ac:dyDescent="0.25">
      <c r="A15" t="s">
        <v>229</v>
      </c>
      <c r="B15" t="s">
        <v>23</v>
      </c>
    </row>
    <row r="16" spans="1:2" x14ac:dyDescent="0.25">
      <c r="A16" t="s">
        <v>243</v>
      </c>
      <c r="B16" t="s">
        <v>244</v>
      </c>
    </row>
    <row r="17" spans="1:2" x14ac:dyDescent="0.25">
      <c r="A17" t="s">
        <v>258</v>
      </c>
      <c r="B17" t="s">
        <v>259</v>
      </c>
    </row>
    <row r="18" spans="1:2" x14ac:dyDescent="0.25">
      <c r="A18" t="s">
        <v>273</v>
      </c>
      <c r="B18" t="s">
        <v>274</v>
      </c>
    </row>
    <row r="19" spans="1:2" x14ac:dyDescent="0.25">
      <c r="A19" t="s">
        <v>288</v>
      </c>
      <c r="B19" t="s">
        <v>289</v>
      </c>
    </row>
    <row r="20" spans="1:2" x14ac:dyDescent="0.25">
      <c r="A20" t="s">
        <v>303</v>
      </c>
      <c r="B20" t="s">
        <v>304</v>
      </c>
    </row>
    <row r="21" spans="1:2" x14ac:dyDescent="0.25">
      <c r="A21" t="s">
        <v>318</v>
      </c>
      <c r="B21" t="s">
        <v>289</v>
      </c>
    </row>
    <row r="22" spans="1:2" x14ac:dyDescent="0.25">
      <c r="A22" t="s">
        <v>332</v>
      </c>
      <c r="B22" t="s">
        <v>333</v>
      </c>
    </row>
    <row r="23" spans="1:2" x14ac:dyDescent="0.25">
      <c r="A23" t="s">
        <v>347</v>
      </c>
      <c r="B23" t="s">
        <v>304</v>
      </c>
    </row>
    <row r="24" spans="1:2" x14ac:dyDescent="0.25">
      <c r="A24" t="s">
        <v>361</v>
      </c>
      <c r="B24" t="s">
        <v>362</v>
      </c>
    </row>
    <row r="25" spans="1:2" x14ac:dyDescent="0.25">
      <c r="A25" t="s">
        <v>376</v>
      </c>
      <c r="B25" t="s">
        <v>377</v>
      </c>
    </row>
    <row r="26" spans="1:2" x14ac:dyDescent="0.25">
      <c r="A26" t="s">
        <v>391</v>
      </c>
      <c r="B26" t="s">
        <v>392</v>
      </c>
    </row>
    <row r="27" spans="1:2" x14ac:dyDescent="0.25">
      <c r="A27" t="s">
        <v>406</v>
      </c>
      <c r="B27" t="s">
        <v>407</v>
      </c>
    </row>
    <row r="28" spans="1:2" x14ac:dyDescent="0.25">
      <c r="A28" t="s">
        <v>421</v>
      </c>
      <c r="B28" t="s">
        <v>422</v>
      </c>
    </row>
    <row r="29" spans="1:2" x14ac:dyDescent="0.25">
      <c r="A29" t="s">
        <v>436</v>
      </c>
      <c r="B29" t="s">
        <v>437</v>
      </c>
    </row>
    <row r="30" spans="1:2" x14ac:dyDescent="0.25">
      <c r="A30" t="s">
        <v>451</v>
      </c>
      <c r="B30" t="s">
        <v>23</v>
      </c>
    </row>
    <row r="31" spans="1:2" x14ac:dyDescent="0.25">
      <c r="A31" t="s">
        <v>465</v>
      </c>
      <c r="B31" t="s">
        <v>466</v>
      </c>
    </row>
    <row r="32" spans="1:2" x14ac:dyDescent="0.25">
      <c r="A32" t="s">
        <v>480</v>
      </c>
      <c r="B32" t="s">
        <v>481</v>
      </c>
    </row>
    <row r="33" spans="1:2" x14ac:dyDescent="0.25">
      <c r="A33" t="s">
        <v>495</v>
      </c>
      <c r="B33" t="s">
        <v>244</v>
      </c>
    </row>
    <row r="34" spans="1:2" x14ac:dyDescent="0.25">
      <c r="A34" t="s">
        <v>509</v>
      </c>
      <c r="B34" t="s">
        <v>510</v>
      </c>
    </row>
    <row r="35" spans="1:2" x14ac:dyDescent="0.25">
      <c r="A35" t="s">
        <v>524</v>
      </c>
      <c r="B35" t="s">
        <v>362</v>
      </c>
    </row>
    <row r="36" spans="1:2" x14ac:dyDescent="0.25">
      <c r="A36" t="s">
        <v>538</v>
      </c>
      <c r="B36" t="s">
        <v>23</v>
      </c>
    </row>
    <row r="37" spans="1:2" x14ac:dyDescent="0.25">
      <c r="A37" t="s">
        <v>552</v>
      </c>
      <c r="B37" t="s">
        <v>289</v>
      </c>
    </row>
    <row r="38" spans="1:2" x14ac:dyDescent="0.25">
      <c r="A38" t="s">
        <v>566</v>
      </c>
      <c r="B38" t="s">
        <v>567</v>
      </c>
    </row>
    <row r="39" spans="1:2" x14ac:dyDescent="0.25">
      <c r="A39" t="s">
        <v>581</v>
      </c>
      <c r="B39" t="s">
        <v>333</v>
      </c>
    </row>
    <row r="40" spans="1:2" x14ac:dyDescent="0.25">
      <c r="A40" t="s">
        <v>595</v>
      </c>
      <c r="B40" t="s">
        <v>437</v>
      </c>
    </row>
    <row r="41" spans="1:2" x14ac:dyDescent="0.25">
      <c r="A41" t="s">
        <v>609</v>
      </c>
      <c r="B41" t="s">
        <v>377</v>
      </c>
    </row>
    <row r="42" spans="1:2" x14ac:dyDescent="0.25">
      <c r="A42" t="s">
        <v>623</v>
      </c>
      <c r="B42" t="s">
        <v>274</v>
      </c>
    </row>
    <row r="43" spans="1:2" x14ac:dyDescent="0.25">
      <c r="A43" t="s">
        <v>637</v>
      </c>
      <c r="B43" t="s">
        <v>638</v>
      </c>
    </row>
    <row r="44" spans="1:2" x14ac:dyDescent="0.25">
      <c r="A44" t="s">
        <v>652</v>
      </c>
      <c r="B44" t="s">
        <v>362</v>
      </c>
    </row>
    <row r="45" spans="1:2" x14ac:dyDescent="0.25">
      <c r="A45" t="s">
        <v>666</v>
      </c>
      <c r="B45" t="s">
        <v>510</v>
      </c>
    </row>
    <row r="46" spans="1:2" x14ac:dyDescent="0.25">
      <c r="A46" t="s">
        <v>680</v>
      </c>
      <c r="B46" t="s">
        <v>377</v>
      </c>
    </row>
    <row r="47" spans="1:2" x14ac:dyDescent="0.25">
      <c r="A47" t="s">
        <v>694</v>
      </c>
      <c r="B47" t="s">
        <v>466</v>
      </c>
    </row>
    <row r="48" spans="1:2" x14ac:dyDescent="0.25">
      <c r="A48" t="s">
        <v>708</v>
      </c>
      <c r="B48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Chieppa</cp:lastModifiedBy>
  <dcterms:created xsi:type="dcterms:W3CDTF">2020-04-17T11:05:32Z</dcterms:created>
  <dcterms:modified xsi:type="dcterms:W3CDTF">2020-05-18T23:50:40Z</dcterms:modified>
</cp:coreProperties>
</file>