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456074\OneDrive - University of North Florida\Other Projects\Belize Florida Mangroves Exp\Physiology Data\"/>
    </mc:Choice>
  </mc:AlternateContent>
  <xr:revisionPtr revIDLastSave="1" documentId="11_ACE07100B6A35EB5375DEEBFE10D365018CACB60" xr6:coauthVersionLast="36" xr6:coauthVersionMax="36" xr10:uidLastSave="{83E01A6B-FA04-42E4-9493-8C7B6EE6B272}"/>
  <bookViews>
    <workbookView xWindow="240" yWindow="1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N161" i="1" l="1"/>
  <c r="AM161" i="1"/>
  <c r="AK161" i="1"/>
  <c r="AL161" i="1" s="1"/>
  <c r="Q161" i="1" s="1"/>
  <c r="AJ161" i="1"/>
  <c r="AH161" i="1" s="1"/>
  <c r="W161" i="1"/>
  <c r="V161" i="1"/>
  <c r="U161" i="1" s="1"/>
  <c r="N161" i="1"/>
  <c r="AN160" i="1"/>
  <c r="AM160" i="1"/>
  <c r="AK160" i="1"/>
  <c r="AL160" i="1" s="1"/>
  <c r="Q160" i="1" s="1"/>
  <c r="AJ160" i="1"/>
  <c r="AH160" i="1"/>
  <c r="W160" i="1"/>
  <c r="V160" i="1"/>
  <c r="U160" i="1"/>
  <c r="N160" i="1"/>
  <c r="I160" i="1"/>
  <c r="AN159" i="1"/>
  <c r="AM159" i="1"/>
  <c r="AK159" i="1"/>
  <c r="AJ159" i="1"/>
  <c r="AI159" i="1"/>
  <c r="AH159" i="1"/>
  <c r="L159" i="1" s="1"/>
  <c r="W159" i="1"/>
  <c r="V159" i="1"/>
  <c r="U159" i="1" s="1"/>
  <c r="N159" i="1"/>
  <c r="I159" i="1"/>
  <c r="AN158" i="1"/>
  <c r="AM158" i="1"/>
  <c r="AL158" i="1" s="1"/>
  <c r="AK158" i="1"/>
  <c r="AJ158" i="1"/>
  <c r="AH158" i="1" s="1"/>
  <c r="W158" i="1"/>
  <c r="V158" i="1"/>
  <c r="U158" i="1" s="1"/>
  <c r="N158" i="1"/>
  <c r="G158" i="1"/>
  <c r="AN157" i="1"/>
  <c r="AM157" i="1"/>
  <c r="AK157" i="1"/>
  <c r="AJ157" i="1"/>
  <c r="AH157" i="1" s="1"/>
  <c r="W157" i="1"/>
  <c r="V157" i="1"/>
  <c r="U157" i="1" s="1"/>
  <c r="N157" i="1"/>
  <c r="L157" i="1"/>
  <c r="AN156" i="1"/>
  <c r="AM156" i="1"/>
  <c r="AK156" i="1"/>
  <c r="AL156" i="1" s="1"/>
  <c r="Q156" i="1" s="1"/>
  <c r="AJ156" i="1"/>
  <c r="AH156" i="1"/>
  <c r="W156" i="1"/>
  <c r="V156" i="1"/>
  <c r="U156" i="1"/>
  <c r="N156" i="1"/>
  <c r="I156" i="1"/>
  <c r="AN155" i="1"/>
  <c r="AM155" i="1"/>
  <c r="AL155" i="1" s="1"/>
  <c r="Q155" i="1" s="1"/>
  <c r="AK155" i="1"/>
  <c r="AJ155" i="1"/>
  <c r="AI155" i="1"/>
  <c r="AH155" i="1"/>
  <c r="L155" i="1" s="1"/>
  <c r="W155" i="1"/>
  <c r="V155" i="1"/>
  <c r="U155" i="1" s="1"/>
  <c r="N155" i="1"/>
  <c r="I155" i="1"/>
  <c r="AN154" i="1"/>
  <c r="AM154" i="1"/>
  <c r="AL154" i="1" s="1"/>
  <c r="AK154" i="1"/>
  <c r="AJ154" i="1"/>
  <c r="AH154" i="1" s="1"/>
  <c r="W154" i="1"/>
  <c r="V154" i="1"/>
  <c r="U154" i="1" s="1"/>
  <c r="N154" i="1"/>
  <c r="G154" i="1"/>
  <c r="AN153" i="1"/>
  <c r="AM153" i="1"/>
  <c r="AK153" i="1"/>
  <c r="AL153" i="1" s="1"/>
  <c r="Q153" i="1" s="1"/>
  <c r="AJ153" i="1"/>
  <c r="AH153" i="1" s="1"/>
  <c r="L153" i="1" s="1"/>
  <c r="W153" i="1"/>
  <c r="V153" i="1"/>
  <c r="U153" i="1" s="1"/>
  <c r="N153" i="1"/>
  <c r="AN152" i="1"/>
  <c r="AM152" i="1"/>
  <c r="AK152" i="1"/>
  <c r="AL152" i="1" s="1"/>
  <c r="Q152" i="1" s="1"/>
  <c r="AJ152" i="1"/>
  <c r="AH152" i="1"/>
  <c r="W152" i="1"/>
  <c r="V152" i="1"/>
  <c r="U152" i="1"/>
  <c r="N152" i="1"/>
  <c r="I152" i="1"/>
  <c r="AN151" i="1"/>
  <c r="AM151" i="1"/>
  <c r="AL151" i="1" s="1"/>
  <c r="AK151" i="1"/>
  <c r="AJ151" i="1"/>
  <c r="AI151" i="1"/>
  <c r="AH151" i="1"/>
  <c r="L151" i="1" s="1"/>
  <c r="W151" i="1"/>
  <c r="V151" i="1"/>
  <c r="U151" i="1" s="1"/>
  <c r="N151" i="1"/>
  <c r="I151" i="1"/>
  <c r="AN150" i="1"/>
  <c r="AM150" i="1"/>
  <c r="AK150" i="1"/>
  <c r="AL150" i="1" s="1"/>
  <c r="Q150" i="1" s="1"/>
  <c r="AJ150" i="1"/>
  <c r="AH150" i="1" s="1"/>
  <c r="W150" i="1"/>
  <c r="V150" i="1"/>
  <c r="U150" i="1" s="1"/>
  <c r="N150" i="1"/>
  <c r="G150" i="1"/>
  <c r="AN149" i="1"/>
  <c r="AM149" i="1"/>
  <c r="AK149" i="1"/>
  <c r="AL149" i="1" s="1"/>
  <c r="Q149" i="1" s="1"/>
  <c r="AJ149" i="1"/>
  <c r="AH149" i="1" s="1"/>
  <c r="W149" i="1"/>
  <c r="V149" i="1"/>
  <c r="U149" i="1" s="1"/>
  <c r="N149" i="1"/>
  <c r="L149" i="1"/>
  <c r="AN148" i="1"/>
  <c r="AM148" i="1"/>
  <c r="AL148" i="1"/>
  <c r="Q148" i="1" s="1"/>
  <c r="AK148" i="1"/>
  <c r="AJ148" i="1"/>
  <c r="AH148" i="1"/>
  <c r="W148" i="1"/>
  <c r="V148" i="1"/>
  <c r="U148" i="1"/>
  <c r="N148" i="1"/>
  <c r="L148" i="1"/>
  <c r="I148" i="1"/>
  <c r="AN147" i="1"/>
  <c r="AM147" i="1"/>
  <c r="AL147" i="1"/>
  <c r="Q147" i="1" s="1"/>
  <c r="AK147" i="1"/>
  <c r="AJ147" i="1"/>
  <c r="AH147" i="1"/>
  <c r="W147" i="1"/>
  <c r="V147" i="1"/>
  <c r="U147" i="1" s="1"/>
  <c r="N147" i="1"/>
  <c r="AN146" i="1"/>
  <c r="AM146" i="1"/>
  <c r="AK146" i="1"/>
  <c r="AJ146" i="1"/>
  <c r="AH146" i="1" s="1"/>
  <c r="I146" i="1" s="1"/>
  <c r="AI146" i="1"/>
  <c r="W146" i="1"/>
  <c r="V146" i="1"/>
  <c r="N146" i="1"/>
  <c r="L146" i="1"/>
  <c r="H146" i="1"/>
  <c r="G146" i="1"/>
  <c r="Y146" i="1" s="1"/>
  <c r="AN145" i="1"/>
  <c r="AM145" i="1"/>
  <c r="AK145" i="1"/>
  <c r="AL145" i="1" s="1"/>
  <c r="Q145" i="1" s="1"/>
  <c r="AJ145" i="1"/>
  <c r="AH145" i="1"/>
  <c r="G145" i="1" s="1"/>
  <c r="W145" i="1"/>
  <c r="V145" i="1"/>
  <c r="U145" i="1"/>
  <c r="N145" i="1"/>
  <c r="L145" i="1"/>
  <c r="I145" i="1"/>
  <c r="H145" i="1"/>
  <c r="AN144" i="1"/>
  <c r="AM144" i="1"/>
  <c r="AL144" i="1"/>
  <c r="AK144" i="1"/>
  <c r="AJ144" i="1"/>
  <c r="AH144" i="1"/>
  <c r="W144" i="1"/>
  <c r="V144" i="1"/>
  <c r="U144" i="1"/>
  <c r="Q144" i="1"/>
  <c r="N144" i="1"/>
  <c r="AN143" i="1"/>
  <c r="AM143" i="1"/>
  <c r="AK143" i="1"/>
  <c r="AJ143" i="1"/>
  <c r="AH143" i="1" s="1"/>
  <c r="W143" i="1"/>
  <c r="V143" i="1"/>
  <c r="U143" i="1" s="1"/>
  <c r="N143" i="1"/>
  <c r="AN142" i="1"/>
  <c r="AM142" i="1"/>
  <c r="AK142" i="1"/>
  <c r="AL142" i="1" s="1"/>
  <c r="AJ142" i="1"/>
  <c r="AH142" i="1" s="1"/>
  <c r="W142" i="1"/>
  <c r="V142" i="1"/>
  <c r="U142" i="1" s="1"/>
  <c r="N142" i="1"/>
  <c r="G142" i="1"/>
  <c r="Y142" i="1" s="1"/>
  <c r="AN141" i="1"/>
  <c r="AM141" i="1"/>
  <c r="AK141" i="1"/>
  <c r="AL141" i="1" s="1"/>
  <c r="Q141" i="1" s="1"/>
  <c r="AJ141" i="1"/>
  <c r="AH141" i="1"/>
  <c r="G141" i="1" s="1"/>
  <c r="W141" i="1"/>
  <c r="V141" i="1"/>
  <c r="U141" i="1"/>
  <c r="N141" i="1"/>
  <c r="L141" i="1"/>
  <c r="I141" i="1"/>
  <c r="H141" i="1"/>
  <c r="AN140" i="1"/>
  <c r="AM140" i="1"/>
  <c r="AL140" i="1"/>
  <c r="Q140" i="1" s="1"/>
  <c r="AK140" i="1"/>
  <c r="AJ140" i="1"/>
  <c r="AH140" i="1"/>
  <c r="W140" i="1"/>
  <c r="V140" i="1"/>
  <c r="U140" i="1"/>
  <c r="N140" i="1"/>
  <c r="I140" i="1"/>
  <c r="AN139" i="1"/>
  <c r="AM139" i="1"/>
  <c r="AL139" i="1" s="1"/>
  <c r="Q139" i="1" s="1"/>
  <c r="AK139" i="1"/>
  <c r="AJ139" i="1"/>
  <c r="AH139" i="1" s="1"/>
  <c r="AI139" i="1"/>
  <c r="W139" i="1"/>
  <c r="V139" i="1"/>
  <c r="N139" i="1"/>
  <c r="G139" i="1"/>
  <c r="AN138" i="1"/>
  <c r="AM138" i="1"/>
  <c r="AK138" i="1"/>
  <c r="AJ138" i="1"/>
  <c r="AH138" i="1" s="1"/>
  <c r="W138" i="1"/>
  <c r="V138" i="1"/>
  <c r="N138" i="1"/>
  <c r="AN137" i="1"/>
  <c r="AM137" i="1"/>
  <c r="AK137" i="1"/>
  <c r="AJ137" i="1"/>
  <c r="AH137" i="1"/>
  <c r="W137" i="1"/>
  <c r="V137" i="1"/>
  <c r="U137" i="1"/>
  <c r="N137" i="1"/>
  <c r="AN136" i="1"/>
  <c r="AM136" i="1"/>
  <c r="AK136" i="1"/>
  <c r="AL136" i="1" s="1"/>
  <c r="Q136" i="1" s="1"/>
  <c r="AJ136" i="1"/>
  <c r="AI136" i="1"/>
  <c r="AH136" i="1"/>
  <c r="G136" i="1" s="1"/>
  <c r="Y136" i="1"/>
  <c r="W136" i="1"/>
  <c r="V136" i="1"/>
  <c r="U136" i="1"/>
  <c r="N136" i="1"/>
  <c r="L136" i="1"/>
  <c r="I136" i="1"/>
  <c r="H136" i="1"/>
  <c r="AN135" i="1"/>
  <c r="AM135" i="1"/>
  <c r="AK135" i="1"/>
  <c r="AJ135" i="1"/>
  <c r="AH135" i="1" s="1"/>
  <c r="AI135" i="1" s="1"/>
  <c r="W135" i="1"/>
  <c r="V135" i="1"/>
  <c r="U135" i="1" s="1"/>
  <c r="N135" i="1"/>
  <c r="AN134" i="1"/>
  <c r="AM134" i="1"/>
  <c r="AK134" i="1"/>
  <c r="AJ134" i="1"/>
  <c r="AH134" i="1" s="1"/>
  <c r="W134" i="1"/>
  <c r="U134" i="1" s="1"/>
  <c r="V134" i="1"/>
  <c r="N134" i="1"/>
  <c r="G134" i="1"/>
  <c r="AN133" i="1"/>
  <c r="AM133" i="1"/>
  <c r="AK133" i="1"/>
  <c r="AL133" i="1" s="1"/>
  <c r="Q133" i="1" s="1"/>
  <c r="R133" i="1" s="1"/>
  <c r="S133" i="1" s="1"/>
  <c r="AA133" i="1" s="1"/>
  <c r="AJ133" i="1"/>
  <c r="AH133" i="1"/>
  <c r="G133" i="1" s="1"/>
  <c r="W133" i="1"/>
  <c r="V133" i="1"/>
  <c r="U133" i="1"/>
  <c r="N133" i="1"/>
  <c r="L133" i="1"/>
  <c r="I133" i="1"/>
  <c r="H133" i="1"/>
  <c r="AN132" i="1"/>
  <c r="AM132" i="1"/>
  <c r="AK132" i="1"/>
  <c r="AL132" i="1" s="1"/>
  <c r="Q132" i="1" s="1"/>
  <c r="AJ132" i="1"/>
  <c r="AH132" i="1"/>
  <c r="W132" i="1"/>
  <c r="V132" i="1"/>
  <c r="U132" i="1"/>
  <c r="N132" i="1"/>
  <c r="I132" i="1"/>
  <c r="AN131" i="1"/>
  <c r="AM131" i="1"/>
  <c r="AK131" i="1"/>
  <c r="AJ131" i="1"/>
  <c r="AH131" i="1" s="1"/>
  <c r="AI131" i="1"/>
  <c r="W131" i="1"/>
  <c r="V131" i="1"/>
  <c r="U131" i="1" s="1"/>
  <c r="N131" i="1"/>
  <c r="AN130" i="1"/>
  <c r="AM130" i="1"/>
  <c r="AK130" i="1"/>
  <c r="AJ130" i="1"/>
  <c r="AH130" i="1" s="1"/>
  <c r="W130" i="1"/>
  <c r="U130" i="1" s="1"/>
  <c r="V130" i="1"/>
  <c r="N130" i="1"/>
  <c r="G130" i="1"/>
  <c r="Y130" i="1" s="1"/>
  <c r="AN129" i="1"/>
  <c r="AM129" i="1"/>
  <c r="AK129" i="1"/>
  <c r="AJ129" i="1"/>
  <c r="AH129" i="1"/>
  <c r="G129" i="1" s="1"/>
  <c r="W129" i="1"/>
  <c r="V129" i="1"/>
  <c r="U129" i="1"/>
  <c r="N129" i="1"/>
  <c r="L129" i="1"/>
  <c r="I129" i="1"/>
  <c r="H129" i="1"/>
  <c r="AN128" i="1"/>
  <c r="AM128" i="1"/>
  <c r="AK128" i="1"/>
  <c r="AL128" i="1" s="1"/>
  <c r="Q128" i="1" s="1"/>
  <c r="AJ128" i="1"/>
  <c r="AH128" i="1"/>
  <c r="W128" i="1"/>
  <c r="V128" i="1"/>
  <c r="U128" i="1"/>
  <c r="N128" i="1"/>
  <c r="I128" i="1"/>
  <c r="AN127" i="1"/>
  <c r="AM127" i="1"/>
  <c r="AK127" i="1"/>
  <c r="AJ127" i="1"/>
  <c r="AH127" i="1" s="1"/>
  <c r="AI127" i="1"/>
  <c r="W127" i="1"/>
  <c r="V127" i="1"/>
  <c r="U127" i="1" s="1"/>
  <c r="N127" i="1"/>
  <c r="AN126" i="1"/>
  <c r="AM126" i="1"/>
  <c r="AK126" i="1"/>
  <c r="AJ126" i="1"/>
  <c r="AH126" i="1" s="1"/>
  <c r="W126" i="1"/>
  <c r="U126" i="1" s="1"/>
  <c r="V126" i="1"/>
  <c r="N126" i="1"/>
  <c r="G126" i="1"/>
  <c r="Y126" i="1" s="1"/>
  <c r="AN125" i="1"/>
  <c r="AM125" i="1"/>
  <c r="AK125" i="1"/>
  <c r="AJ125" i="1"/>
  <c r="AH125" i="1"/>
  <c r="G125" i="1" s="1"/>
  <c r="W125" i="1"/>
  <c r="V125" i="1"/>
  <c r="U125" i="1"/>
  <c r="N125" i="1"/>
  <c r="L125" i="1"/>
  <c r="I125" i="1"/>
  <c r="H125" i="1"/>
  <c r="AN124" i="1"/>
  <c r="AM124" i="1"/>
  <c r="AL124" i="1" s="1"/>
  <c r="Q124" i="1" s="1"/>
  <c r="AK124" i="1"/>
  <c r="AJ124" i="1"/>
  <c r="AH124" i="1"/>
  <c r="W124" i="1"/>
  <c r="V124" i="1"/>
  <c r="U124" i="1"/>
  <c r="N124" i="1"/>
  <c r="AN123" i="1"/>
  <c r="AM123" i="1"/>
  <c r="AK123" i="1"/>
  <c r="AL123" i="1" s="1"/>
  <c r="Q123" i="1" s="1"/>
  <c r="AJ123" i="1"/>
  <c r="AH123" i="1" s="1"/>
  <c r="AI123" i="1" s="1"/>
  <c r="W123" i="1"/>
  <c r="V123" i="1"/>
  <c r="N123" i="1"/>
  <c r="G123" i="1"/>
  <c r="Y123" i="1" s="1"/>
  <c r="AN122" i="1"/>
  <c r="AM122" i="1"/>
  <c r="AK122" i="1"/>
  <c r="AL122" i="1" s="1"/>
  <c r="Q122" i="1" s="1"/>
  <c r="AJ122" i="1"/>
  <c r="AH122" i="1" s="1"/>
  <c r="H122" i="1" s="1"/>
  <c r="W122" i="1"/>
  <c r="U122" i="1" s="1"/>
  <c r="V122" i="1"/>
  <c r="N122" i="1"/>
  <c r="L122" i="1"/>
  <c r="AN121" i="1"/>
  <c r="AM121" i="1"/>
  <c r="AK121" i="1"/>
  <c r="AL121" i="1" s="1"/>
  <c r="Q121" i="1" s="1"/>
  <c r="AJ121" i="1"/>
  <c r="AH121" i="1" s="1"/>
  <c r="W121" i="1"/>
  <c r="V121" i="1"/>
  <c r="N121" i="1"/>
  <c r="G121" i="1"/>
  <c r="Y121" i="1" s="1"/>
  <c r="AN120" i="1"/>
  <c r="AM120" i="1"/>
  <c r="AK120" i="1"/>
  <c r="AL120" i="1" s="1"/>
  <c r="Q120" i="1" s="1"/>
  <c r="AJ120" i="1"/>
  <c r="AH120" i="1" s="1"/>
  <c r="W120" i="1"/>
  <c r="U120" i="1" s="1"/>
  <c r="V120" i="1"/>
  <c r="N120" i="1"/>
  <c r="L120" i="1"/>
  <c r="H120" i="1"/>
  <c r="AN119" i="1"/>
  <c r="AM119" i="1"/>
  <c r="AK119" i="1"/>
  <c r="AL119" i="1" s="1"/>
  <c r="Q119" i="1" s="1"/>
  <c r="AJ119" i="1"/>
  <c r="AH119" i="1"/>
  <c r="W119" i="1"/>
  <c r="V119" i="1"/>
  <c r="U119" i="1"/>
  <c r="N119" i="1"/>
  <c r="I119" i="1"/>
  <c r="AN118" i="1"/>
  <c r="AM118" i="1"/>
  <c r="AL118" i="1" s="1"/>
  <c r="Q118" i="1" s="1"/>
  <c r="AK118" i="1"/>
  <c r="AJ118" i="1"/>
  <c r="AI118" i="1"/>
  <c r="AH118" i="1"/>
  <c r="L118" i="1" s="1"/>
  <c r="W118" i="1"/>
  <c r="V118" i="1"/>
  <c r="U118" i="1" s="1"/>
  <c r="N118" i="1"/>
  <c r="I118" i="1"/>
  <c r="AN117" i="1"/>
  <c r="AM117" i="1"/>
  <c r="AK117" i="1"/>
  <c r="AL117" i="1" s="1"/>
  <c r="AJ117" i="1"/>
  <c r="AH117" i="1" s="1"/>
  <c r="W117" i="1"/>
  <c r="V117" i="1"/>
  <c r="N117" i="1"/>
  <c r="G117" i="1"/>
  <c r="Y117" i="1" s="1"/>
  <c r="AN116" i="1"/>
  <c r="AM116" i="1"/>
  <c r="AK116" i="1"/>
  <c r="AL116" i="1" s="1"/>
  <c r="Q116" i="1" s="1"/>
  <c r="AJ116" i="1"/>
  <c r="AH116" i="1" s="1"/>
  <c r="W116" i="1"/>
  <c r="U116" i="1" s="1"/>
  <c r="V116" i="1"/>
  <c r="N116" i="1"/>
  <c r="L116" i="1"/>
  <c r="H116" i="1"/>
  <c r="AN115" i="1"/>
  <c r="AM115" i="1"/>
  <c r="AL115" i="1"/>
  <c r="Q115" i="1" s="1"/>
  <c r="AK115" i="1"/>
  <c r="AJ115" i="1"/>
  <c r="AH115" i="1"/>
  <c r="W115" i="1"/>
  <c r="V115" i="1"/>
  <c r="U115" i="1"/>
  <c r="N115" i="1"/>
  <c r="I115" i="1"/>
  <c r="AN114" i="1"/>
  <c r="AM114" i="1"/>
  <c r="AK114" i="1"/>
  <c r="AJ114" i="1"/>
  <c r="AI114" i="1"/>
  <c r="AH114" i="1"/>
  <c r="L114" i="1" s="1"/>
  <c r="W114" i="1"/>
  <c r="V114" i="1"/>
  <c r="U114" i="1" s="1"/>
  <c r="N114" i="1"/>
  <c r="I114" i="1"/>
  <c r="AN113" i="1"/>
  <c r="AM113" i="1"/>
  <c r="AL113" i="1" s="1"/>
  <c r="AK113" i="1"/>
  <c r="AJ113" i="1"/>
  <c r="AH113" i="1" s="1"/>
  <c r="W113" i="1"/>
  <c r="V113" i="1"/>
  <c r="N113" i="1"/>
  <c r="G113" i="1"/>
  <c r="Y113" i="1" s="1"/>
  <c r="AN112" i="1"/>
  <c r="AM112" i="1"/>
  <c r="AK112" i="1"/>
  <c r="AL112" i="1" s="1"/>
  <c r="AJ112" i="1"/>
  <c r="AH112" i="1" s="1"/>
  <c r="W112" i="1"/>
  <c r="V112" i="1"/>
  <c r="U112" i="1" s="1"/>
  <c r="N112" i="1"/>
  <c r="L112" i="1"/>
  <c r="H112" i="1"/>
  <c r="AN111" i="1"/>
  <c r="AM111" i="1"/>
  <c r="AK111" i="1"/>
  <c r="AL111" i="1" s="1"/>
  <c r="Q111" i="1" s="1"/>
  <c r="AJ111" i="1"/>
  <c r="AH111" i="1"/>
  <c r="W111" i="1"/>
  <c r="V111" i="1"/>
  <c r="U111" i="1"/>
  <c r="N111" i="1"/>
  <c r="I111" i="1"/>
  <c r="G111" i="1"/>
  <c r="AN110" i="1"/>
  <c r="AM110" i="1"/>
  <c r="AK110" i="1"/>
  <c r="AL110" i="1" s="1"/>
  <c r="Q110" i="1" s="1"/>
  <c r="AJ110" i="1"/>
  <c r="AI110" i="1"/>
  <c r="AH110" i="1"/>
  <c r="G110" i="1" s="1"/>
  <c r="W110" i="1"/>
  <c r="V110" i="1"/>
  <c r="U110" i="1"/>
  <c r="N110" i="1"/>
  <c r="L110" i="1"/>
  <c r="I110" i="1"/>
  <c r="H110" i="1"/>
  <c r="AN109" i="1"/>
  <c r="AM109" i="1"/>
  <c r="AK109" i="1"/>
  <c r="AJ109" i="1"/>
  <c r="AI109" i="1"/>
  <c r="AH109" i="1"/>
  <c r="Y109" i="1"/>
  <c r="W109" i="1"/>
  <c r="U109" i="1" s="1"/>
  <c r="V109" i="1"/>
  <c r="N109" i="1"/>
  <c r="I109" i="1"/>
  <c r="G109" i="1"/>
  <c r="AN108" i="1"/>
  <c r="AM108" i="1"/>
  <c r="AK108" i="1"/>
  <c r="AJ108" i="1"/>
  <c r="AH108" i="1" s="1"/>
  <c r="W108" i="1"/>
  <c r="V108" i="1"/>
  <c r="U108" i="1" s="1"/>
  <c r="N108" i="1"/>
  <c r="AN107" i="1"/>
  <c r="AM107" i="1"/>
  <c r="AK107" i="1"/>
  <c r="AL107" i="1" s="1"/>
  <c r="AJ107" i="1"/>
  <c r="AH107" i="1" s="1"/>
  <c r="W107" i="1"/>
  <c r="V107" i="1"/>
  <c r="U107" i="1"/>
  <c r="N107" i="1"/>
  <c r="AN106" i="1"/>
  <c r="AM106" i="1"/>
  <c r="AK106" i="1"/>
  <c r="AL106" i="1" s="1"/>
  <c r="Q106" i="1" s="1"/>
  <c r="AJ106" i="1"/>
  <c r="AH106" i="1"/>
  <c r="G106" i="1" s="1"/>
  <c r="W106" i="1"/>
  <c r="V106" i="1"/>
  <c r="U106" i="1" s="1"/>
  <c r="N106" i="1"/>
  <c r="L106" i="1"/>
  <c r="I106" i="1"/>
  <c r="H106" i="1"/>
  <c r="AN105" i="1"/>
  <c r="AM105" i="1"/>
  <c r="AK105" i="1"/>
  <c r="AL105" i="1" s="1"/>
  <c r="AJ105" i="1"/>
  <c r="AH105" i="1" s="1"/>
  <c r="W105" i="1"/>
  <c r="V105" i="1"/>
  <c r="U105" i="1" s="1"/>
  <c r="N105" i="1"/>
  <c r="AN104" i="1"/>
  <c r="AM104" i="1"/>
  <c r="AK104" i="1"/>
  <c r="AJ104" i="1"/>
  <c r="AH104" i="1" s="1"/>
  <c r="I104" i="1" s="1"/>
  <c r="AI104" i="1"/>
  <c r="W104" i="1"/>
  <c r="V104" i="1"/>
  <c r="N104" i="1"/>
  <c r="L104" i="1"/>
  <c r="H104" i="1"/>
  <c r="G104" i="1"/>
  <c r="AN103" i="1"/>
  <c r="AM103" i="1"/>
  <c r="AK103" i="1"/>
  <c r="AL103" i="1" s="1"/>
  <c r="Q103" i="1" s="1"/>
  <c r="AJ103" i="1"/>
  <c r="AH103" i="1"/>
  <c r="AI103" i="1" s="1"/>
  <c r="W103" i="1"/>
  <c r="U103" i="1" s="1"/>
  <c r="V103" i="1"/>
  <c r="N103" i="1"/>
  <c r="I103" i="1"/>
  <c r="H103" i="1"/>
  <c r="AN102" i="1"/>
  <c r="AM102" i="1"/>
  <c r="AL102" i="1"/>
  <c r="Q102" i="1" s="1"/>
  <c r="AK102" i="1"/>
  <c r="AJ102" i="1"/>
  <c r="AH102" i="1"/>
  <c r="W102" i="1"/>
  <c r="V102" i="1"/>
  <c r="U102" i="1"/>
  <c r="N102" i="1"/>
  <c r="AN101" i="1"/>
  <c r="AM101" i="1"/>
  <c r="AL101" i="1" s="1"/>
  <c r="AK101" i="1"/>
  <c r="AJ101" i="1"/>
  <c r="AI101" i="1"/>
  <c r="AH101" i="1"/>
  <c r="W101" i="1"/>
  <c r="U101" i="1" s="1"/>
  <c r="V101" i="1"/>
  <c r="N101" i="1"/>
  <c r="I101" i="1"/>
  <c r="G101" i="1"/>
  <c r="AN100" i="1"/>
  <c r="AM100" i="1"/>
  <c r="AK100" i="1"/>
  <c r="AJ100" i="1"/>
  <c r="AH100" i="1" s="1"/>
  <c r="W100" i="1"/>
  <c r="V100" i="1"/>
  <c r="U100" i="1" s="1"/>
  <c r="N100" i="1"/>
  <c r="AN99" i="1"/>
  <c r="AM99" i="1"/>
  <c r="AK99" i="1"/>
  <c r="AL99" i="1" s="1"/>
  <c r="Q99" i="1" s="1"/>
  <c r="AJ99" i="1"/>
  <c r="AH99" i="1" s="1"/>
  <c r="W99" i="1"/>
  <c r="V99" i="1"/>
  <c r="U99" i="1"/>
  <c r="N99" i="1"/>
  <c r="AN98" i="1"/>
  <c r="AM98" i="1"/>
  <c r="AK98" i="1"/>
  <c r="AL98" i="1" s="1"/>
  <c r="Q98" i="1" s="1"/>
  <c r="AJ98" i="1"/>
  <c r="AH98" i="1"/>
  <c r="G98" i="1" s="1"/>
  <c r="W98" i="1"/>
  <c r="V98" i="1"/>
  <c r="U98" i="1" s="1"/>
  <c r="N98" i="1"/>
  <c r="L98" i="1"/>
  <c r="I98" i="1"/>
  <c r="H98" i="1"/>
  <c r="AN97" i="1"/>
  <c r="AM97" i="1"/>
  <c r="AL97" i="1"/>
  <c r="Q97" i="1" s="1"/>
  <c r="AK97" i="1"/>
  <c r="AJ97" i="1"/>
  <c r="AH97" i="1" s="1"/>
  <c r="W97" i="1"/>
  <c r="V97" i="1"/>
  <c r="U97" i="1" s="1"/>
  <c r="N97" i="1"/>
  <c r="AN96" i="1"/>
  <c r="AM96" i="1"/>
  <c r="AK96" i="1"/>
  <c r="AJ96" i="1"/>
  <c r="AH96" i="1" s="1"/>
  <c r="G96" i="1" s="1"/>
  <c r="AI96" i="1"/>
  <c r="W96" i="1"/>
  <c r="V96" i="1"/>
  <c r="N96" i="1"/>
  <c r="L96" i="1"/>
  <c r="I96" i="1"/>
  <c r="H96" i="1"/>
  <c r="AN95" i="1"/>
  <c r="AM95" i="1"/>
  <c r="AL95" i="1"/>
  <c r="Q95" i="1" s="1"/>
  <c r="AK95" i="1"/>
  <c r="AJ95" i="1"/>
  <c r="AH95" i="1"/>
  <c r="W95" i="1"/>
  <c r="V95" i="1"/>
  <c r="U95" i="1" s="1"/>
  <c r="N95" i="1"/>
  <c r="AN94" i="1"/>
  <c r="AM94" i="1"/>
  <c r="AK94" i="1"/>
  <c r="AJ94" i="1"/>
  <c r="AH94" i="1" s="1"/>
  <c r="AI94" i="1"/>
  <c r="W94" i="1"/>
  <c r="V94" i="1"/>
  <c r="U94" i="1" s="1"/>
  <c r="N94" i="1"/>
  <c r="G94" i="1"/>
  <c r="Y94" i="1" s="1"/>
  <c r="AN93" i="1"/>
  <c r="AM93" i="1"/>
  <c r="AK93" i="1"/>
  <c r="AJ93" i="1"/>
  <c r="AH93" i="1" s="1"/>
  <c r="G93" i="1" s="1"/>
  <c r="W93" i="1"/>
  <c r="U93" i="1" s="1"/>
  <c r="V93" i="1"/>
  <c r="N93" i="1"/>
  <c r="L93" i="1"/>
  <c r="H93" i="1"/>
  <c r="AN92" i="1"/>
  <c r="AM92" i="1"/>
  <c r="AK92" i="1"/>
  <c r="AL92" i="1" s="1"/>
  <c r="Q92" i="1" s="1"/>
  <c r="AJ92" i="1"/>
  <c r="AH92" i="1"/>
  <c r="H92" i="1" s="1"/>
  <c r="W92" i="1"/>
  <c r="V92" i="1"/>
  <c r="U92" i="1"/>
  <c r="N92" i="1"/>
  <c r="L92" i="1"/>
  <c r="I92" i="1"/>
  <c r="AN91" i="1"/>
  <c r="AM91" i="1"/>
  <c r="AK91" i="1"/>
  <c r="AL91" i="1" s="1"/>
  <c r="Q91" i="1" s="1"/>
  <c r="AJ91" i="1"/>
  <c r="AH91" i="1"/>
  <c r="W91" i="1"/>
  <c r="V91" i="1"/>
  <c r="U91" i="1" s="1"/>
  <c r="N91" i="1"/>
  <c r="AN90" i="1"/>
  <c r="AM90" i="1"/>
  <c r="AK90" i="1"/>
  <c r="AL90" i="1" s="1"/>
  <c r="Q90" i="1" s="1"/>
  <c r="R90" i="1" s="1"/>
  <c r="S90" i="1" s="1"/>
  <c r="AJ90" i="1"/>
  <c r="AH90" i="1" s="1"/>
  <c r="AI90" i="1"/>
  <c r="W90" i="1"/>
  <c r="V90" i="1"/>
  <c r="U90" i="1" s="1"/>
  <c r="N90" i="1"/>
  <c r="G90" i="1"/>
  <c r="Y90" i="1" s="1"/>
  <c r="AN89" i="1"/>
  <c r="AM89" i="1"/>
  <c r="AK89" i="1"/>
  <c r="AL89" i="1" s="1"/>
  <c r="AJ89" i="1"/>
  <c r="AH89" i="1" s="1"/>
  <c r="G89" i="1" s="1"/>
  <c r="W89" i="1"/>
  <c r="U89" i="1" s="1"/>
  <c r="V89" i="1"/>
  <c r="N89" i="1"/>
  <c r="L89" i="1"/>
  <c r="H89" i="1"/>
  <c r="AN88" i="1"/>
  <c r="AM88" i="1"/>
  <c r="AK88" i="1"/>
  <c r="AL88" i="1" s="1"/>
  <c r="Q88" i="1" s="1"/>
  <c r="AJ88" i="1"/>
  <c r="AH88" i="1"/>
  <c r="H88" i="1" s="1"/>
  <c r="W88" i="1"/>
  <c r="V88" i="1"/>
  <c r="U88" i="1"/>
  <c r="N88" i="1"/>
  <c r="L88" i="1"/>
  <c r="I88" i="1"/>
  <c r="AN87" i="1"/>
  <c r="AM87" i="1"/>
  <c r="AK87" i="1"/>
  <c r="AL87" i="1" s="1"/>
  <c r="Q87" i="1" s="1"/>
  <c r="AJ87" i="1"/>
  <c r="AH87" i="1"/>
  <c r="W87" i="1"/>
  <c r="V87" i="1"/>
  <c r="U87" i="1" s="1"/>
  <c r="N87" i="1"/>
  <c r="AN86" i="1"/>
  <c r="AM86" i="1"/>
  <c r="AK86" i="1"/>
  <c r="AL86" i="1" s="1"/>
  <c r="Q86" i="1" s="1"/>
  <c r="R86" i="1" s="1"/>
  <c r="S86" i="1" s="1"/>
  <c r="AJ86" i="1"/>
  <c r="AH86" i="1" s="1"/>
  <c r="AI86" i="1"/>
  <c r="W86" i="1"/>
  <c r="V86" i="1"/>
  <c r="U86" i="1" s="1"/>
  <c r="N86" i="1"/>
  <c r="G86" i="1"/>
  <c r="Y86" i="1" s="1"/>
  <c r="AN85" i="1"/>
  <c r="AM85" i="1"/>
  <c r="AK85" i="1"/>
  <c r="AJ85" i="1"/>
  <c r="AH85" i="1" s="1"/>
  <c r="G85" i="1" s="1"/>
  <c r="W85" i="1"/>
  <c r="U85" i="1" s="1"/>
  <c r="V85" i="1"/>
  <c r="N85" i="1"/>
  <c r="L85" i="1"/>
  <c r="H85" i="1"/>
  <c r="AN84" i="1"/>
  <c r="AM84" i="1"/>
  <c r="AK84" i="1"/>
  <c r="AL84" i="1" s="1"/>
  <c r="Q84" i="1" s="1"/>
  <c r="AJ84" i="1"/>
  <c r="AH84" i="1"/>
  <c r="H84" i="1" s="1"/>
  <c r="W84" i="1"/>
  <c r="V84" i="1"/>
  <c r="U84" i="1"/>
  <c r="N84" i="1"/>
  <c r="L84" i="1"/>
  <c r="I84" i="1"/>
  <c r="AN83" i="1"/>
  <c r="AM83" i="1"/>
  <c r="AK83" i="1"/>
  <c r="AL83" i="1" s="1"/>
  <c r="Q83" i="1" s="1"/>
  <c r="AJ83" i="1"/>
  <c r="AH83" i="1"/>
  <c r="W83" i="1"/>
  <c r="V83" i="1"/>
  <c r="U83" i="1"/>
  <c r="N83" i="1"/>
  <c r="I83" i="1"/>
  <c r="G83" i="1"/>
  <c r="Y83" i="1" s="1"/>
  <c r="AN82" i="1"/>
  <c r="AM82" i="1"/>
  <c r="AK82" i="1"/>
  <c r="AJ82" i="1"/>
  <c r="AH82" i="1" s="1"/>
  <c r="I82" i="1" s="1"/>
  <c r="W82" i="1"/>
  <c r="V82" i="1"/>
  <c r="N82" i="1"/>
  <c r="L82" i="1"/>
  <c r="G82" i="1"/>
  <c r="AN81" i="1"/>
  <c r="AM81" i="1"/>
  <c r="AK81" i="1"/>
  <c r="AJ81" i="1"/>
  <c r="AH81" i="1"/>
  <c r="AI81" i="1" s="1"/>
  <c r="W81" i="1"/>
  <c r="V81" i="1"/>
  <c r="U81" i="1"/>
  <c r="N81" i="1"/>
  <c r="I81" i="1"/>
  <c r="G81" i="1"/>
  <c r="Y81" i="1" s="1"/>
  <c r="AN80" i="1"/>
  <c r="AM80" i="1"/>
  <c r="AK80" i="1"/>
  <c r="AL80" i="1" s="1"/>
  <c r="AJ80" i="1"/>
  <c r="AI80" i="1"/>
  <c r="AH80" i="1"/>
  <c r="G80" i="1" s="1"/>
  <c r="W80" i="1"/>
  <c r="V80" i="1"/>
  <c r="U80" i="1" s="1"/>
  <c r="N80" i="1"/>
  <c r="L80" i="1"/>
  <c r="I80" i="1"/>
  <c r="H80" i="1"/>
  <c r="AN79" i="1"/>
  <c r="Q79" i="1" s="1"/>
  <c r="AM79" i="1"/>
  <c r="AL79" i="1"/>
  <c r="AK79" i="1"/>
  <c r="AJ79" i="1"/>
  <c r="AH79" i="1" s="1"/>
  <c r="W79" i="1"/>
  <c r="U79" i="1" s="1"/>
  <c r="V79" i="1"/>
  <c r="N79" i="1"/>
  <c r="G79" i="1"/>
  <c r="Y79" i="1" s="1"/>
  <c r="AN78" i="1"/>
  <c r="AM78" i="1"/>
  <c r="AK78" i="1"/>
  <c r="AJ78" i="1"/>
  <c r="AH78" i="1" s="1"/>
  <c r="W78" i="1"/>
  <c r="V78" i="1"/>
  <c r="U78" i="1" s="1"/>
  <c r="N78" i="1"/>
  <c r="L78" i="1"/>
  <c r="H78" i="1"/>
  <c r="AN77" i="1"/>
  <c r="AM77" i="1"/>
  <c r="AL77" i="1"/>
  <c r="Q77" i="1" s="1"/>
  <c r="AK77" i="1"/>
  <c r="AJ77" i="1"/>
  <c r="AH77" i="1"/>
  <c r="W77" i="1"/>
  <c r="V77" i="1"/>
  <c r="U77" i="1"/>
  <c r="N77" i="1"/>
  <c r="I77" i="1"/>
  <c r="AN76" i="1"/>
  <c r="AM76" i="1"/>
  <c r="AK76" i="1"/>
  <c r="AJ76" i="1"/>
  <c r="AI76" i="1"/>
  <c r="AH76" i="1"/>
  <c r="G76" i="1" s="1"/>
  <c r="W76" i="1"/>
  <c r="V76" i="1"/>
  <c r="U76" i="1" s="1"/>
  <c r="N76" i="1"/>
  <c r="L76" i="1"/>
  <c r="I76" i="1"/>
  <c r="H76" i="1"/>
  <c r="AN75" i="1"/>
  <c r="AM75" i="1"/>
  <c r="AL75" i="1"/>
  <c r="AK75" i="1"/>
  <c r="AJ75" i="1"/>
  <c r="AH75" i="1" s="1"/>
  <c r="W75" i="1"/>
  <c r="U75" i="1" s="1"/>
  <c r="V75" i="1"/>
  <c r="N75" i="1"/>
  <c r="G75" i="1"/>
  <c r="Y75" i="1" s="1"/>
  <c r="AN74" i="1"/>
  <c r="AM74" i="1"/>
  <c r="AK74" i="1"/>
  <c r="AJ74" i="1"/>
  <c r="AH74" i="1" s="1"/>
  <c r="H74" i="1" s="1"/>
  <c r="W74" i="1"/>
  <c r="V74" i="1"/>
  <c r="U74" i="1" s="1"/>
  <c r="N74" i="1"/>
  <c r="L74" i="1"/>
  <c r="AN73" i="1"/>
  <c r="AM73" i="1"/>
  <c r="AK73" i="1"/>
  <c r="AL73" i="1" s="1"/>
  <c r="Q73" i="1" s="1"/>
  <c r="AJ73" i="1"/>
  <c r="AH73" i="1"/>
  <c r="W73" i="1"/>
  <c r="V73" i="1"/>
  <c r="U73" i="1"/>
  <c r="N73" i="1"/>
  <c r="I73" i="1"/>
  <c r="AN72" i="1"/>
  <c r="AM72" i="1"/>
  <c r="AK72" i="1"/>
  <c r="AJ72" i="1"/>
  <c r="AI72" i="1"/>
  <c r="AH72" i="1"/>
  <c r="G72" i="1" s="1"/>
  <c r="W72" i="1"/>
  <c r="V72" i="1"/>
  <c r="U72" i="1" s="1"/>
  <c r="N72" i="1"/>
  <c r="L72" i="1"/>
  <c r="I72" i="1"/>
  <c r="H72" i="1"/>
  <c r="AN71" i="1"/>
  <c r="AM71" i="1"/>
  <c r="AK71" i="1"/>
  <c r="AL71" i="1" s="1"/>
  <c r="AJ71" i="1"/>
  <c r="AH71" i="1" s="1"/>
  <c r="W71" i="1"/>
  <c r="U71" i="1" s="1"/>
  <c r="V71" i="1"/>
  <c r="N71" i="1"/>
  <c r="G71" i="1"/>
  <c r="Y71" i="1" s="1"/>
  <c r="AN70" i="1"/>
  <c r="AM70" i="1"/>
  <c r="AK70" i="1"/>
  <c r="AL70" i="1" s="1"/>
  <c r="AJ70" i="1"/>
  <c r="AH70" i="1" s="1"/>
  <c r="W70" i="1"/>
  <c r="V70" i="1"/>
  <c r="U70" i="1" s="1"/>
  <c r="N70" i="1"/>
  <c r="L70" i="1"/>
  <c r="H70" i="1"/>
  <c r="AN69" i="1"/>
  <c r="AM69" i="1"/>
  <c r="AK69" i="1"/>
  <c r="AL69" i="1" s="1"/>
  <c r="Q69" i="1" s="1"/>
  <c r="AJ69" i="1"/>
  <c r="AH69" i="1"/>
  <c r="I69" i="1" s="1"/>
  <c r="W69" i="1"/>
  <c r="V69" i="1"/>
  <c r="U69" i="1"/>
  <c r="N69" i="1"/>
  <c r="AN68" i="1"/>
  <c r="AM68" i="1"/>
  <c r="AK68" i="1"/>
  <c r="AJ68" i="1"/>
  <c r="AI68" i="1"/>
  <c r="AH68" i="1"/>
  <c r="G68" i="1" s="1"/>
  <c r="W68" i="1"/>
  <c r="V68" i="1"/>
  <c r="U68" i="1" s="1"/>
  <c r="N68" i="1"/>
  <c r="L68" i="1"/>
  <c r="I68" i="1"/>
  <c r="H68" i="1"/>
  <c r="AN67" i="1"/>
  <c r="AM67" i="1"/>
  <c r="AK67" i="1"/>
  <c r="AL67" i="1" s="1"/>
  <c r="AJ67" i="1"/>
  <c r="AH67" i="1" s="1"/>
  <c r="W67" i="1"/>
  <c r="U67" i="1" s="1"/>
  <c r="V67" i="1"/>
  <c r="N67" i="1"/>
  <c r="AN66" i="1"/>
  <c r="AM66" i="1"/>
  <c r="AK66" i="1"/>
  <c r="AL66" i="1" s="1"/>
  <c r="Q66" i="1" s="1"/>
  <c r="AJ66" i="1"/>
  <c r="AH66" i="1" s="1"/>
  <c r="W66" i="1"/>
  <c r="V66" i="1"/>
  <c r="U66" i="1" s="1"/>
  <c r="N66" i="1"/>
  <c r="L66" i="1"/>
  <c r="AN65" i="1"/>
  <c r="AM65" i="1"/>
  <c r="AL65" i="1"/>
  <c r="AK65" i="1"/>
  <c r="AJ65" i="1"/>
  <c r="AH65" i="1"/>
  <c r="W65" i="1"/>
  <c r="V65" i="1"/>
  <c r="U65" i="1"/>
  <c r="Q65" i="1"/>
  <c r="N65" i="1"/>
  <c r="I65" i="1"/>
  <c r="AN64" i="1"/>
  <c r="AM64" i="1"/>
  <c r="AK64" i="1"/>
  <c r="AL64" i="1" s="1"/>
  <c r="Q64" i="1" s="1"/>
  <c r="AJ64" i="1"/>
  <c r="AI64" i="1"/>
  <c r="AH64" i="1"/>
  <c r="G64" i="1" s="1"/>
  <c r="W64" i="1"/>
  <c r="V64" i="1"/>
  <c r="U64" i="1" s="1"/>
  <c r="N64" i="1"/>
  <c r="L64" i="1"/>
  <c r="I64" i="1"/>
  <c r="H64" i="1"/>
  <c r="AN63" i="1"/>
  <c r="AM63" i="1"/>
  <c r="AL63" i="1"/>
  <c r="AK63" i="1"/>
  <c r="AJ63" i="1"/>
  <c r="AH63" i="1" s="1"/>
  <c r="W63" i="1"/>
  <c r="U63" i="1" s="1"/>
  <c r="V63" i="1"/>
  <c r="N63" i="1"/>
  <c r="G63" i="1"/>
  <c r="Y63" i="1" s="1"/>
  <c r="AN62" i="1"/>
  <c r="AM62" i="1"/>
  <c r="AK62" i="1"/>
  <c r="AJ62" i="1"/>
  <c r="AH62" i="1" s="1"/>
  <c r="W62" i="1"/>
  <c r="V62" i="1"/>
  <c r="U62" i="1" s="1"/>
  <c r="N62" i="1"/>
  <c r="L62" i="1"/>
  <c r="H62" i="1"/>
  <c r="AN61" i="1"/>
  <c r="AM61" i="1"/>
  <c r="AK61" i="1"/>
  <c r="AL61" i="1" s="1"/>
  <c r="Q61" i="1" s="1"/>
  <c r="AJ61" i="1"/>
  <c r="AH61" i="1"/>
  <c r="W61" i="1"/>
  <c r="V61" i="1"/>
  <c r="U61" i="1"/>
  <c r="N61" i="1"/>
  <c r="I61" i="1"/>
  <c r="AN60" i="1"/>
  <c r="AM60" i="1"/>
  <c r="AK60" i="1"/>
  <c r="AJ60" i="1"/>
  <c r="AI60" i="1"/>
  <c r="AH60" i="1"/>
  <c r="G60" i="1" s="1"/>
  <c r="W60" i="1"/>
  <c r="V60" i="1"/>
  <c r="U60" i="1" s="1"/>
  <c r="N60" i="1"/>
  <c r="L60" i="1"/>
  <c r="I60" i="1"/>
  <c r="H60" i="1"/>
  <c r="AN59" i="1"/>
  <c r="AM59" i="1"/>
  <c r="AK59" i="1"/>
  <c r="AL59" i="1" s="1"/>
  <c r="AJ59" i="1"/>
  <c r="AH59" i="1" s="1"/>
  <c r="W59" i="1"/>
  <c r="U59" i="1" s="1"/>
  <c r="V59" i="1"/>
  <c r="N59" i="1"/>
  <c r="G59" i="1"/>
  <c r="Y59" i="1" s="1"/>
  <c r="AN58" i="1"/>
  <c r="AM58" i="1"/>
  <c r="AK58" i="1"/>
  <c r="AL58" i="1" s="1"/>
  <c r="Q58" i="1" s="1"/>
  <c r="AJ58" i="1"/>
  <c r="AH58" i="1" s="1"/>
  <c r="H58" i="1" s="1"/>
  <c r="W58" i="1"/>
  <c r="V58" i="1"/>
  <c r="U58" i="1" s="1"/>
  <c r="N58" i="1"/>
  <c r="L58" i="1"/>
  <c r="AN57" i="1"/>
  <c r="AM57" i="1"/>
  <c r="AL57" i="1"/>
  <c r="Q57" i="1" s="1"/>
  <c r="AK57" i="1"/>
  <c r="AJ57" i="1"/>
  <c r="AH57" i="1"/>
  <c r="W57" i="1"/>
  <c r="V57" i="1"/>
  <c r="U57" i="1"/>
  <c r="N57" i="1"/>
  <c r="I57" i="1"/>
  <c r="AN56" i="1"/>
  <c r="AM56" i="1"/>
  <c r="AK56" i="1"/>
  <c r="AL56" i="1" s="1"/>
  <c r="Q56" i="1" s="1"/>
  <c r="R56" i="1" s="1"/>
  <c r="S56" i="1" s="1"/>
  <c r="AJ56" i="1"/>
  <c r="AI56" i="1"/>
  <c r="AH56" i="1"/>
  <c r="G56" i="1" s="1"/>
  <c r="W56" i="1"/>
  <c r="V56" i="1"/>
  <c r="U56" i="1" s="1"/>
  <c r="N56" i="1"/>
  <c r="L56" i="1"/>
  <c r="I56" i="1"/>
  <c r="H56" i="1"/>
  <c r="AN55" i="1"/>
  <c r="AM55" i="1"/>
  <c r="AL55" i="1"/>
  <c r="Q55" i="1" s="1"/>
  <c r="AK55" i="1"/>
  <c r="AJ55" i="1"/>
  <c r="AH55" i="1"/>
  <c r="W55" i="1"/>
  <c r="U55" i="1" s="1"/>
  <c r="V55" i="1"/>
  <c r="N55" i="1"/>
  <c r="AN54" i="1"/>
  <c r="AM54" i="1"/>
  <c r="AK54" i="1"/>
  <c r="AL54" i="1" s="1"/>
  <c r="AJ54" i="1"/>
  <c r="AH54" i="1" s="1"/>
  <c r="AI54" i="1"/>
  <c r="W54" i="1"/>
  <c r="V54" i="1"/>
  <c r="U54" i="1" s="1"/>
  <c r="N54" i="1"/>
  <c r="L54" i="1"/>
  <c r="H54" i="1"/>
  <c r="AN53" i="1"/>
  <c r="AM53" i="1"/>
  <c r="AL53" i="1"/>
  <c r="Q53" i="1" s="1"/>
  <c r="AK53" i="1"/>
  <c r="AJ53" i="1"/>
  <c r="AH53" i="1"/>
  <c r="W53" i="1"/>
  <c r="U53" i="1" s="1"/>
  <c r="V53" i="1"/>
  <c r="N53" i="1"/>
  <c r="AN52" i="1"/>
  <c r="AM52" i="1"/>
  <c r="AK52" i="1"/>
  <c r="AL52" i="1" s="1"/>
  <c r="AJ52" i="1"/>
  <c r="AI52" i="1"/>
  <c r="AH52" i="1"/>
  <c r="G52" i="1" s="1"/>
  <c r="Y52" i="1"/>
  <c r="W52" i="1"/>
  <c r="V52" i="1"/>
  <c r="U52" i="1"/>
  <c r="N52" i="1"/>
  <c r="L52" i="1"/>
  <c r="I52" i="1"/>
  <c r="H52" i="1"/>
  <c r="AN51" i="1"/>
  <c r="AM51" i="1"/>
  <c r="AK51" i="1"/>
  <c r="AJ51" i="1"/>
  <c r="AI51" i="1"/>
  <c r="AH51" i="1"/>
  <c r="Y51" i="1"/>
  <c r="W51" i="1"/>
  <c r="V51" i="1"/>
  <c r="U51" i="1" s="1"/>
  <c r="N51" i="1"/>
  <c r="I51" i="1"/>
  <c r="G51" i="1"/>
  <c r="AN50" i="1"/>
  <c r="AM50" i="1"/>
  <c r="AK50" i="1"/>
  <c r="AL50" i="1" s="1"/>
  <c r="AJ50" i="1"/>
  <c r="AH50" i="1" s="1"/>
  <c r="I50" i="1" s="1"/>
  <c r="AI50" i="1"/>
  <c r="W50" i="1"/>
  <c r="V50" i="1"/>
  <c r="U50" i="1" s="1"/>
  <c r="N50" i="1"/>
  <c r="H50" i="1"/>
  <c r="AN49" i="1"/>
  <c r="AM49" i="1"/>
  <c r="AK49" i="1"/>
  <c r="AL49" i="1" s="1"/>
  <c r="Q49" i="1" s="1"/>
  <c r="AJ49" i="1"/>
  <c r="AH49" i="1" s="1"/>
  <c r="W49" i="1"/>
  <c r="U49" i="1" s="1"/>
  <c r="V49" i="1"/>
  <c r="N49" i="1"/>
  <c r="AN48" i="1"/>
  <c r="AM48" i="1"/>
  <c r="AK48" i="1"/>
  <c r="AJ48" i="1"/>
  <c r="AI48" i="1"/>
  <c r="AH48" i="1"/>
  <c r="G48" i="1" s="1"/>
  <c r="Y48" i="1"/>
  <c r="W48" i="1"/>
  <c r="V48" i="1"/>
  <c r="U48" i="1"/>
  <c r="N48" i="1"/>
  <c r="L48" i="1"/>
  <c r="I48" i="1"/>
  <c r="H48" i="1"/>
  <c r="AN47" i="1"/>
  <c r="AM47" i="1"/>
  <c r="AL47" i="1" s="1"/>
  <c r="Q47" i="1" s="1"/>
  <c r="AK47" i="1"/>
  <c r="AJ47" i="1"/>
  <c r="AH47" i="1" s="1"/>
  <c r="W47" i="1"/>
  <c r="V47" i="1"/>
  <c r="U47" i="1" s="1"/>
  <c r="N47" i="1"/>
  <c r="AN46" i="1"/>
  <c r="AM46" i="1"/>
  <c r="AK46" i="1"/>
  <c r="AL46" i="1" s="1"/>
  <c r="AJ46" i="1"/>
  <c r="AH46" i="1" s="1"/>
  <c r="I46" i="1" s="1"/>
  <c r="AI46" i="1"/>
  <c r="W46" i="1"/>
  <c r="V46" i="1"/>
  <c r="U46" i="1" s="1"/>
  <c r="N46" i="1"/>
  <c r="L46" i="1"/>
  <c r="H46" i="1"/>
  <c r="G46" i="1"/>
  <c r="Y46" i="1" s="1"/>
  <c r="AN45" i="1"/>
  <c r="AM45" i="1"/>
  <c r="AK45" i="1"/>
  <c r="AL45" i="1" s="1"/>
  <c r="Q45" i="1" s="1"/>
  <c r="AJ45" i="1"/>
  <c r="AH45" i="1" s="1"/>
  <c r="W45" i="1"/>
  <c r="V45" i="1"/>
  <c r="U45" i="1"/>
  <c r="N45" i="1"/>
  <c r="AN44" i="1"/>
  <c r="AM44" i="1"/>
  <c r="AL44" i="1"/>
  <c r="Q44" i="1" s="1"/>
  <c r="AK44" i="1"/>
  <c r="AJ44" i="1"/>
  <c r="AH44" i="1"/>
  <c r="L44" i="1" s="1"/>
  <c r="W44" i="1"/>
  <c r="V44" i="1"/>
  <c r="U44" i="1"/>
  <c r="N44" i="1"/>
  <c r="I44" i="1"/>
  <c r="AN43" i="1"/>
  <c r="AM43" i="1"/>
  <c r="AK43" i="1"/>
  <c r="AL43" i="1" s="1"/>
  <c r="AJ43" i="1"/>
  <c r="AH43" i="1" s="1"/>
  <c r="W43" i="1"/>
  <c r="V43" i="1"/>
  <c r="U43" i="1" s="1"/>
  <c r="N43" i="1"/>
  <c r="AN42" i="1"/>
  <c r="AM42" i="1"/>
  <c r="AK42" i="1"/>
  <c r="AL42" i="1" s="1"/>
  <c r="AJ42" i="1"/>
  <c r="AH42" i="1" s="1"/>
  <c r="W42" i="1"/>
  <c r="U42" i="1" s="1"/>
  <c r="V42" i="1"/>
  <c r="N42" i="1"/>
  <c r="AN41" i="1"/>
  <c r="AM41" i="1"/>
  <c r="AK41" i="1"/>
  <c r="AJ41" i="1"/>
  <c r="AI41" i="1"/>
  <c r="AH41" i="1"/>
  <c r="G41" i="1" s="1"/>
  <c r="W41" i="1"/>
  <c r="V41" i="1"/>
  <c r="U41" i="1" s="1"/>
  <c r="N41" i="1"/>
  <c r="L41" i="1"/>
  <c r="I41" i="1"/>
  <c r="H41" i="1"/>
  <c r="AN40" i="1"/>
  <c r="AM40" i="1"/>
  <c r="AK40" i="1"/>
  <c r="AL40" i="1" s="1"/>
  <c r="Q40" i="1" s="1"/>
  <c r="AJ40" i="1"/>
  <c r="AH40" i="1"/>
  <c r="L40" i="1" s="1"/>
  <c r="W40" i="1"/>
  <c r="V40" i="1"/>
  <c r="U40" i="1"/>
  <c r="N40" i="1"/>
  <c r="I40" i="1"/>
  <c r="AN39" i="1"/>
  <c r="AM39" i="1"/>
  <c r="AK39" i="1"/>
  <c r="AJ39" i="1"/>
  <c r="AH39" i="1" s="1"/>
  <c r="W39" i="1"/>
  <c r="V39" i="1"/>
  <c r="U39" i="1" s="1"/>
  <c r="N39" i="1"/>
  <c r="AN38" i="1"/>
  <c r="AM38" i="1"/>
  <c r="AL38" i="1"/>
  <c r="AK38" i="1"/>
  <c r="AJ38" i="1"/>
  <c r="AH38" i="1" s="1"/>
  <c r="W38" i="1"/>
  <c r="U38" i="1" s="1"/>
  <c r="V38" i="1"/>
  <c r="N38" i="1"/>
  <c r="AN37" i="1"/>
  <c r="AM37" i="1"/>
  <c r="AK37" i="1"/>
  <c r="AL37" i="1" s="1"/>
  <c r="Q37" i="1" s="1"/>
  <c r="AJ37" i="1"/>
  <c r="AI37" i="1"/>
  <c r="AH37" i="1"/>
  <c r="G37" i="1" s="1"/>
  <c r="W37" i="1"/>
  <c r="V37" i="1"/>
  <c r="U37" i="1" s="1"/>
  <c r="N37" i="1"/>
  <c r="L37" i="1"/>
  <c r="I37" i="1"/>
  <c r="H37" i="1"/>
  <c r="AN36" i="1"/>
  <c r="AM36" i="1"/>
  <c r="AL36" i="1"/>
  <c r="Q36" i="1" s="1"/>
  <c r="AK36" i="1"/>
  <c r="AJ36" i="1"/>
  <c r="AH36" i="1"/>
  <c r="L36" i="1" s="1"/>
  <c r="W36" i="1"/>
  <c r="V36" i="1"/>
  <c r="U36" i="1"/>
  <c r="N36" i="1"/>
  <c r="I36" i="1"/>
  <c r="AN35" i="1"/>
  <c r="AM35" i="1"/>
  <c r="AK35" i="1"/>
  <c r="AL35" i="1" s="1"/>
  <c r="Q35" i="1" s="1"/>
  <c r="AJ35" i="1"/>
  <c r="AH35" i="1" s="1"/>
  <c r="W35" i="1"/>
  <c r="V35" i="1"/>
  <c r="U35" i="1" s="1"/>
  <c r="N35" i="1"/>
  <c r="AN34" i="1"/>
  <c r="AM34" i="1"/>
  <c r="AK34" i="1"/>
  <c r="AL34" i="1" s="1"/>
  <c r="AJ34" i="1"/>
  <c r="AH34" i="1" s="1"/>
  <c r="W34" i="1"/>
  <c r="U34" i="1" s="1"/>
  <c r="V34" i="1"/>
  <c r="N34" i="1"/>
  <c r="AN33" i="1"/>
  <c r="AM33" i="1"/>
  <c r="AK33" i="1"/>
  <c r="AJ33" i="1"/>
  <c r="AI33" i="1"/>
  <c r="AH33" i="1"/>
  <c r="G33" i="1" s="1"/>
  <c r="W33" i="1"/>
  <c r="V33" i="1"/>
  <c r="U33" i="1" s="1"/>
  <c r="N33" i="1"/>
  <c r="L33" i="1"/>
  <c r="I33" i="1"/>
  <c r="H33" i="1"/>
  <c r="AN32" i="1"/>
  <c r="AM32" i="1"/>
  <c r="AK32" i="1"/>
  <c r="AL32" i="1" s="1"/>
  <c r="Q32" i="1" s="1"/>
  <c r="AJ32" i="1"/>
  <c r="AH32" i="1"/>
  <c r="L32" i="1" s="1"/>
  <c r="W32" i="1"/>
  <c r="V32" i="1"/>
  <c r="U32" i="1"/>
  <c r="N32" i="1"/>
  <c r="I32" i="1"/>
  <c r="AN31" i="1"/>
  <c r="AM31" i="1"/>
  <c r="AK31" i="1"/>
  <c r="AJ31" i="1"/>
  <c r="AH31" i="1" s="1"/>
  <c r="W31" i="1"/>
  <c r="V31" i="1"/>
  <c r="U31" i="1" s="1"/>
  <c r="N31" i="1"/>
  <c r="AN30" i="1"/>
  <c r="AM30" i="1"/>
  <c r="AK30" i="1"/>
  <c r="AL30" i="1" s="1"/>
  <c r="AJ30" i="1"/>
  <c r="AH30" i="1" s="1"/>
  <c r="W30" i="1"/>
  <c r="U30" i="1" s="1"/>
  <c r="V30" i="1"/>
  <c r="N30" i="1"/>
  <c r="AN29" i="1"/>
  <c r="AM29" i="1"/>
  <c r="AK29" i="1"/>
  <c r="AJ29" i="1"/>
  <c r="AI29" i="1"/>
  <c r="AH29" i="1"/>
  <c r="G29" i="1" s="1"/>
  <c r="W29" i="1"/>
  <c r="V29" i="1"/>
  <c r="U29" i="1" s="1"/>
  <c r="N29" i="1"/>
  <c r="L29" i="1"/>
  <c r="I29" i="1"/>
  <c r="H29" i="1"/>
  <c r="AN28" i="1"/>
  <c r="AM28" i="1"/>
  <c r="AK28" i="1"/>
  <c r="AL28" i="1" s="1"/>
  <c r="Q28" i="1" s="1"/>
  <c r="AJ28" i="1"/>
  <c r="AH28" i="1"/>
  <c r="L28" i="1" s="1"/>
  <c r="W28" i="1"/>
  <c r="V28" i="1"/>
  <c r="U28" i="1"/>
  <c r="N28" i="1"/>
  <c r="I28" i="1"/>
  <c r="AN27" i="1"/>
  <c r="AM27" i="1"/>
  <c r="AK27" i="1"/>
  <c r="AJ27" i="1"/>
  <c r="AH27" i="1" s="1"/>
  <c r="W27" i="1"/>
  <c r="V27" i="1"/>
  <c r="U27" i="1" s="1"/>
  <c r="N27" i="1"/>
  <c r="AN26" i="1"/>
  <c r="AM26" i="1"/>
  <c r="AK26" i="1"/>
  <c r="AL26" i="1" s="1"/>
  <c r="AJ26" i="1"/>
  <c r="AH26" i="1" s="1"/>
  <c r="W26" i="1"/>
  <c r="U26" i="1" s="1"/>
  <c r="V26" i="1"/>
  <c r="N26" i="1"/>
  <c r="AN25" i="1"/>
  <c r="AM25" i="1"/>
  <c r="AK25" i="1"/>
  <c r="AL25" i="1" s="1"/>
  <c r="Q25" i="1" s="1"/>
  <c r="AJ25" i="1"/>
  <c r="AI25" i="1"/>
  <c r="AH25" i="1"/>
  <c r="G25" i="1" s="1"/>
  <c r="W25" i="1"/>
  <c r="V25" i="1"/>
  <c r="U25" i="1" s="1"/>
  <c r="N25" i="1"/>
  <c r="L25" i="1"/>
  <c r="I25" i="1"/>
  <c r="H25" i="1"/>
  <c r="AN24" i="1"/>
  <c r="AM24" i="1"/>
  <c r="AL24" i="1"/>
  <c r="AK24" i="1"/>
  <c r="AJ24" i="1"/>
  <c r="AH24" i="1"/>
  <c r="L24" i="1" s="1"/>
  <c r="W24" i="1"/>
  <c r="V24" i="1"/>
  <c r="U24" i="1"/>
  <c r="Q24" i="1"/>
  <c r="N24" i="1"/>
  <c r="I24" i="1"/>
  <c r="AN23" i="1"/>
  <c r="AM23" i="1"/>
  <c r="AK23" i="1"/>
  <c r="AJ23" i="1"/>
  <c r="AH23" i="1" s="1"/>
  <c r="W23" i="1"/>
  <c r="V23" i="1"/>
  <c r="U23" i="1" s="1"/>
  <c r="N23" i="1"/>
  <c r="AN22" i="1"/>
  <c r="AM22" i="1"/>
  <c r="AK22" i="1"/>
  <c r="AL22" i="1" s="1"/>
  <c r="AJ22" i="1"/>
  <c r="AH22" i="1" s="1"/>
  <c r="W22" i="1"/>
  <c r="U22" i="1" s="1"/>
  <c r="V22" i="1"/>
  <c r="N22" i="1"/>
  <c r="AN21" i="1"/>
  <c r="AM21" i="1"/>
  <c r="AK21" i="1"/>
  <c r="AL21" i="1" s="1"/>
  <c r="Q21" i="1" s="1"/>
  <c r="AJ21" i="1"/>
  <c r="AI21" i="1"/>
  <c r="AH21" i="1"/>
  <c r="G21" i="1" s="1"/>
  <c r="W21" i="1"/>
  <c r="V21" i="1"/>
  <c r="U21" i="1" s="1"/>
  <c r="N21" i="1"/>
  <c r="L21" i="1"/>
  <c r="I21" i="1"/>
  <c r="H21" i="1"/>
  <c r="AN20" i="1"/>
  <c r="AM20" i="1"/>
  <c r="AL20" i="1"/>
  <c r="Q20" i="1" s="1"/>
  <c r="AK20" i="1"/>
  <c r="AJ20" i="1"/>
  <c r="AH20" i="1"/>
  <c r="L20" i="1" s="1"/>
  <c r="W20" i="1"/>
  <c r="V20" i="1"/>
  <c r="U20" i="1"/>
  <c r="N20" i="1"/>
  <c r="I20" i="1"/>
  <c r="AN19" i="1"/>
  <c r="AM19" i="1"/>
  <c r="AK19" i="1"/>
  <c r="AL19" i="1" s="1"/>
  <c r="Q19" i="1" s="1"/>
  <c r="AJ19" i="1"/>
  <c r="AH19" i="1" s="1"/>
  <c r="W19" i="1"/>
  <c r="V19" i="1"/>
  <c r="U19" i="1" s="1"/>
  <c r="N19" i="1"/>
  <c r="AN18" i="1"/>
  <c r="AM18" i="1"/>
  <c r="AK18" i="1"/>
  <c r="AL18" i="1" s="1"/>
  <c r="AJ18" i="1"/>
  <c r="AH18" i="1" s="1"/>
  <c r="W18" i="1"/>
  <c r="U18" i="1" s="1"/>
  <c r="V18" i="1"/>
  <c r="N18" i="1"/>
  <c r="AN17" i="1"/>
  <c r="AM17" i="1"/>
  <c r="AK17" i="1"/>
  <c r="AL17" i="1" s="1"/>
  <c r="Q17" i="1" s="1"/>
  <c r="AJ17" i="1"/>
  <c r="AI17" i="1"/>
  <c r="AH17" i="1"/>
  <c r="G17" i="1" s="1"/>
  <c r="W17" i="1"/>
  <c r="V17" i="1"/>
  <c r="U17" i="1" s="1"/>
  <c r="N17" i="1"/>
  <c r="L17" i="1"/>
  <c r="I17" i="1"/>
  <c r="H17" i="1"/>
  <c r="Q26" i="1" l="1"/>
  <c r="AL31" i="1"/>
  <c r="Q31" i="1" s="1"/>
  <c r="AL33" i="1"/>
  <c r="Q33" i="1" s="1"/>
  <c r="Q42" i="1"/>
  <c r="R42" i="1" s="1"/>
  <c r="S42" i="1" s="1"/>
  <c r="Z42" i="1" s="1"/>
  <c r="AL51" i="1"/>
  <c r="Q51" i="1" s="1"/>
  <c r="Q63" i="1"/>
  <c r="Q67" i="1"/>
  <c r="Q105" i="1"/>
  <c r="AL134" i="1"/>
  <c r="Q134" i="1" s="1"/>
  <c r="AL135" i="1"/>
  <c r="Q135" i="1" s="1"/>
  <c r="Q151" i="1"/>
  <c r="AL157" i="1"/>
  <c r="Q157" i="1" s="1"/>
  <c r="R157" i="1" s="1"/>
  <c r="S157" i="1" s="1"/>
  <c r="Z157" i="1" s="1"/>
  <c r="Q22" i="1"/>
  <c r="AL27" i="1"/>
  <c r="Q27" i="1" s="1"/>
  <c r="AL29" i="1"/>
  <c r="Q29" i="1" s="1"/>
  <c r="Q38" i="1"/>
  <c r="R38" i="1" s="1"/>
  <c r="S38" i="1" s="1"/>
  <c r="Z38" i="1" s="1"/>
  <c r="Q43" i="1"/>
  <c r="Q46" i="1"/>
  <c r="Q52" i="1"/>
  <c r="Q54" i="1"/>
  <c r="AL62" i="1"/>
  <c r="Q62" i="1" s="1"/>
  <c r="Q71" i="1"/>
  <c r="AL78" i="1"/>
  <c r="Q78" i="1" s="1"/>
  <c r="AL81" i="1"/>
  <c r="Q81" i="1" s="1"/>
  <c r="R81" i="1" s="1"/>
  <c r="S81" i="1" s="1"/>
  <c r="AL108" i="1"/>
  <c r="Q108" i="1" s="1"/>
  <c r="AL114" i="1"/>
  <c r="Q114" i="1" s="1"/>
  <c r="Q18" i="1"/>
  <c r="AL23" i="1"/>
  <c r="Q23" i="1" s="1"/>
  <c r="Q34" i="1"/>
  <c r="AL39" i="1"/>
  <c r="Q39" i="1" s="1"/>
  <c r="AL41" i="1"/>
  <c r="Q41" i="1" s="1"/>
  <c r="AL48" i="1"/>
  <c r="Q48" i="1" s="1"/>
  <c r="R48" i="1" s="1"/>
  <c r="S48" i="1" s="1"/>
  <c r="O48" i="1" s="1"/>
  <c r="M48" i="1" s="1"/>
  <c r="P48" i="1" s="1"/>
  <c r="J48" i="1" s="1"/>
  <c r="K48" i="1" s="1"/>
  <c r="Q59" i="1"/>
  <c r="Q70" i="1"/>
  <c r="Q75" i="1"/>
  <c r="Q80" i="1"/>
  <c r="Q89" i="1"/>
  <c r="AL93" i="1"/>
  <c r="Q93" i="1" s="1"/>
  <c r="Q112" i="1"/>
  <c r="T133" i="1"/>
  <c r="X133" i="1" s="1"/>
  <c r="AL138" i="1"/>
  <c r="Q138" i="1" s="1"/>
  <c r="Q30" i="1"/>
  <c r="AL72" i="1"/>
  <c r="Q72" i="1" s="1"/>
  <c r="R72" i="1" s="1"/>
  <c r="S72" i="1" s="1"/>
  <c r="AL74" i="1"/>
  <c r="Q74" i="1" s="1"/>
  <c r="AL85" i="1"/>
  <c r="Q85" i="1" s="1"/>
  <c r="AL94" i="1"/>
  <c r="Q94" i="1" s="1"/>
  <c r="R94" i="1" s="1"/>
  <c r="S94" i="1" s="1"/>
  <c r="AL100" i="1"/>
  <c r="Q100" i="1" s="1"/>
  <c r="Q101" i="1"/>
  <c r="R101" i="1" s="1"/>
  <c r="S101" i="1" s="1"/>
  <c r="AL109" i="1"/>
  <c r="Q109" i="1" s="1"/>
  <c r="R109" i="1" s="1"/>
  <c r="S109" i="1" s="1"/>
  <c r="Q113" i="1"/>
  <c r="AL125" i="1"/>
  <c r="Q125" i="1" s="1"/>
  <c r="AL126" i="1"/>
  <c r="Q126" i="1" s="1"/>
  <c r="AL129" i="1"/>
  <c r="Q129" i="1" s="1"/>
  <c r="AL130" i="1"/>
  <c r="Q130" i="1" s="1"/>
  <c r="AL137" i="1"/>
  <c r="Q137" i="1" s="1"/>
  <c r="AL143" i="1"/>
  <c r="Q143" i="1" s="1"/>
  <c r="AL159" i="1"/>
  <c r="Q159" i="1" s="1"/>
  <c r="R17" i="1"/>
  <c r="S17" i="1" s="1"/>
  <c r="O17" i="1" s="1"/>
  <c r="M17" i="1" s="1"/>
  <c r="P17" i="1" s="1"/>
  <c r="J17" i="1" s="1"/>
  <c r="K17" i="1" s="1"/>
  <c r="Y21" i="1"/>
  <c r="AI26" i="1"/>
  <c r="I26" i="1"/>
  <c r="L26" i="1"/>
  <c r="H26" i="1"/>
  <c r="G26" i="1"/>
  <c r="R26" i="1" s="1"/>
  <c r="S26" i="1" s="1"/>
  <c r="I27" i="1"/>
  <c r="L27" i="1"/>
  <c r="H27" i="1"/>
  <c r="G27" i="1"/>
  <c r="AI27" i="1"/>
  <c r="R33" i="1"/>
  <c r="S33" i="1" s="1"/>
  <c r="Z33" i="1" s="1"/>
  <c r="Y37" i="1"/>
  <c r="AI42" i="1"/>
  <c r="G42" i="1"/>
  <c r="I42" i="1"/>
  <c r="L42" i="1"/>
  <c r="H42" i="1"/>
  <c r="I43" i="1"/>
  <c r="AI43" i="1"/>
  <c r="L43" i="1"/>
  <c r="H43" i="1"/>
  <c r="G43" i="1"/>
  <c r="AI45" i="1"/>
  <c r="G45" i="1"/>
  <c r="L45" i="1"/>
  <c r="H45" i="1"/>
  <c r="I45" i="1"/>
  <c r="AI49" i="1"/>
  <c r="H49" i="1"/>
  <c r="I49" i="1"/>
  <c r="L49" i="1"/>
  <c r="G49" i="1"/>
  <c r="R51" i="1"/>
  <c r="S51" i="1" s="1"/>
  <c r="T86" i="1"/>
  <c r="X86" i="1" s="1"/>
  <c r="AA86" i="1"/>
  <c r="AB86" i="1" s="1"/>
  <c r="Z86" i="1"/>
  <c r="Y17" i="1"/>
  <c r="AI22" i="1"/>
  <c r="I22" i="1"/>
  <c r="L22" i="1"/>
  <c r="H22" i="1"/>
  <c r="G22" i="1"/>
  <c r="R22" i="1"/>
  <c r="S22" i="1" s="1"/>
  <c r="Z22" i="1" s="1"/>
  <c r="I23" i="1"/>
  <c r="L23" i="1"/>
  <c r="H23" i="1"/>
  <c r="AI23" i="1"/>
  <c r="G23" i="1"/>
  <c r="R27" i="1"/>
  <c r="S27" i="1" s="1"/>
  <c r="Z27" i="1" s="1"/>
  <c r="R29" i="1"/>
  <c r="S29" i="1" s="1"/>
  <c r="O33" i="1"/>
  <c r="M33" i="1" s="1"/>
  <c r="P33" i="1" s="1"/>
  <c r="J33" i="1" s="1"/>
  <c r="K33" i="1" s="1"/>
  <c r="Y33" i="1"/>
  <c r="AI38" i="1"/>
  <c r="I38" i="1"/>
  <c r="L38" i="1"/>
  <c r="H38" i="1"/>
  <c r="G38" i="1"/>
  <c r="I39" i="1"/>
  <c r="L39" i="1"/>
  <c r="H39" i="1"/>
  <c r="G39" i="1"/>
  <c r="AI39" i="1"/>
  <c r="R43" i="1"/>
  <c r="S43" i="1" s="1"/>
  <c r="Z43" i="1" s="1"/>
  <c r="R47" i="1"/>
  <c r="S47" i="1" s="1"/>
  <c r="Z47" i="1" s="1"/>
  <c r="R52" i="1"/>
  <c r="S52" i="1" s="1"/>
  <c r="O52" i="1" s="1"/>
  <c r="M52" i="1" s="1"/>
  <c r="P52" i="1" s="1"/>
  <c r="J52" i="1" s="1"/>
  <c r="K52" i="1" s="1"/>
  <c r="Z72" i="1"/>
  <c r="Z17" i="1"/>
  <c r="AI18" i="1"/>
  <c r="I18" i="1"/>
  <c r="G18" i="1"/>
  <c r="L18" i="1"/>
  <c r="H18" i="1"/>
  <c r="R18" i="1"/>
  <c r="S18" i="1" s="1"/>
  <c r="I19" i="1"/>
  <c r="AI19" i="1"/>
  <c r="L19" i="1"/>
  <c r="H19" i="1"/>
  <c r="G19" i="1"/>
  <c r="R23" i="1"/>
  <c r="S23" i="1" s="1"/>
  <c r="Z23" i="1" s="1"/>
  <c r="R25" i="1"/>
  <c r="S25" i="1" s="1"/>
  <c r="Y29" i="1"/>
  <c r="AI34" i="1"/>
  <c r="I34" i="1"/>
  <c r="L34" i="1"/>
  <c r="H34" i="1"/>
  <c r="G34" i="1"/>
  <c r="R34" i="1" s="1"/>
  <c r="S34" i="1" s="1"/>
  <c r="I35" i="1"/>
  <c r="L35" i="1"/>
  <c r="H35" i="1"/>
  <c r="AI35" i="1"/>
  <c r="G35" i="1"/>
  <c r="R39" i="1"/>
  <c r="S39" i="1" s="1"/>
  <c r="R41" i="1"/>
  <c r="S41" i="1" s="1"/>
  <c r="Z41" i="1" s="1"/>
  <c r="R45" i="1"/>
  <c r="S45" i="1" s="1"/>
  <c r="Z45" i="1" s="1"/>
  <c r="R49" i="1"/>
  <c r="S49" i="1" s="1"/>
  <c r="O51" i="1"/>
  <c r="M51" i="1" s="1"/>
  <c r="P51" i="1" s="1"/>
  <c r="Z18" i="1"/>
  <c r="R19" i="1"/>
  <c r="S19" i="1" s="1"/>
  <c r="Z19" i="1" s="1"/>
  <c r="R21" i="1"/>
  <c r="S21" i="1" s="1"/>
  <c r="O25" i="1"/>
  <c r="M25" i="1" s="1"/>
  <c r="P25" i="1" s="1"/>
  <c r="J25" i="1" s="1"/>
  <c r="K25" i="1" s="1"/>
  <c r="Y25" i="1"/>
  <c r="Z29" i="1"/>
  <c r="AI30" i="1"/>
  <c r="I30" i="1"/>
  <c r="G30" i="1"/>
  <c r="L30" i="1"/>
  <c r="H30" i="1"/>
  <c r="R30" i="1"/>
  <c r="S30" i="1" s="1"/>
  <c r="I31" i="1"/>
  <c r="L31" i="1"/>
  <c r="H31" i="1"/>
  <c r="G31" i="1"/>
  <c r="AI31" i="1"/>
  <c r="R35" i="1"/>
  <c r="S35" i="1" s="1"/>
  <c r="Z35" i="1" s="1"/>
  <c r="R37" i="1"/>
  <c r="S37" i="1" s="1"/>
  <c r="O41" i="1"/>
  <c r="M41" i="1" s="1"/>
  <c r="P41" i="1" s="1"/>
  <c r="J41" i="1" s="1"/>
  <c r="K41" i="1" s="1"/>
  <c r="Y41" i="1"/>
  <c r="L47" i="1"/>
  <c r="H47" i="1"/>
  <c r="G47" i="1"/>
  <c r="I47" i="1"/>
  <c r="AI47" i="1"/>
  <c r="AA56" i="1"/>
  <c r="AB56" i="1" s="1"/>
  <c r="T56" i="1"/>
  <c r="X56" i="1" s="1"/>
  <c r="Z56" i="1"/>
  <c r="T72" i="1"/>
  <c r="X72" i="1" s="1"/>
  <c r="AA72" i="1"/>
  <c r="T94" i="1"/>
  <c r="X94" i="1" s="1"/>
  <c r="AA94" i="1"/>
  <c r="Z94" i="1"/>
  <c r="AI55" i="1"/>
  <c r="L55" i="1"/>
  <c r="H55" i="1"/>
  <c r="Y60" i="1"/>
  <c r="L53" i="1"/>
  <c r="H53" i="1"/>
  <c r="AI53" i="1"/>
  <c r="I55" i="1"/>
  <c r="AI67" i="1"/>
  <c r="I67" i="1"/>
  <c r="L67" i="1"/>
  <c r="H67" i="1"/>
  <c r="R85" i="1"/>
  <c r="S85" i="1" s="1"/>
  <c r="R93" i="1"/>
  <c r="S93" i="1" s="1"/>
  <c r="O93" i="1" s="1"/>
  <c r="M93" i="1" s="1"/>
  <c r="P93" i="1" s="1"/>
  <c r="AI99" i="1"/>
  <c r="I99" i="1"/>
  <c r="H99" i="1"/>
  <c r="G99" i="1"/>
  <c r="L99" i="1"/>
  <c r="L147" i="1"/>
  <c r="H147" i="1"/>
  <c r="G147" i="1"/>
  <c r="AI147" i="1"/>
  <c r="I147" i="1"/>
  <c r="G161" i="1"/>
  <c r="AI161" i="1"/>
  <c r="I161" i="1"/>
  <c r="H161" i="1"/>
  <c r="AI20" i="1"/>
  <c r="AI24" i="1"/>
  <c r="AI28" i="1"/>
  <c r="AI32" i="1"/>
  <c r="AI36" i="1"/>
  <c r="AI40" i="1"/>
  <c r="AI44" i="1"/>
  <c r="R46" i="1"/>
  <c r="S46" i="1" s="1"/>
  <c r="Z46" i="1" s="1"/>
  <c r="L51" i="1"/>
  <c r="H51" i="1"/>
  <c r="Y56" i="1"/>
  <c r="O56" i="1"/>
  <c r="M56" i="1" s="1"/>
  <c r="P56" i="1" s="1"/>
  <c r="J56" i="1" s="1"/>
  <c r="K56" i="1" s="1"/>
  <c r="G62" i="1"/>
  <c r="R62" i="1" s="1"/>
  <c r="S62" i="1" s="1"/>
  <c r="AI62" i="1"/>
  <c r="I62" i="1"/>
  <c r="AI63" i="1"/>
  <c r="I63" i="1"/>
  <c r="L63" i="1"/>
  <c r="H63" i="1"/>
  <c r="R63" i="1"/>
  <c r="S63" i="1" s="1"/>
  <c r="Z63" i="1" s="1"/>
  <c r="L65" i="1"/>
  <c r="H65" i="1"/>
  <c r="G65" i="1"/>
  <c r="AI65" i="1"/>
  <c r="AL68" i="1"/>
  <c r="Q68" i="1" s="1"/>
  <c r="Y72" i="1"/>
  <c r="O72" i="1"/>
  <c r="M72" i="1" s="1"/>
  <c r="P72" i="1" s="1"/>
  <c r="J72" i="1" s="1"/>
  <c r="K72" i="1" s="1"/>
  <c r="G78" i="1"/>
  <c r="AI78" i="1"/>
  <c r="I78" i="1"/>
  <c r="AI79" i="1"/>
  <c r="I79" i="1"/>
  <c r="L79" i="1"/>
  <c r="H79" i="1"/>
  <c r="R79" i="1"/>
  <c r="S79" i="1" s="1"/>
  <c r="Y89" i="1"/>
  <c r="R98" i="1"/>
  <c r="S98" i="1" s="1"/>
  <c r="L105" i="1"/>
  <c r="H105" i="1"/>
  <c r="AI105" i="1"/>
  <c r="I105" i="1"/>
  <c r="G105" i="1"/>
  <c r="Z49" i="1"/>
  <c r="I53" i="1"/>
  <c r="G67" i="1"/>
  <c r="Y76" i="1"/>
  <c r="T90" i="1"/>
  <c r="X90" i="1" s="1"/>
  <c r="AA90" i="1"/>
  <c r="G153" i="1"/>
  <c r="AI153" i="1"/>
  <c r="I153" i="1"/>
  <c r="H153" i="1"/>
  <c r="L161" i="1"/>
  <c r="G20" i="1"/>
  <c r="R20" i="1" s="1"/>
  <c r="S20" i="1" s="1"/>
  <c r="G24" i="1"/>
  <c r="G28" i="1"/>
  <c r="R28" i="1" s="1"/>
  <c r="S28" i="1" s="1"/>
  <c r="G32" i="1"/>
  <c r="G36" i="1"/>
  <c r="R36" i="1" s="1"/>
  <c r="S36" i="1" s="1"/>
  <c r="G40" i="1"/>
  <c r="G44" i="1"/>
  <c r="R44" i="1" s="1"/>
  <c r="S44" i="1" s="1"/>
  <c r="Q50" i="1"/>
  <c r="R57" i="1"/>
  <c r="S57" i="1" s="1"/>
  <c r="G58" i="1"/>
  <c r="AI58" i="1"/>
  <c r="I58" i="1"/>
  <c r="AI59" i="1"/>
  <c r="I59" i="1"/>
  <c r="L59" i="1"/>
  <c r="H59" i="1"/>
  <c r="R59" i="1"/>
  <c r="S59" i="1" s="1"/>
  <c r="O59" i="1" s="1"/>
  <c r="M59" i="1" s="1"/>
  <c r="P59" i="1" s="1"/>
  <c r="J59" i="1" s="1"/>
  <c r="K59" i="1" s="1"/>
  <c r="L61" i="1"/>
  <c r="H61" i="1"/>
  <c r="G61" i="1"/>
  <c r="R61" i="1" s="1"/>
  <c r="S61" i="1" s="1"/>
  <c r="AI61" i="1"/>
  <c r="Y68" i="1"/>
  <c r="Z69" i="1"/>
  <c r="G74" i="1"/>
  <c r="AI74" i="1"/>
  <c r="I74" i="1"/>
  <c r="AI75" i="1"/>
  <c r="I75" i="1"/>
  <c r="L75" i="1"/>
  <c r="H75" i="1"/>
  <c r="R75" i="1"/>
  <c r="S75" i="1" s="1"/>
  <c r="O75" i="1" s="1"/>
  <c r="M75" i="1" s="1"/>
  <c r="P75" i="1" s="1"/>
  <c r="L77" i="1"/>
  <c r="H77" i="1"/>
  <c r="G77" i="1"/>
  <c r="AI77" i="1"/>
  <c r="R78" i="1"/>
  <c r="S78" i="1" s="1"/>
  <c r="R83" i="1"/>
  <c r="S83" i="1" s="1"/>
  <c r="R89" i="1"/>
  <c r="S89" i="1" s="1"/>
  <c r="O89" i="1" s="1"/>
  <c r="M89" i="1" s="1"/>
  <c r="P89" i="1" s="1"/>
  <c r="AB90" i="1"/>
  <c r="Y96" i="1"/>
  <c r="G102" i="1"/>
  <c r="H102" i="1"/>
  <c r="L102" i="1"/>
  <c r="I102" i="1"/>
  <c r="AI102" i="1"/>
  <c r="T109" i="1"/>
  <c r="X109" i="1" s="1"/>
  <c r="AA109" i="1"/>
  <c r="G66" i="1"/>
  <c r="R66" i="1" s="1"/>
  <c r="S66" i="1" s="1"/>
  <c r="AI66" i="1"/>
  <c r="I66" i="1"/>
  <c r="L69" i="1"/>
  <c r="H69" i="1"/>
  <c r="G69" i="1"/>
  <c r="AI69" i="1"/>
  <c r="AB72" i="1"/>
  <c r="AB94" i="1"/>
  <c r="AI107" i="1"/>
  <c r="I107" i="1"/>
  <c r="H107" i="1"/>
  <c r="L107" i="1"/>
  <c r="G107" i="1"/>
  <c r="Y154" i="1"/>
  <c r="H20" i="1"/>
  <c r="H24" i="1"/>
  <c r="H28" i="1"/>
  <c r="H32" i="1"/>
  <c r="H36" i="1"/>
  <c r="H40" i="1"/>
  <c r="H44" i="1"/>
  <c r="O46" i="1"/>
  <c r="M46" i="1" s="1"/>
  <c r="P46" i="1" s="1"/>
  <c r="J46" i="1" s="1"/>
  <c r="K46" i="1" s="1"/>
  <c r="G50" i="1"/>
  <c r="L50" i="1"/>
  <c r="G53" i="1"/>
  <c r="G54" i="1"/>
  <c r="I54" i="1"/>
  <c r="G55" i="1"/>
  <c r="L57" i="1"/>
  <c r="H57" i="1"/>
  <c r="G57" i="1"/>
  <c r="AI57" i="1"/>
  <c r="Z58" i="1"/>
  <c r="R58" i="1"/>
  <c r="S58" i="1" s="1"/>
  <c r="AL60" i="1"/>
  <c r="Q60" i="1" s="1"/>
  <c r="R64" i="1"/>
  <c r="S64" i="1" s="1"/>
  <c r="O64" i="1" s="1"/>
  <c r="M64" i="1" s="1"/>
  <c r="P64" i="1" s="1"/>
  <c r="J64" i="1" s="1"/>
  <c r="K64" i="1" s="1"/>
  <c r="Y64" i="1"/>
  <c r="H66" i="1"/>
  <c r="R69" i="1"/>
  <c r="S69" i="1" s="1"/>
  <c r="G70" i="1"/>
  <c r="AI70" i="1"/>
  <c r="I70" i="1"/>
  <c r="AI71" i="1"/>
  <c r="I71" i="1"/>
  <c r="L71" i="1"/>
  <c r="H71" i="1"/>
  <c r="R71" i="1"/>
  <c r="S71" i="1" s="1"/>
  <c r="L73" i="1"/>
  <c r="H73" i="1"/>
  <c r="G73" i="1"/>
  <c r="AI73" i="1"/>
  <c r="AL76" i="1"/>
  <c r="Q76" i="1" s="1"/>
  <c r="Z79" i="1"/>
  <c r="R80" i="1"/>
  <c r="S80" i="1" s="1"/>
  <c r="Z80" i="1" s="1"/>
  <c r="Y80" i="1"/>
  <c r="Y82" i="1"/>
  <c r="Y85" i="1"/>
  <c r="O85" i="1"/>
  <c r="M85" i="1" s="1"/>
  <c r="P85" i="1" s="1"/>
  <c r="R88" i="1"/>
  <c r="S88" i="1" s="1"/>
  <c r="Z88" i="1" s="1"/>
  <c r="Z90" i="1"/>
  <c r="R91" i="1"/>
  <c r="S91" i="1" s="1"/>
  <c r="Y93" i="1"/>
  <c r="I108" i="1"/>
  <c r="AI108" i="1"/>
  <c r="H108" i="1"/>
  <c r="L108" i="1"/>
  <c r="G108" i="1"/>
  <c r="O109" i="1"/>
  <c r="M109" i="1" s="1"/>
  <c r="P109" i="1" s="1"/>
  <c r="H82" i="1"/>
  <c r="AI82" i="1"/>
  <c r="Z85" i="1"/>
  <c r="Z89" i="1"/>
  <c r="R99" i="1"/>
  <c r="S99" i="1" s="1"/>
  <c r="L109" i="1"/>
  <c r="H109" i="1"/>
  <c r="R123" i="1"/>
  <c r="S123" i="1" s="1"/>
  <c r="Y134" i="1"/>
  <c r="L83" i="1"/>
  <c r="H83" i="1"/>
  <c r="L87" i="1"/>
  <c r="H87" i="1"/>
  <c r="G87" i="1"/>
  <c r="L91" i="1"/>
  <c r="H91" i="1"/>
  <c r="G91" i="1"/>
  <c r="L95" i="1"/>
  <c r="H95" i="1"/>
  <c r="G95" i="1"/>
  <c r="R95" i="1" s="1"/>
  <c r="S95" i="1" s="1"/>
  <c r="L97" i="1"/>
  <c r="H97" i="1"/>
  <c r="AI97" i="1"/>
  <c r="I97" i="1"/>
  <c r="G97" i="1"/>
  <c r="I100" i="1"/>
  <c r="AI100" i="1"/>
  <c r="H100" i="1"/>
  <c r="L100" i="1"/>
  <c r="G100" i="1"/>
  <c r="Y101" i="1"/>
  <c r="R110" i="1"/>
  <c r="S110" i="1" s="1"/>
  <c r="O110" i="1" s="1"/>
  <c r="M110" i="1" s="1"/>
  <c r="P110" i="1" s="1"/>
  <c r="J110" i="1" s="1"/>
  <c r="K110" i="1" s="1"/>
  <c r="R113" i="1"/>
  <c r="S113" i="1" s="1"/>
  <c r="Z113" i="1" s="1"/>
  <c r="H81" i="1"/>
  <c r="L81" i="1"/>
  <c r="U82" i="1"/>
  <c r="AL82" i="1"/>
  <c r="Q82" i="1" s="1"/>
  <c r="AI83" i="1"/>
  <c r="G84" i="1"/>
  <c r="AI84" i="1"/>
  <c r="AI85" i="1"/>
  <c r="I85" i="1"/>
  <c r="O86" i="1"/>
  <c r="M86" i="1" s="1"/>
  <c r="P86" i="1" s="1"/>
  <c r="I86" i="1"/>
  <c r="L86" i="1"/>
  <c r="H86" i="1"/>
  <c r="I87" i="1"/>
  <c r="AI87" i="1"/>
  <c r="G88" i="1"/>
  <c r="AI88" i="1"/>
  <c r="AI89" i="1"/>
  <c r="I89" i="1"/>
  <c r="O90" i="1"/>
  <c r="M90" i="1" s="1"/>
  <c r="P90" i="1" s="1"/>
  <c r="I90" i="1"/>
  <c r="L90" i="1"/>
  <c r="H90" i="1"/>
  <c r="I91" i="1"/>
  <c r="AI91" i="1"/>
  <c r="G92" i="1"/>
  <c r="AI92" i="1"/>
  <c r="AI93" i="1"/>
  <c r="I93" i="1"/>
  <c r="O94" i="1"/>
  <c r="M94" i="1" s="1"/>
  <c r="P94" i="1" s="1"/>
  <c r="I94" i="1"/>
  <c r="L94" i="1"/>
  <c r="H94" i="1"/>
  <c r="I95" i="1"/>
  <c r="AI95" i="1"/>
  <c r="L101" i="1"/>
  <c r="H101" i="1"/>
  <c r="Y104" i="1"/>
  <c r="R106" i="1"/>
  <c r="S106" i="1" s="1"/>
  <c r="Q107" i="1"/>
  <c r="Z109" i="1"/>
  <c r="AB109" i="1" s="1"/>
  <c r="Y111" i="1"/>
  <c r="L124" i="1"/>
  <c r="H124" i="1"/>
  <c r="G124" i="1"/>
  <c r="R124" i="1" s="1"/>
  <c r="S124" i="1" s="1"/>
  <c r="AI124" i="1"/>
  <c r="I124" i="1"/>
  <c r="R129" i="1"/>
  <c r="S129" i="1" s="1"/>
  <c r="O129" i="1" s="1"/>
  <c r="M129" i="1" s="1"/>
  <c r="P129" i="1" s="1"/>
  <c r="J129" i="1" s="1"/>
  <c r="K129" i="1" s="1"/>
  <c r="AI134" i="1"/>
  <c r="I134" i="1"/>
  <c r="L134" i="1"/>
  <c r="H134" i="1"/>
  <c r="R136" i="1"/>
  <c r="S136" i="1" s="1"/>
  <c r="O136" i="1" s="1"/>
  <c r="M136" i="1" s="1"/>
  <c r="P136" i="1" s="1"/>
  <c r="J136" i="1" s="1"/>
  <c r="K136" i="1" s="1"/>
  <c r="O98" i="1"/>
  <c r="M98" i="1" s="1"/>
  <c r="P98" i="1" s="1"/>
  <c r="J98" i="1" s="1"/>
  <c r="K98" i="1" s="1"/>
  <c r="R111" i="1"/>
  <c r="S111" i="1" s="1"/>
  <c r="Z111" i="1" s="1"/>
  <c r="G112" i="1"/>
  <c r="AI112" i="1"/>
  <c r="I112" i="1"/>
  <c r="AI113" i="1"/>
  <c r="I113" i="1"/>
  <c r="L113" i="1"/>
  <c r="H113" i="1"/>
  <c r="G116" i="1"/>
  <c r="AI116" i="1"/>
  <c r="I116" i="1"/>
  <c r="AI117" i="1"/>
  <c r="I117" i="1"/>
  <c r="L117" i="1"/>
  <c r="H117" i="1"/>
  <c r="G120" i="1"/>
  <c r="AI120" i="1"/>
  <c r="I120" i="1"/>
  <c r="AI121" i="1"/>
  <c r="I121" i="1"/>
  <c r="L121" i="1"/>
  <c r="H121" i="1"/>
  <c r="R130" i="1"/>
  <c r="S130" i="1" s="1"/>
  <c r="O130" i="1" s="1"/>
  <c r="M130" i="1" s="1"/>
  <c r="P130" i="1" s="1"/>
  <c r="U96" i="1"/>
  <c r="AL96" i="1"/>
  <c r="Q96" i="1" s="1"/>
  <c r="Y98" i="1"/>
  <c r="AI98" i="1"/>
  <c r="G103" i="1"/>
  <c r="L103" i="1"/>
  <c r="U104" i="1"/>
  <c r="AL104" i="1"/>
  <c r="Q104" i="1" s="1"/>
  <c r="Y106" i="1"/>
  <c r="AI106" i="1"/>
  <c r="Y110" i="1"/>
  <c r="L111" i="1"/>
  <c r="H111" i="1"/>
  <c r="AI111" i="1"/>
  <c r="R112" i="1"/>
  <c r="S112" i="1" s="1"/>
  <c r="U113" i="1"/>
  <c r="L115" i="1"/>
  <c r="H115" i="1"/>
  <c r="G115" i="1"/>
  <c r="AI115" i="1"/>
  <c r="R116" i="1"/>
  <c r="S116" i="1" s="1"/>
  <c r="U117" i="1"/>
  <c r="Q117" i="1"/>
  <c r="L119" i="1"/>
  <c r="H119" i="1"/>
  <c r="G119" i="1"/>
  <c r="AI119" i="1"/>
  <c r="U121" i="1"/>
  <c r="R121" i="1"/>
  <c r="S121" i="1" s="1"/>
  <c r="R128" i="1"/>
  <c r="S128" i="1" s="1"/>
  <c r="G114" i="1"/>
  <c r="G118" i="1"/>
  <c r="G122" i="1"/>
  <c r="Y125" i="1"/>
  <c r="I127" i="1"/>
  <c r="L127" i="1"/>
  <c r="H127" i="1"/>
  <c r="G127" i="1"/>
  <c r="L128" i="1"/>
  <c r="H128" i="1"/>
  <c r="G128" i="1"/>
  <c r="AI128" i="1"/>
  <c r="Z130" i="1"/>
  <c r="R134" i="1"/>
  <c r="S134" i="1" s="1"/>
  <c r="G137" i="1"/>
  <c r="R137" i="1" s="1"/>
  <c r="S137" i="1" s="1"/>
  <c r="AI137" i="1"/>
  <c r="I137" i="1"/>
  <c r="H137" i="1"/>
  <c r="Z141" i="1"/>
  <c r="Y141" i="1"/>
  <c r="L144" i="1"/>
  <c r="H144" i="1"/>
  <c r="G144" i="1"/>
  <c r="AI144" i="1"/>
  <c r="H114" i="1"/>
  <c r="H118" i="1"/>
  <c r="U123" i="1"/>
  <c r="AI126" i="1"/>
  <c r="I126" i="1"/>
  <c r="L126" i="1"/>
  <c r="H126" i="1"/>
  <c r="AL127" i="1"/>
  <c r="Q127" i="1" s="1"/>
  <c r="Z129" i="1"/>
  <c r="Y129" i="1"/>
  <c r="I131" i="1"/>
  <c r="L131" i="1"/>
  <c r="H131" i="1"/>
  <c r="G131" i="1"/>
  <c r="L132" i="1"/>
  <c r="H132" i="1"/>
  <c r="G132" i="1"/>
  <c r="AI132" i="1"/>
  <c r="R135" i="1"/>
  <c r="S135" i="1" s="1"/>
  <c r="Z135" i="1" s="1"/>
  <c r="G149" i="1"/>
  <c r="AI149" i="1"/>
  <c r="I149" i="1"/>
  <c r="H149" i="1"/>
  <c r="Y150" i="1"/>
  <c r="G157" i="1"/>
  <c r="AI157" i="1"/>
  <c r="I157" i="1"/>
  <c r="H157" i="1"/>
  <c r="Y158" i="1"/>
  <c r="AI122" i="1"/>
  <c r="I122" i="1"/>
  <c r="I123" i="1"/>
  <c r="L123" i="1"/>
  <c r="H123" i="1"/>
  <c r="R125" i="1"/>
  <c r="S125" i="1" s="1"/>
  <c r="AI130" i="1"/>
  <c r="I130" i="1"/>
  <c r="L130" i="1"/>
  <c r="H130" i="1"/>
  <c r="AL131" i="1"/>
  <c r="Q131" i="1" s="1"/>
  <c r="Z133" i="1"/>
  <c r="AB133" i="1" s="1"/>
  <c r="O133" i="1"/>
  <c r="M133" i="1" s="1"/>
  <c r="P133" i="1" s="1"/>
  <c r="J133" i="1" s="1"/>
  <c r="K133" i="1" s="1"/>
  <c r="Y133" i="1"/>
  <c r="I135" i="1"/>
  <c r="L135" i="1"/>
  <c r="H135" i="1"/>
  <c r="G135" i="1"/>
  <c r="L137" i="1"/>
  <c r="AI138" i="1"/>
  <c r="I138" i="1"/>
  <c r="H138" i="1"/>
  <c r="G138" i="1"/>
  <c r="L138" i="1"/>
  <c r="Y139" i="1"/>
  <c r="R139" i="1"/>
  <c r="S139" i="1" s="1"/>
  <c r="I143" i="1"/>
  <c r="L143" i="1"/>
  <c r="H143" i="1"/>
  <c r="G143" i="1"/>
  <c r="AI143" i="1"/>
  <c r="I144" i="1"/>
  <c r="R138" i="1"/>
  <c r="S138" i="1" s="1"/>
  <c r="Z138" i="1" s="1"/>
  <c r="AI142" i="1"/>
  <c r="I142" i="1"/>
  <c r="L142" i="1"/>
  <c r="H142" i="1"/>
  <c r="Y145" i="1"/>
  <c r="AI150" i="1"/>
  <c r="I150" i="1"/>
  <c r="L150" i="1"/>
  <c r="H150" i="1"/>
  <c r="AI154" i="1"/>
  <c r="I154" i="1"/>
  <c r="L154" i="1"/>
  <c r="H154" i="1"/>
  <c r="R156" i="1"/>
  <c r="S156" i="1" s="1"/>
  <c r="Z156" i="1" s="1"/>
  <c r="AI158" i="1"/>
  <c r="I158" i="1"/>
  <c r="L158" i="1"/>
  <c r="H158" i="1"/>
  <c r="AI125" i="1"/>
  <c r="AI129" i="1"/>
  <c r="AI133" i="1"/>
  <c r="R140" i="1"/>
  <c r="S140" i="1" s="1"/>
  <c r="R141" i="1"/>
  <c r="S141" i="1" s="1"/>
  <c r="Q142" i="1"/>
  <c r="U138" i="1"/>
  <c r="U139" i="1"/>
  <c r="I139" i="1"/>
  <c r="L139" i="1"/>
  <c r="H139" i="1"/>
  <c r="L140" i="1"/>
  <c r="H140" i="1"/>
  <c r="G140" i="1"/>
  <c r="AI140" i="1"/>
  <c r="R143" i="1"/>
  <c r="S143" i="1" s="1"/>
  <c r="R144" i="1"/>
  <c r="S144" i="1" s="1"/>
  <c r="Z144" i="1" s="1"/>
  <c r="R145" i="1"/>
  <c r="S145" i="1" s="1"/>
  <c r="R147" i="1"/>
  <c r="S147" i="1" s="1"/>
  <c r="G148" i="1"/>
  <c r="AI148" i="1"/>
  <c r="R149" i="1"/>
  <c r="S149" i="1" s="1"/>
  <c r="R150" i="1"/>
  <c r="S150" i="1" s="1"/>
  <c r="Z150" i="1" s="1"/>
  <c r="L152" i="1"/>
  <c r="H152" i="1"/>
  <c r="G152" i="1"/>
  <c r="AI152" i="1"/>
  <c r="R153" i="1"/>
  <c r="S153" i="1" s="1"/>
  <c r="L156" i="1"/>
  <c r="H156" i="1"/>
  <c r="G156" i="1"/>
  <c r="AI156" i="1"/>
  <c r="L160" i="1"/>
  <c r="H160" i="1"/>
  <c r="G160" i="1"/>
  <c r="AI160" i="1"/>
  <c r="R161" i="1"/>
  <c r="S161" i="1" s="1"/>
  <c r="AI141" i="1"/>
  <c r="AI145" i="1"/>
  <c r="U146" i="1"/>
  <c r="AL146" i="1"/>
  <c r="Q146" i="1" s="1"/>
  <c r="Q154" i="1"/>
  <c r="Q158" i="1"/>
  <c r="H148" i="1"/>
  <c r="G151" i="1"/>
  <c r="G155" i="1"/>
  <c r="G159" i="1"/>
  <c r="H151" i="1"/>
  <c r="H155" i="1"/>
  <c r="H159" i="1"/>
  <c r="Z101" i="1" l="1"/>
  <c r="O101" i="1"/>
  <c r="M101" i="1" s="1"/>
  <c r="P101" i="1" s="1"/>
  <c r="Z81" i="1"/>
  <c r="O81" i="1"/>
  <c r="M81" i="1" s="1"/>
  <c r="P81" i="1" s="1"/>
  <c r="J81" i="1" s="1"/>
  <c r="K81" i="1" s="1"/>
  <c r="R74" i="1"/>
  <c r="S74" i="1" s="1"/>
  <c r="Z93" i="1"/>
  <c r="O80" i="1"/>
  <c r="M80" i="1" s="1"/>
  <c r="P80" i="1" s="1"/>
  <c r="J80" i="1" s="1"/>
  <c r="K80" i="1" s="1"/>
  <c r="Y148" i="1"/>
  <c r="R148" i="1"/>
  <c r="S148" i="1" s="1"/>
  <c r="T150" i="1"/>
  <c r="X150" i="1" s="1"/>
  <c r="AA150" i="1"/>
  <c r="AB150" i="1" s="1"/>
  <c r="O150" i="1"/>
  <c r="M150" i="1" s="1"/>
  <c r="P150" i="1" s="1"/>
  <c r="J150" i="1" s="1"/>
  <c r="K150" i="1" s="1"/>
  <c r="T124" i="1"/>
  <c r="X124" i="1" s="1"/>
  <c r="AA124" i="1"/>
  <c r="Z124" i="1"/>
  <c r="T95" i="1"/>
  <c r="X95" i="1" s="1"/>
  <c r="AA95" i="1"/>
  <c r="Z95" i="1"/>
  <c r="T36" i="1"/>
  <c r="X36" i="1" s="1"/>
  <c r="AA36" i="1"/>
  <c r="Z36" i="1"/>
  <c r="T20" i="1"/>
  <c r="X20" i="1" s="1"/>
  <c r="AA20" i="1"/>
  <c r="Z20" i="1"/>
  <c r="AA62" i="1"/>
  <c r="T62" i="1"/>
  <c r="X62" i="1" s="1"/>
  <c r="Z62" i="1"/>
  <c r="AA34" i="1"/>
  <c r="T34" i="1"/>
  <c r="X34" i="1" s="1"/>
  <c r="Z34" i="1"/>
  <c r="AA26" i="1"/>
  <c r="T26" i="1"/>
  <c r="X26" i="1" s="1"/>
  <c r="Z26" i="1"/>
  <c r="R158" i="1"/>
  <c r="S158" i="1" s="1"/>
  <c r="Y152" i="1"/>
  <c r="R152" i="1"/>
  <c r="S152" i="1" s="1"/>
  <c r="O152" i="1" s="1"/>
  <c r="M152" i="1" s="1"/>
  <c r="P152" i="1" s="1"/>
  <c r="J152" i="1" s="1"/>
  <c r="K152" i="1" s="1"/>
  <c r="AA145" i="1"/>
  <c r="T145" i="1"/>
  <c r="X145" i="1" s="1"/>
  <c r="O145" i="1"/>
  <c r="M145" i="1" s="1"/>
  <c r="P145" i="1" s="1"/>
  <c r="J145" i="1" s="1"/>
  <c r="K145" i="1" s="1"/>
  <c r="Z145" i="1"/>
  <c r="AA66" i="1"/>
  <c r="T66" i="1"/>
  <c r="X66" i="1" s="1"/>
  <c r="Z66" i="1"/>
  <c r="AA74" i="1"/>
  <c r="T74" i="1"/>
  <c r="X74" i="1" s="1"/>
  <c r="Z74" i="1"/>
  <c r="T61" i="1"/>
  <c r="X61" i="1" s="1"/>
  <c r="AA61" i="1"/>
  <c r="Z61" i="1"/>
  <c r="Y160" i="1"/>
  <c r="R160" i="1"/>
  <c r="S160" i="1" s="1"/>
  <c r="O160" i="1" s="1"/>
  <c r="M160" i="1" s="1"/>
  <c r="P160" i="1" s="1"/>
  <c r="J160" i="1" s="1"/>
  <c r="K160" i="1" s="1"/>
  <c r="T140" i="1"/>
  <c r="X140" i="1" s="1"/>
  <c r="AA140" i="1"/>
  <c r="Z140" i="1"/>
  <c r="AA137" i="1"/>
  <c r="T137" i="1"/>
  <c r="X137" i="1" s="1"/>
  <c r="Z137" i="1"/>
  <c r="T44" i="1"/>
  <c r="X44" i="1" s="1"/>
  <c r="AA44" i="1"/>
  <c r="Z44" i="1"/>
  <c r="T28" i="1"/>
  <c r="X28" i="1" s="1"/>
  <c r="AA28" i="1"/>
  <c r="Z28" i="1"/>
  <c r="Y159" i="1"/>
  <c r="R159" i="1"/>
  <c r="S159" i="1" s="1"/>
  <c r="O159" i="1" s="1"/>
  <c r="M159" i="1" s="1"/>
  <c r="P159" i="1" s="1"/>
  <c r="J159" i="1" s="1"/>
  <c r="K159" i="1" s="1"/>
  <c r="R146" i="1"/>
  <c r="S146" i="1" s="1"/>
  <c r="AA161" i="1"/>
  <c r="T161" i="1"/>
  <c r="X161" i="1" s="1"/>
  <c r="AA153" i="1"/>
  <c r="T153" i="1"/>
  <c r="X153" i="1" s="1"/>
  <c r="AA149" i="1"/>
  <c r="T149" i="1"/>
  <c r="X149" i="1" s="1"/>
  <c r="T147" i="1"/>
  <c r="X147" i="1" s="1"/>
  <c r="AA147" i="1"/>
  <c r="T144" i="1"/>
  <c r="X144" i="1" s="1"/>
  <c r="AA144" i="1"/>
  <c r="T156" i="1"/>
  <c r="X156" i="1" s="1"/>
  <c r="AA156" i="1"/>
  <c r="AA125" i="1"/>
  <c r="T125" i="1"/>
  <c r="X125" i="1" s="1"/>
  <c r="O149" i="1"/>
  <c r="M149" i="1" s="1"/>
  <c r="P149" i="1" s="1"/>
  <c r="J149" i="1" s="1"/>
  <c r="K149" i="1" s="1"/>
  <c r="Y149" i="1"/>
  <c r="Y131" i="1"/>
  <c r="J130" i="1"/>
  <c r="K130" i="1" s="1"/>
  <c r="R127" i="1"/>
  <c r="S127" i="1" s="1"/>
  <c r="O127" i="1" s="1"/>
  <c r="M127" i="1" s="1"/>
  <c r="P127" i="1" s="1"/>
  <c r="J127" i="1" s="1"/>
  <c r="K127" i="1" s="1"/>
  <c r="T134" i="1"/>
  <c r="X134" i="1" s="1"/>
  <c r="AA134" i="1"/>
  <c r="Y127" i="1"/>
  <c r="Y122" i="1"/>
  <c r="T128" i="1"/>
  <c r="X128" i="1" s="1"/>
  <c r="AA128" i="1"/>
  <c r="Y119" i="1"/>
  <c r="Y115" i="1"/>
  <c r="AA112" i="1"/>
  <c r="T112" i="1"/>
  <c r="X112" i="1" s="1"/>
  <c r="Y120" i="1"/>
  <c r="AA136" i="1"/>
  <c r="AB136" i="1" s="1"/>
  <c r="T136" i="1"/>
  <c r="X136" i="1" s="1"/>
  <c r="Z136" i="1"/>
  <c r="AA106" i="1"/>
  <c r="AB106" i="1" s="1"/>
  <c r="T106" i="1"/>
  <c r="X106" i="1" s="1"/>
  <c r="Z106" i="1"/>
  <c r="J94" i="1"/>
  <c r="K94" i="1" s="1"/>
  <c r="Y92" i="1"/>
  <c r="J86" i="1"/>
  <c r="K86" i="1" s="1"/>
  <c r="Y84" i="1"/>
  <c r="Y100" i="1"/>
  <c r="Y87" i="1"/>
  <c r="T123" i="1"/>
  <c r="X123" i="1" s="1"/>
  <c r="AA123" i="1"/>
  <c r="AB123" i="1" s="1"/>
  <c r="Z123" i="1"/>
  <c r="Y108" i="1"/>
  <c r="T91" i="1"/>
  <c r="X91" i="1" s="1"/>
  <c r="AA91" i="1"/>
  <c r="J85" i="1"/>
  <c r="K85" i="1" s="1"/>
  <c r="R76" i="1"/>
  <c r="S76" i="1" s="1"/>
  <c r="Y73" i="1"/>
  <c r="T71" i="1"/>
  <c r="X71" i="1" s="1"/>
  <c r="AA71" i="1"/>
  <c r="O71" i="1"/>
  <c r="M71" i="1" s="1"/>
  <c r="P71" i="1" s="1"/>
  <c r="J71" i="1" s="1"/>
  <c r="K71" i="1" s="1"/>
  <c r="T69" i="1"/>
  <c r="X69" i="1" s="1"/>
  <c r="AA69" i="1"/>
  <c r="Y107" i="1"/>
  <c r="Y102" i="1"/>
  <c r="Y77" i="1"/>
  <c r="T75" i="1"/>
  <c r="X75" i="1" s="1"/>
  <c r="AA75" i="1"/>
  <c r="R73" i="1"/>
  <c r="S73" i="1" s="1"/>
  <c r="Y40" i="1"/>
  <c r="Y24" i="1"/>
  <c r="Y67" i="1"/>
  <c r="Y105" i="1"/>
  <c r="O78" i="1"/>
  <c r="M78" i="1" s="1"/>
  <c r="P78" i="1" s="1"/>
  <c r="J78" i="1" s="1"/>
  <c r="K78" i="1" s="1"/>
  <c r="Y78" i="1"/>
  <c r="R68" i="1"/>
  <c r="S68" i="1" s="1"/>
  <c r="Y65" i="1"/>
  <c r="T63" i="1"/>
  <c r="X63" i="1" s="1"/>
  <c r="AA63" i="1"/>
  <c r="AB63" i="1" s="1"/>
  <c r="O63" i="1"/>
  <c r="M63" i="1" s="1"/>
  <c r="P63" i="1" s="1"/>
  <c r="J63" i="1" s="1"/>
  <c r="K63" i="1" s="1"/>
  <c r="O161" i="1"/>
  <c r="M161" i="1" s="1"/>
  <c r="P161" i="1" s="1"/>
  <c r="J161" i="1" s="1"/>
  <c r="K161" i="1" s="1"/>
  <c r="Y161" i="1"/>
  <c r="AA93" i="1"/>
  <c r="AB93" i="1" s="1"/>
  <c r="T93" i="1"/>
  <c r="X93" i="1" s="1"/>
  <c r="AA85" i="1"/>
  <c r="AB85" i="1" s="1"/>
  <c r="T85" i="1"/>
  <c r="X85" i="1" s="1"/>
  <c r="AA37" i="1"/>
  <c r="T37" i="1"/>
  <c r="X37" i="1" s="1"/>
  <c r="Y31" i="1"/>
  <c r="Y30" i="1"/>
  <c r="O30" i="1"/>
  <c r="M30" i="1" s="1"/>
  <c r="P30" i="1" s="1"/>
  <c r="J30" i="1" s="1"/>
  <c r="K30" i="1" s="1"/>
  <c r="AA21" i="1"/>
  <c r="T21" i="1"/>
  <c r="X21" i="1" s="1"/>
  <c r="J51" i="1"/>
  <c r="K51" i="1" s="1"/>
  <c r="AA48" i="1"/>
  <c r="T48" i="1"/>
  <c r="X48" i="1" s="1"/>
  <c r="Z48" i="1"/>
  <c r="T39" i="1"/>
  <c r="X39" i="1" s="1"/>
  <c r="AA39" i="1"/>
  <c r="Y35" i="1"/>
  <c r="O35" i="1"/>
  <c r="M35" i="1" s="1"/>
  <c r="P35" i="1" s="1"/>
  <c r="J35" i="1" s="1"/>
  <c r="K35" i="1" s="1"/>
  <c r="AA25" i="1"/>
  <c r="T25" i="1"/>
  <c r="X25" i="1" s="1"/>
  <c r="Y18" i="1"/>
  <c r="O18" i="1"/>
  <c r="M18" i="1" s="1"/>
  <c r="P18" i="1" s="1"/>
  <c r="J18" i="1" s="1"/>
  <c r="K18" i="1" s="1"/>
  <c r="Y39" i="1"/>
  <c r="O39" i="1"/>
  <c r="M39" i="1" s="1"/>
  <c r="P39" i="1" s="1"/>
  <c r="J39" i="1" s="1"/>
  <c r="K39" i="1" s="1"/>
  <c r="AA29" i="1"/>
  <c r="AB29" i="1" s="1"/>
  <c r="T29" i="1"/>
  <c r="X29" i="1" s="1"/>
  <c r="AA22" i="1"/>
  <c r="T22" i="1"/>
  <c r="X22" i="1" s="1"/>
  <c r="T51" i="1"/>
  <c r="X51" i="1" s="1"/>
  <c r="AA51" i="1"/>
  <c r="AA33" i="1"/>
  <c r="AB33" i="1" s="1"/>
  <c r="T33" i="1"/>
  <c r="X33" i="1" s="1"/>
  <c r="O21" i="1"/>
  <c r="M21" i="1" s="1"/>
  <c r="P21" i="1" s="1"/>
  <c r="J21" i="1" s="1"/>
  <c r="K21" i="1" s="1"/>
  <c r="Y155" i="1"/>
  <c r="R155" i="1"/>
  <c r="S155" i="1" s="1"/>
  <c r="O155" i="1" s="1"/>
  <c r="M155" i="1" s="1"/>
  <c r="P155" i="1" s="1"/>
  <c r="J155" i="1" s="1"/>
  <c r="K155" i="1" s="1"/>
  <c r="R154" i="1"/>
  <c r="S154" i="1" s="1"/>
  <c r="Z161" i="1"/>
  <c r="O156" i="1"/>
  <c r="M156" i="1" s="1"/>
  <c r="P156" i="1" s="1"/>
  <c r="J156" i="1" s="1"/>
  <c r="K156" i="1" s="1"/>
  <c r="Y156" i="1"/>
  <c r="Z153" i="1"/>
  <c r="Z149" i="1"/>
  <c r="R142" i="1"/>
  <c r="S142" i="1" s="1"/>
  <c r="Z147" i="1"/>
  <c r="Y138" i="1"/>
  <c r="O138" i="1"/>
  <c r="M138" i="1" s="1"/>
  <c r="P138" i="1" s="1"/>
  <c r="J138" i="1" s="1"/>
  <c r="K138" i="1" s="1"/>
  <c r="R131" i="1"/>
  <c r="S131" i="1" s="1"/>
  <c r="T135" i="1"/>
  <c r="X135" i="1" s="1"/>
  <c r="AA135" i="1"/>
  <c r="Y132" i="1"/>
  <c r="R132" i="1"/>
  <c r="S132" i="1" s="1"/>
  <c r="O132" i="1" s="1"/>
  <c r="M132" i="1" s="1"/>
  <c r="P132" i="1" s="1"/>
  <c r="J132" i="1" s="1"/>
  <c r="K132" i="1" s="1"/>
  <c r="O128" i="1"/>
  <c r="M128" i="1" s="1"/>
  <c r="P128" i="1" s="1"/>
  <c r="J128" i="1" s="1"/>
  <c r="K128" i="1" s="1"/>
  <c r="Y128" i="1"/>
  <c r="O125" i="1"/>
  <c r="M125" i="1" s="1"/>
  <c r="P125" i="1" s="1"/>
  <c r="J125" i="1" s="1"/>
  <c r="K125" i="1" s="1"/>
  <c r="Y118" i="1"/>
  <c r="O118" i="1"/>
  <c r="M118" i="1" s="1"/>
  <c r="P118" i="1" s="1"/>
  <c r="J118" i="1" s="1"/>
  <c r="K118" i="1" s="1"/>
  <c r="R118" i="1"/>
  <c r="S118" i="1" s="1"/>
  <c r="R120" i="1"/>
  <c r="S120" i="1" s="1"/>
  <c r="AA116" i="1"/>
  <c r="T116" i="1"/>
  <c r="X116" i="1" s="1"/>
  <c r="Z112" i="1"/>
  <c r="Y103" i="1"/>
  <c r="R96" i="1"/>
  <c r="S96" i="1" s="1"/>
  <c r="T130" i="1"/>
  <c r="X130" i="1" s="1"/>
  <c r="AA130" i="1"/>
  <c r="AB130" i="1" s="1"/>
  <c r="R119" i="1"/>
  <c r="S119" i="1" s="1"/>
  <c r="O119" i="1" s="1"/>
  <c r="M119" i="1" s="1"/>
  <c r="P119" i="1" s="1"/>
  <c r="J119" i="1" s="1"/>
  <c r="K119" i="1" s="1"/>
  <c r="O116" i="1"/>
  <c r="M116" i="1" s="1"/>
  <c r="P116" i="1" s="1"/>
  <c r="J116" i="1" s="1"/>
  <c r="K116" i="1" s="1"/>
  <c r="Y116" i="1"/>
  <c r="O111" i="1"/>
  <c r="M111" i="1" s="1"/>
  <c r="P111" i="1" s="1"/>
  <c r="J111" i="1" s="1"/>
  <c r="K111" i="1" s="1"/>
  <c r="R100" i="1"/>
  <c r="S100" i="1" s="1"/>
  <c r="O100" i="1" s="1"/>
  <c r="M100" i="1" s="1"/>
  <c r="P100" i="1" s="1"/>
  <c r="J100" i="1" s="1"/>
  <c r="K100" i="1" s="1"/>
  <c r="T113" i="1"/>
  <c r="X113" i="1" s="1"/>
  <c r="AA113" i="1"/>
  <c r="AB113" i="1" s="1"/>
  <c r="O113" i="1"/>
  <c r="M113" i="1" s="1"/>
  <c r="P113" i="1" s="1"/>
  <c r="J113" i="1" s="1"/>
  <c r="K113" i="1" s="1"/>
  <c r="Y97" i="1"/>
  <c r="O91" i="1"/>
  <c r="M91" i="1" s="1"/>
  <c r="P91" i="1" s="1"/>
  <c r="J91" i="1" s="1"/>
  <c r="K91" i="1" s="1"/>
  <c r="Y91" i="1"/>
  <c r="R108" i="1"/>
  <c r="S108" i="1" s="1"/>
  <c r="O108" i="1" s="1"/>
  <c r="M108" i="1" s="1"/>
  <c r="P108" i="1" s="1"/>
  <c r="J108" i="1" s="1"/>
  <c r="K108" i="1" s="1"/>
  <c r="AA99" i="1"/>
  <c r="T99" i="1"/>
  <c r="X99" i="1" s="1"/>
  <c r="R60" i="1"/>
  <c r="S60" i="1" s="1"/>
  <c r="O57" i="1"/>
  <c r="M57" i="1" s="1"/>
  <c r="P57" i="1" s="1"/>
  <c r="J57" i="1" s="1"/>
  <c r="K57" i="1" s="1"/>
  <c r="Y57" i="1"/>
  <c r="Y55" i="1"/>
  <c r="Y53" i="1"/>
  <c r="R97" i="1"/>
  <c r="S97" i="1" s="1"/>
  <c r="O97" i="1" s="1"/>
  <c r="M97" i="1" s="1"/>
  <c r="P97" i="1" s="1"/>
  <c r="J97" i="1" s="1"/>
  <c r="K97" i="1" s="1"/>
  <c r="O69" i="1"/>
  <c r="M69" i="1" s="1"/>
  <c r="P69" i="1" s="1"/>
  <c r="J69" i="1" s="1"/>
  <c r="K69" i="1" s="1"/>
  <c r="Y69" i="1"/>
  <c r="AA89" i="1"/>
  <c r="AB89" i="1" s="1"/>
  <c r="T89" i="1"/>
  <c r="X89" i="1" s="1"/>
  <c r="AA78" i="1"/>
  <c r="T78" i="1"/>
  <c r="X78" i="1" s="1"/>
  <c r="R50" i="1"/>
  <c r="S50" i="1" s="1"/>
  <c r="O36" i="1"/>
  <c r="M36" i="1" s="1"/>
  <c r="P36" i="1" s="1"/>
  <c r="J36" i="1" s="1"/>
  <c r="K36" i="1" s="1"/>
  <c r="Y36" i="1"/>
  <c r="O20" i="1"/>
  <c r="M20" i="1" s="1"/>
  <c r="P20" i="1" s="1"/>
  <c r="J20" i="1" s="1"/>
  <c r="K20" i="1" s="1"/>
  <c r="Y20" i="1"/>
  <c r="R102" i="1"/>
  <c r="S102" i="1" s="1"/>
  <c r="R87" i="1"/>
  <c r="S87" i="1" s="1"/>
  <c r="T79" i="1"/>
  <c r="X79" i="1" s="1"/>
  <c r="AA79" i="1"/>
  <c r="AB79" i="1" s="1"/>
  <c r="O79" i="1"/>
  <c r="M79" i="1" s="1"/>
  <c r="P79" i="1" s="1"/>
  <c r="J79" i="1" s="1"/>
  <c r="K79" i="1" s="1"/>
  <c r="R77" i="1"/>
  <c r="S77" i="1" s="1"/>
  <c r="O77" i="1" s="1"/>
  <c r="M77" i="1" s="1"/>
  <c r="P77" i="1" s="1"/>
  <c r="J77" i="1" s="1"/>
  <c r="K77" i="1" s="1"/>
  <c r="R53" i="1"/>
  <c r="S53" i="1" s="1"/>
  <c r="R65" i="1"/>
  <c r="S65" i="1" s="1"/>
  <c r="AA30" i="1"/>
  <c r="AB30" i="1" s="1"/>
  <c r="T30" i="1"/>
  <c r="X30" i="1" s="1"/>
  <c r="AA18" i="1"/>
  <c r="AB18" i="1" s="1"/>
  <c r="T18" i="1"/>
  <c r="X18" i="1" s="1"/>
  <c r="T81" i="1"/>
  <c r="X81" i="1" s="1"/>
  <c r="AA81" i="1"/>
  <c r="AB81" i="1" s="1"/>
  <c r="AA52" i="1"/>
  <c r="T52" i="1"/>
  <c r="X52" i="1" s="1"/>
  <c r="T38" i="1"/>
  <c r="X38" i="1" s="1"/>
  <c r="AA38" i="1"/>
  <c r="Y22" i="1"/>
  <c r="O22" i="1"/>
  <c r="M22" i="1" s="1"/>
  <c r="P22" i="1" s="1"/>
  <c r="J22" i="1" s="1"/>
  <c r="K22" i="1" s="1"/>
  <c r="O45" i="1"/>
  <c r="M45" i="1" s="1"/>
  <c r="P45" i="1" s="1"/>
  <c r="J45" i="1" s="1"/>
  <c r="K45" i="1" s="1"/>
  <c r="Y45" i="1"/>
  <c r="T42" i="1"/>
  <c r="X42" i="1" s="1"/>
  <c r="AA42" i="1"/>
  <c r="Y42" i="1"/>
  <c r="O42" i="1"/>
  <c r="M42" i="1" s="1"/>
  <c r="P42" i="1" s="1"/>
  <c r="J42" i="1" s="1"/>
  <c r="K42" i="1" s="1"/>
  <c r="O37" i="1"/>
  <c r="M37" i="1" s="1"/>
  <c r="P37" i="1" s="1"/>
  <c r="J37" i="1" s="1"/>
  <c r="K37" i="1" s="1"/>
  <c r="Z30" i="1"/>
  <c r="O26" i="1"/>
  <c r="M26" i="1" s="1"/>
  <c r="P26" i="1" s="1"/>
  <c r="J26" i="1" s="1"/>
  <c r="K26" i="1" s="1"/>
  <c r="Y26" i="1"/>
  <c r="Y151" i="1"/>
  <c r="R151" i="1"/>
  <c r="S151" i="1" s="1"/>
  <c r="AA157" i="1"/>
  <c r="T157" i="1"/>
  <c r="X157" i="1" s="1"/>
  <c r="T143" i="1"/>
  <c r="X143" i="1" s="1"/>
  <c r="AA143" i="1"/>
  <c r="O140" i="1"/>
  <c r="M140" i="1" s="1"/>
  <c r="P140" i="1" s="1"/>
  <c r="J140" i="1" s="1"/>
  <c r="K140" i="1" s="1"/>
  <c r="Y140" i="1"/>
  <c r="AA141" i="1"/>
  <c r="AB141" i="1" s="1"/>
  <c r="T141" i="1"/>
  <c r="X141" i="1" s="1"/>
  <c r="Y143" i="1"/>
  <c r="O143" i="1"/>
  <c r="M143" i="1" s="1"/>
  <c r="P143" i="1" s="1"/>
  <c r="J143" i="1" s="1"/>
  <c r="K143" i="1" s="1"/>
  <c r="T139" i="1"/>
  <c r="X139" i="1" s="1"/>
  <c r="AA139" i="1"/>
  <c r="Z139" i="1"/>
  <c r="O139" i="1"/>
  <c r="M139" i="1" s="1"/>
  <c r="P139" i="1" s="1"/>
  <c r="J139" i="1" s="1"/>
  <c r="K139" i="1" s="1"/>
  <c r="Y135" i="1"/>
  <c r="O135" i="1"/>
  <c r="M135" i="1" s="1"/>
  <c r="P135" i="1" s="1"/>
  <c r="J135" i="1" s="1"/>
  <c r="K135" i="1" s="1"/>
  <c r="Z128" i="1"/>
  <c r="O123" i="1"/>
  <c r="M123" i="1" s="1"/>
  <c r="P123" i="1" s="1"/>
  <c r="J123" i="1" s="1"/>
  <c r="K123" i="1" s="1"/>
  <c r="O157" i="1"/>
  <c r="M157" i="1" s="1"/>
  <c r="P157" i="1" s="1"/>
  <c r="J157" i="1" s="1"/>
  <c r="K157" i="1" s="1"/>
  <c r="Y157" i="1"/>
  <c r="Z134" i="1"/>
  <c r="O144" i="1"/>
  <c r="M144" i="1" s="1"/>
  <c r="P144" i="1" s="1"/>
  <c r="J144" i="1" s="1"/>
  <c r="K144" i="1" s="1"/>
  <c r="Y144" i="1"/>
  <c r="O141" i="1"/>
  <c r="M141" i="1" s="1"/>
  <c r="P141" i="1" s="1"/>
  <c r="J141" i="1" s="1"/>
  <c r="K141" i="1" s="1"/>
  <c r="Z125" i="1"/>
  <c r="Y114" i="1"/>
  <c r="R114" i="1"/>
  <c r="S114" i="1" s="1"/>
  <c r="Z116" i="1"/>
  <c r="R104" i="1"/>
  <c r="S104" i="1" s="1"/>
  <c r="Z99" i="1"/>
  <c r="R115" i="1"/>
  <c r="S115" i="1" s="1"/>
  <c r="O112" i="1"/>
  <c r="M112" i="1" s="1"/>
  <c r="P112" i="1" s="1"/>
  <c r="J112" i="1" s="1"/>
  <c r="K112" i="1" s="1"/>
  <c r="Y112" i="1"/>
  <c r="O106" i="1"/>
  <c r="M106" i="1" s="1"/>
  <c r="P106" i="1" s="1"/>
  <c r="J106" i="1" s="1"/>
  <c r="K106" i="1" s="1"/>
  <c r="J90" i="1"/>
  <c r="K90" i="1" s="1"/>
  <c r="O88" i="1"/>
  <c r="M88" i="1" s="1"/>
  <c r="P88" i="1" s="1"/>
  <c r="J88" i="1" s="1"/>
  <c r="K88" i="1" s="1"/>
  <c r="Y88" i="1"/>
  <c r="R82" i="1"/>
  <c r="S82" i="1" s="1"/>
  <c r="O95" i="1"/>
  <c r="M95" i="1" s="1"/>
  <c r="P95" i="1" s="1"/>
  <c r="J95" i="1" s="1"/>
  <c r="K95" i="1" s="1"/>
  <c r="Y95" i="1"/>
  <c r="O134" i="1"/>
  <c r="M134" i="1" s="1"/>
  <c r="P134" i="1" s="1"/>
  <c r="J134" i="1" s="1"/>
  <c r="K134" i="1" s="1"/>
  <c r="J93" i="1"/>
  <c r="K93" i="1" s="1"/>
  <c r="T80" i="1"/>
  <c r="X80" i="1" s="1"/>
  <c r="AA80" i="1"/>
  <c r="AB80" i="1" s="1"/>
  <c r="AA58" i="1"/>
  <c r="T58" i="1"/>
  <c r="X58" i="1" s="1"/>
  <c r="Z75" i="1"/>
  <c r="O66" i="1"/>
  <c r="M66" i="1" s="1"/>
  <c r="P66" i="1" s="1"/>
  <c r="J66" i="1" s="1"/>
  <c r="K66" i="1" s="1"/>
  <c r="Y66" i="1"/>
  <c r="Z91" i="1"/>
  <c r="T83" i="1"/>
  <c r="X83" i="1" s="1"/>
  <c r="AA83" i="1"/>
  <c r="Z83" i="1"/>
  <c r="O83" i="1"/>
  <c r="M83" i="1" s="1"/>
  <c r="P83" i="1" s="1"/>
  <c r="J83" i="1" s="1"/>
  <c r="K83" i="1" s="1"/>
  <c r="Z78" i="1"/>
  <c r="O58" i="1"/>
  <c r="M58" i="1" s="1"/>
  <c r="P58" i="1" s="1"/>
  <c r="J58" i="1" s="1"/>
  <c r="K58" i="1" s="1"/>
  <c r="Y58" i="1"/>
  <c r="Y32" i="1"/>
  <c r="O153" i="1"/>
  <c r="M153" i="1" s="1"/>
  <c r="P153" i="1" s="1"/>
  <c r="J153" i="1" s="1"/>
  <c r="K153" i="1" s="1"/>
  <c r="Y153" i="1"/>
  <c r="R105" i="1"/>
  <c r="S105" i="1" s="1"/>
  <c r="O105" i="1" s="1"/>
  <c r="M105" i="1" s="1"/>
  <c r="P105" i="1" s="1"/>
  <c r="J105" i="1" s="1"/>
  <c r="K105" i="1" s="1"/>
  <c r="R92" i="1"/>
  <c r="S92" i="1" s="1"/>
  <c r="T46" i="1"/>
  <c r="X46" i="1" s="1"/>
  <c r="AA46" i="1"/>
  <c r="AB46" i="1" s="1"/>
  <c r="R40" i="1"/>
  <c r="S40" i="1" s="1"/>
  <c r="R32" i="1"/>
  <c r="S32" i="1" s="1"/>
  <c r="R24" i="1"/>
  <c r="S24" i="1" s="1"/>
  <c r="O24" i="1" s="1"/>
  <c r="M24" i="1" s="1"/>
  <c r="P24" i="1" s="1"/>
  <c r="J24" i="1" s="1"/>
  <c r="K24" i="1" s="1"/>
  <c r="R67" i="1"/>
  <c r="S67" i="1" s="1"/>
  <c r="Y47" i="1"/>
  <c r="O47" i="1"/>
  <c r="M47" i="1" s="1"/>
  <c r="P47" i="1" s="1"/>
  <c r="J47" i="1" s="1"/>
  <c r="K47" i="1" s="1"/>
  <c r="AA41" i="1"/>
  <c r="AB41" i="1" s="1"/>
  <c r="T41" i="1"/>
  <c r="X41" i="1" s="1"/>
  <c r="Z39" i="1"/>
  <c r="O29" i="1"/>
  <c r="M29" i="1" s="1"/>
  <c r="P29" i="1" s="1"/>
  <c r="J29" i="1" s="1"/>
  <c r="K29" i="1" s="1"/>
  <c r="Z52" i="1"/>
  <c r="Y38" i="1"/>
  <c r="O38" i="1"/>
  <c r="M38" i="1" s="1"/>
  <c r="P38" i="1" s="1"/>
  <c r="J38" i="1" s="1"/>
  <c r="K38" i="1" s="1"/>
  <c r="Y23" i="1"/>
  <c r="O23" i="1"/>
  <c r="M23" i="1" s="1"/>
  <c r="P23" i="1" s="1"/>
  <c r="J23" i="1" s="1"/>
  <c r="K23" i="1" s="1"/>
  <c r="Z21" i="1"/>
  <c r="Z51" i="1"/>
  <c r="R31" i="1"/>
  <c r="S31" i="1" s="1"/>
  <c r="Z25" i="1"/>
  <c r="AA138" i="1"/>
  <c r="AB138" i="1" s="1"/>
  <c r="T138" i="1"/>
  <c r="X138" i="1" s="1"/>
  <c r="R126" i="1"/>
  <c r="S126" i="1" s="1"/>
  <c r="O137" i="1"/>
  <c r="M137" i="1" s="1"/>
  <c r="P137" i="1" s="1"/>
  <c r="J137" i="1" s="1"/>
  <c r="K137" i="1" s="1"/>
  <c r="Y137" i="1"/>
  <c r="T121" i="1"/>
  <c r="X121" i="1" s="1"/>
  <c r="AA121" i="1"/>
  <c r="O121" i="1"/>
  <c r="M121" i="1" s="1"/>
  <c r="P121" i="1" s="1"/>
  <c r="J121" i="1" s="1"/>
  <c r="K121" i="1" s="1"/>
  <c r="R117" i="1"/>
  <c r="S117" i="1" s="1"/>
  <c r="T111" i="1"/>
  <c r="X111" i="1" s="1"/>
  <c r="AA111" i="1"/>
  <c r="AB111" i="1" s="1"/>
  <c r="AA129" i="1"/>
  <c r="AB129" i="1" s="1"/>
  <c r="T129" i="1"/>
  <c r="X129" i="1" s="1"/>
  <c r="O124" i="1"/>
  <c r="M124" i="1" s="1"/>
  <c r="P124" i="1" s="1"/>
  <c r="J124" i="1" s="1"/>
  <c r="K124" i="1" s="1"/>
  <c r="Y124" i="1"/>
  <c r="R122" i="1"/>
  <c r="S122" i="1" s="1"/>
  <c r="O122" i="1" s="1"/>
  <c r="M122" i="1" s="1"/>
  <c r="P122" i="1" s="1"/>
  <c r="J122" i="1" s="1"/>
  <c r="K122" i="1" s="1"/>
  <c r="R107" i="1"/>
  <c r="S107" i="1" s="1"/>
  <c r="AA110" i="1"/>
  <c r="AB110" i="1" s="1"/>
  <c r="T110" i="1"/>
  <c r="X110" i="1" s="1"/>
  <c r="Z110" i="1"/>
  <c r="J101" i="1"/>
  <c r="K101" i="1" s="1"/>
  <c r="J109" i="1"/>
  <c r="K109" i="1" s="1"/>
  <c r="AA88" i="1"/>
  <c r="AB88" i="1" s="1"/>
  <c r="T88" i="1"/>
  <c r="X88" i="1" s="1"/>
  <c r="Y70" i="1"/>
  <c r="T64" i="1"/>
  <c r="X64" i="1" s="1"/>
  <c r="AA64" i="1"/>
  <c r="Y54" i="1"/>
  <c r="Y50" i="1"/>
  <c r="O50" i="1"/>
  <c r="M50" i="1" s="1"/>
  <c r="P50" i="1" s="1"/>
  <c r="J50" i="1" s="1"/>
  <c r="K50" i="1" s="1"/>
  <c r="Z143" i="1"/>
  <c r="Z121" i="1"/>
  <c r="R103" i="1"/>
  <c r="S103" i="1" s="1"/>
  <c r="O103" i="1" s="1"/>
  <c r="M103" i="1" s="1"/>
  <c r="P103" i="1" s="1"/>
  <c r="J103" i="1" s="1"/>
  <c r="K103" i="1" s="1"/>
  <c r="O74" i="1"/>
  <c r="M74" i="1" s="1"/>
  <c r="P74" i="1" s="1"/>
  <c r="J74" i="1" s="1"/>
  <c r="K74" i="1" s="1"/>
  <c r="Y74" i="1"/>
  <c r="O61" i="1"/>
  <c r="M61" i="1" s="1"/>
  <c r="P61" i="1" s="1"/>
  <c r="J61" i="1" s="1"/>
  <c r="K61" i="1" s="1"/>
  <c r="Y61" i="1"/>
  <c r="T59" i="1"/>
  <c r="X59" i="1" s="1"/>
  <c r="AA59" i="1"/>
  <c r="T57" i="1"/>
  <c r="X57" i="1" s="1"/>
  <c r="AA57" i="1"/>
  <c r="Y44" i="1"/>
  <c r="O44" i="1"/>
  <c r="M44" i="1" s="1"/>
  <c r="P44" i="1" s="1"/>
  <c r="J44" i="1" s="1"/>
  <c r="K44" i="1" s="1"/>
  <c r="O28" i="1"/>
  <c r="M28" i="1" s="1"/>
  <c r="P28" i="1" s="1"/>
  <c r="J28" i="1" s="1"/>
  <c r="K28" i="1" s="1"/>
  <c r="Y28" i="1"/>
  <c r="T101" i="1"/>
  <c r="X101" i="1" s="1"/>
  <c r="AA101" i="1"/>
  <c r="AB101" i="1" s="1"/>
  <c r="R70" i="1"/>
  <c r="S70" i="1" s="1"/>
  <c r="AA98" i="1"/>
  <c r="T98" i="1"/>
  <c r="X98" i="1" s="1"/>
  <c r="Z98" i="1"/>
  <c r="J89" i="1"/>
  <c r="K89" i="1" s="1"/>
  <c r="R84" i="1"/>
  <c r="S84" i="1" s="1"/>
  <c r="J75" i="1"/>
  <c r="K75" i="1" s="1"/>
  <c r="Z71" i="1"/>
  <c r="O62" i="1"/>
  <c r="M62" i="1" s="1"/>
  <c r="P62" i="1" s="1"/>
  <c r="J62" i="1" s="1"/>
  <c r="K62" i="1" s="1"/>
  <c r="Y62" i="1"/>
  <c r="Z57" i="1"/>
  <c r="R55" i="1"/>
  <c r="S55" i="1" s="1"/>
  <c r="O147" i="1"/>
  <c r="M147" i="1" s="1"/>
  <c r="P147" i="1" s="1"/>
  <c r="J147" i="1" s="1"/>
  <c r="K147" i="1" s="1"/>
  <c r="Y147" i="1"/>
  <c r="O99" i="1"/>
  <c r="M99" i="1" s="1"/>
  <c r="P99" i="1" s="1"/>
  <c r="J99" i="1" s="1"/>
  <c r="K99" i="1" s="1"/>
  <c r="Y99" i="1"/>
  <c r="Z59" i="1"/>
  <c r="T35" i="1"/>
  <c r="X35" i="1" s="1"/>
  <c r="AA35" i="1"/>
  <c r="AB35" i="1" s="1"/>
  <c r="T19" i="1"/>
  <c r="X19" i="1" s="1"/>
  <c r="AA19" i="1"/>
  <c r="AB19" i="1" s="1"/>
  <c r="AA49" i="1"/>
  <c r="T49" i="1"/>
  <c r="X49" i="1" s="1"/>
  <c r="T45" i="1"/>
  <c r="X45" i="1" s="1"/>
  <c r="AA45" i="1"/>
  <c r="AB45" i="1" s="1"/>
  <c r="O34" i="1"/>
  <c r="M34" i="1" s="1"/>
  <c r="P34" i="1" s="1"/>
  <c r="J34" i="1" s="1"/>
  <c r="K34" i="1" s="1"/>
  <c r="Y34" i="1"/>
  <c r="T23" i="1"/>
  <c r="X23" i="1" s="1"/>
  <c r="AA23" i="1"/>
  <c r="AB23" i="1" s="1"/>
  <c r="Y19" i="1"/>
  <c r="O19" i="1"/>
  <c r="M19" i="1" s="1"/>
  <c r="P19" i="1" s="1"/>
  <c r="J19" i="1" s="1"/>
  <c r="K19" i="1" s="1"/>
  <c r="R54" i="1"/>
  <c r="S54" i="1" s="1"/>
  <c r="T47" i="1"/>
  <c r="X47" i="1" s="1"/>
  <c r="AA47" i="1"/>
  <c r="AB47" i="1" s="1"/>
  <c r="T43" i="1"/>
  <c r="X43" i="1" s="1"/>
  <c r="AA43" i="1"/>
  <c r="Z37" i="1"/>
  <c r="T27" i="1"/>
  <c r="X27" i="1" s="1"/>
  <c r="AA27" i="1"/>
  <c r="Z64" i="1"/>
  <c r="Y49" i="1"/>
  <c r="O49" i="1"/>
  <c r="M49" i="1" s="1"/>
  <c r="P49" i="1" s="1"/>
  <c r="J49" i="1" s="1"/>
  <c r="K49" i="1" s="1"/>
  <c r="Y43" i="1"/>
  <c r="O43" i="1"/>
  <c r="M43" i="1" s="1"/>
  <c r="P43" i="1" s="1"/>
  <c r="J43" i="1" s="1"/>
  <c r="K43" i="1" s="1"/>
  <c r="Y27" i="1"/>
  <c r="O27" i="1"/>
  <c r="M27" i="1" s="1"/>
  <c r="P27" i="1" s="1"/>
  <c r="J27" i="1" s="1"/>
  <c r="K27" i="1" s="1"/>
  <c r="AA17" i="1"/>
  <c r="AB17" i="1" s="1"/>
  <c r="T17" i="1"/>
  <c r="X17" i="1" s="1"/>
  <c r="AB139" i="1" l="1"/>
  <c r="AB48" i="1"/>
  <c r="AB27" i="1"/>
  <c r="AB64" i="1"/>
  <c r="AA107" i="1"/>
  <c r="AB107" i="1" s="1"/>
  <c r="T107" i="1"/>
  <c r="X107" i="1" s="1"/>
  <c r="Z107" i="1"/>
  <c r="T126" i="1"/>
  <c r="X126" i="1" s="1"/>
  <c r="AA126" i="1"/>
  <c r="AB126" i="1" s="1"/>
  <c r="O126" i="1"/>
  <c r="M126" i="1" s="1"/>
  <c r="P126" i="1" s="1"/>
  <c r="J126" i="1" s="1"/>
  <c r="K126" i="1" s="1"/>
  <c r="Z126" i="1"/>
  <c r="T31" i="1"/>
  <c r="X31" i="1" s="1"/>
  <c r="AA31" i="1"/>
  <c r="Z31" i="1"/>
  <c r="T32" i="1"/>
  <c r="X32" i="1" s="1"/>
  <c r="AA32" i="1"/>
  <c r="Z32" i="1"/>
  <c r="AA92" i="1"/>
  <c r="T92" i="1"/>
  <c r="X92" i="1" s="1"/>
  <c r="Z92" i="1"/>
  <c r="AA104" i="1"/>
  <c r="T104" i="1"/>
  <c r="X104" i="1" s="1"/>
  <c r="O104" i="1"/>
  <c r="M104" i="1" s="1"/>
  <c r="P104" i="1" s="1"/>
  <c r="J104" i="1" s="1"/>
  <c r="K104" i="1" s="1"/>
  <c r="Z104" i="1"/>
  <c r="AB52" i="1"/>
  <c r="T53" i="1"/>
  <c r="X53" i="1" s="1"/>
  <c r="AA53" i="1"/>
  <c r="Z53" i="1"/>
  <c r="O53" i="1"/>
  <c r="M53" i="1" s="1"/>
  <c r="P53" i="1" s="1"/>
  <c r="J53" i="1" s="1"/>
  <c r="K53" i="1" s="1"/>
  <c r="AB116" i="1"/>
  <c r="T132" i="1"/>
  <c r="X132" i="1" s="1"/>
  <c r="AA132" i="1"/>
  <c r="Z132" i="1"/>
  <c r="AB22" i="1"/>
  <c r="AB25" i="1"/>
  <c r="AB37" i="1"/>
  <c r="T68" i="1"/>
  <c r="X68" i="1" s="1"/>
  <c r="AA68" i="1"/>
  <c r="AB68" i="1" s="1"/>
  <c r="Z68" i="1"/>
  <c r="O68" i="1"/>
  <c r="M68" i="1" s="1"/>
  <c r="P68" i="1" s="1"/>
  <c r="J68" i="1" s="1"/>
  <c r="K68" i="1" s="1"/>
  <c r="T73" i="1"/>
  <c r="X73" i="1" s="1"/>
  <c r="AA73" i="1"/>
  <c r="AB73" i="1" s="1"/>
  <c r="Z73" i="1"/>
  <c r="O107" i="1"/>
  <c r="M107" i="1" s="1"/>
  <c r="P107" i="1" s="1"/>
  <c r="J107" i="1" s="1"/>
  <c r="K107" i="1" s="1"/>
  <c r="AB71" i="1"/>
  <c r="T76" i="1"/>
  <c r="X76" i="1" s="1"/>
  <c r="AA76" i="1"/>
  <c r="Z76" i="1"/>
  <c r="O76" i="1"/>
  <c r="M76" i="1" s="1"/>
  <c r="P76" i="1" s="1"/>
  <c r="J76" i="1" s="1"/>
  <c r="K76" i="1" s="1"/>
  <c r="AB134" i="1"/>
  <c r="AB153" i="1"/>
  <c r="AB44" i="1"/>
  <c r="AB137" i="1"/>
  <c r="T160" i="1"/>
  <c r="X160" i="1" s="1"/>
  <c r="AA160" i="1"/>
  <c r="Z160" i="1"/>
  <c r="AB61" i="1"/>
  <c r="AB74" i="1"/>
  <c r="T152" i="1"/>
  <c r="X152" i="1" s="1"/>
  <c r="AA152" i="1"/>
  <c r="Z152" i="1"/>
  <c r="T158" i="1"/>
  <c r="X158" i="1" s="1"/>
  <c r="AA158" i="1"/>
  <c r="O158" i="1"/>
  <c r="M158" i="1" s="1"/>
  <c r="P158" i="1" s="1"/>
  <c r="J158" i="1" s="1"/>
  <c r="K158" i="1" s="1"/>
  <c r="Z158" i="1"/>
  <c r="AB124" i="1"/>
  <c r="AB49" i="1"/>
  <c r="AA84" i="1"/>
  <c r="AB84" i="1" s="1"/>
  <c r="T84" i="1"/>
  <c r="X84" i="1" s="1"/>
  <c r="Z84" i="1"/>
  <c r="AB98" i="1"/>
  <c r="AB57" i="1"/>
  <c r="T103" i="1"/>
  <c r="X103" i="1" s="1"/>
  <c r="AA103" i="1"/>
  <c r="AB103" i="1" s="1"/>
  <c r="Z103" i="1"/>
  <c r="AA122" i="1"/>
  <c r="AB122" i="1" s="1"/>
  <c r="T122" i="1"/>
  <c r="X122" i="1" s="1"/>
  <c r="Z122" i="1"/>
  <c r="T117" i="1"/>
  <c r="X117" i="1" s="1"/>
  <c r="AA117" i="1"/>
  <c r="AB117" i="1" s="1"/>
  <c r="O117" i="1"/>
  <c r="M117" i="1" s="1"/>
  <c r="P117" i="1" s="1"/>
  <c r="J117" i="1" s="1"/>
  <c r="K117" i="1" s="1"/>
  <c r="Z117" i="1"/>
  <c r="T40" i="1"/>
  <c r="X40" i="1" s="1"/>
  <c r="AA40" i="1"/>
  <c r="Z40" i="1"/>
  <c r="T105" i="1"/>
  <c r="X105" i="1" s="1"/>
  <c r="AA105" i="1"/>
  <c r="Z105" i="1"/>
  <c r="O32" i="1"/>
  <c r="M32" i="1" s="1"/>
  <c r="P32" i="1" s="1"/>
  <c r="J32" i="1" s="1"/>
  <c r="K32" i="1" s="1"/>
  <c r="T115" i="1"/>
  <c r="X115" i="1" s="1"/>
  <c r="AA115" i="1"/>
  <c r="Z115" i="1"/>
  <c r="AB157" i="1"/>
  <c r="AB38" i="1"/>
  <c r="T77" i="1"/>
  <c r="X77" i="1" s="1"/>
  <c r="AA77" i="1"/>
  <c r="Z77" i="1"/>
  <c r="T87" i="1"/>
  <c r="X87" i="1" s="1"/>
  <c r="AA87" i="1"/>
  <c r="Z87" i="1"/>
  <c r="AB99" i="1"/>
  <c r="AA120" i="1"/>
  <c r="T120" i="1"/>
  <c r="X120" i="1" s="1"/>
  <c r="Z120" i="1"/>
  <c r="T131" i="1"/>
  <c r="X131" i="1" s="1"/>
  <c r="AA131" i="1"/>
  <c r="AB131" i="1" s="1"/>
  <c r="Z131" i="1"/>
  <c r="AB51" i="1"/>
  <c r="O31" i="1"/>
  <c r="M31" i="1" s="1"/>
  <c r="P31" i="1" s="1"/>
  <c r="J31" i="1" s="1"/>
  <c r="K31" i="1" s="1"/>
  <c r="AB75" i="1"/>
  <c r="AB69" i="1"/>
  <c r="AB112" i="1"/>
  <c r="O131" i="1"/>
  <c r="M131" i="1" s="1"/>
  <c r="P131" i="1" s="1"/>
  <c r="J131" i="1" s="1"/>
  <c r="K131" i="1" s="1"/>
  <c r="AB144" i="1"/>
  <c r="T159" i="1"/>
  <c r="X159" i="1" s="1"/>
  <c r="AA159" i="1"/>
  <c r="Z159" i="1"/>
  <c r="AB28" i="1"/>
  <c r="AB62" i="1"/>
  <c r="AB95" i="1"/>
  <c r="AA148" i="1"/>
  <c r="AB148" i="1" s="1"/>
  <c r="T148" i="1"/>
  <c r="X148" i="1" s="1"/>
  <c r="Z148" i="1"/>
  <c r="AA70" i="1"/>
  <c r="AB70" i="1" s="1"/>
  <c r="T70" i="1"/>
  <c r="X70" i="1" s="1"/>
  <c r="Z70" i="1"/>
  <c r="T67" i="1"/>
  <c r="X67" i="1" s="1"/>
  <c r="AA67" i="1"/>
  <c r="Z67" i="1"/>
  <c r="AB58" i="1"/>
  <c r="AA82" i="1"/>
  <c r="Z82" i="1"/>
  <c r="T82" i="1"/>
  <c r="X82" i="1" s="1"/>
  <c r="O82" i="1"/>
  <c r="M82" i="1" s="1"/>
  <c r="P82" i="1" s="1"/>
  <c r="J82" i="1" s="1"/>
  <c r="K82" i="1" s="1"/>
  <c r="T114" i="1"/>
  <c r="X114" i="1" s="1"/>
  <c r="AA114" i="1"/>
  <c r="Z114" i="1"/>
  <c r="AB143" i="1"/>
  <c r="T151" i="1"/>
  <c r="X151" i="1" s="1"/>
  <c r="AA151" i="1"/>
  <c r="Z151" i="1"/>
  <c r="AA102" i="1"/>
  <c r="T102" i="1"/>
  <c r="X102" i="1" s="1"/>
  <c r="Z102" i="1"/>
  <c r="AB78" i="1"/>
  <c r="T60" i="1"/>
  <c r="X60" i="1" s="1"/>
  <c r="AA60" i="1"/>
  <c r="Z60" i="1"/>
  <c r="O60" i="1"/>
  <c r="M60" i="1" s="1"/>
  <c r="P60" i="1" s="1"/>
  <c r="J60" i="1" s="1"/>
  <c r="K60" i="1" s="1"/>
  <c r="AA108" i="1"/>
  <c r="T108" i="1"/>
  <c r="X108" i="1" s="1"/>
  <c r="Z108" i="1"/>
  <c r="AA96" i="1"/>
  <c r="T96" i="1"/>
  <c r="X96" i="1" s="1"/>
  <c r="O96" i="1"/>
  <c r="M96" i="1" s="1"/>
  <c r="P96" i="1" s="1"/>
  <c r="J96" i="1" s="1"/>
  <c r="K96" i="1" s="1"/>
  <c r="Z96" i="1"/>
  <c r="T118" i="1"/>
  <c r="X118" i="1" s="1"/>
  <c r="AA118" i="1"/>
  <c r="AB118" i="1" s="1"/>
  <c r="Z118" i="1"/>
  <c r="T154" i="1"/>
  <c r="X154" i="1" s="1"/>
  <c r="AA154" i="1"/>
  <c r="AB154" i="1" s="1"/>
  <c r="Z154" i="1"/>
  <c r="O154" i="1"/>
  <c r="M154" i="1" s="1"/>
  <c r="P154" i="1" s="1"/>
  <c r="J154" i="1" s="1"/>
  <c r="K154" i="1" s="1"/>
  <c r="AB21" i="1"/>
  <c r="O67" i="1"/>
  <c r="M67" i="1" s="1"/>
  <c r="P67" i="1" s="1"/>
  <c r="J67" i="1" s="1"/>
  <c r="K67" i="1" s="1"/>
  <c r="O102" i="1"/>
  <c r="M102" i="1" s="1"/>
  <c r="P102" i="1" s="1"/>
  <c r="J102" i="1" s="1"/>
  <c r="K102" i="1" s="1"/>
  <c r="O92" i="1"/>
  <c r="M92" i="1" s="1"/>
  <c r="P92" i="1" s="1"/>
  <c r="J92" i="1" s="1"/>
  <c r="K92" i="1" s="1"/>
  <c r="AB128" i="1"/>
  <c r="T127" i="1"/>
  <c r="X127" i="1" s="1"/>
  <c r="AA127" i="1"/>
  <c r="Z127" i="1"/>
  <c r="AB125" i="1"/>
  <c r="AB149" i="1"/>
  <c r="AB161" i="1"/>
  <c r="AB140" i="1"/>
  <c r="AB34" i="1"/>
  <c r="AB36" i="1"/>
  <c r="AB43" i="1"/>
  <c r="AA54" i="1"/>
  <c r="Z54" i="1"/>
  <c r="T54" i="1"/>
  <c r="X54" i="1" s="1"/>
  <c r="T55" i="1"/>
  <c r="X55" i="1" s="1"/>
  <c r="AA55" i="1"/>
  <c r="Z55" i="1"/>
  <c r="AB59" i="1"/>
  <c r="O54" i="1"/>
  <c r="M54" i="1" s="1"/>
  <c r="P54" i="1" s="1"/>
  <c r="J54" i="1" s="1"/>
  <c r="K54" i="1" s="1"/>
  <c r="O70" i="1"/>
  <c r="M70" i="1" s="1"/>
  <c r="P70" i="1" s="1"/>
  <c r="J70" i="1" s="1"/>
  <c r="K70" i="1" s="1"/>
  <c r="AB121" i="1"/>
  <c r="T24" i="1"/>
  <c r="X24" i="1" s="1"/>
  <c r="AA24" i="1"/>
  <c r="Z24" i="1"/>
  <c r="AB83" i="1"/>
  <c r="O114" i="1"/>
  <c r="M114" i="1" s="1"/>
  <c r="P114" i="1" s="1"/>
  <c r="J114" i="1" s="1"/>
  <c r="K114" i="1" s="1"/>
  <c r="O151" i="1"/>
  <c r="M151" i="1" s="1"/>
  <c r="P151" i="1" s="1"/>
  <c r="J151" i="1" s="1"/>
  <c r="K151" i="1" s="1"/>
  <c r="AB42" i="1"/>
  <c r="T65" i="1"/>
  <c r="X65" i="1" s="1"/>
  <c r="AA65" i="1"/>
  <c r="AB65" i="1" s="1"/>
  <c r="Z65" i="1"/>
  <c r="AA50" i="1"/>
  <c r="T50" i="1"/>
  <c r="X50" i="1" s="1"/>
  <c r="Z50" i="1"/>
  <c r="T97" i="1"/>
  <c r="X97" i="1" s="1"/>
  <c r="AA97" i="1"/>
  <c r="Z97" i="1"/>
  <c r="O55" i="1"/>
  <c r="M55" i="1" s="1"/>
  <c r="P55" i="1" s="1"/>
  <c r="J55" i="1" s="1"/>
  <c r="K55" i="1" s="1"/>
  <c r="AA100" i="1"/>
  <c r="T100" i="1"/>
  <c r="X100" i="1" s="1"/>
  <c r="Z100" i="1"/>
  <c r="T119" i="1"/>
  <c r="X119" i="1" s="1"/>
  <c r="AA119" i="1"/>
  <c r="AB119" i="1" s="1"/>
  <c r="Z119" i="1"/>
  <c r="AB135" i="1"/>
  <c r="T142" i="1"/>
  <c r="X142" i="1" s="1"/>
  <c r="AA142" i="1"/>
  <c r="O142" i="1"/>
  <c r="M142" i="1" s="1"/>
  <c r="P142" i="1" s="1"/>
  <c r="J142" i="1" s="1"/>
  <c r="K142" i="1" s="1"/>
  <c r="Z142" i="1"/>
  <c r="T155" i="1"/>
  <c r="X155" i="1" s="1"/>
  <c r="AA155" i="1"/>
  <c r="Z155" i="1"/>
  <c r="AB39" i="1"/>
  <c r="O65" i="1"/>
  <c r="M65" i="1" s="1"/>
  <c r="P65" i="1" s="1"/>
  <c r="J65" i="1" s="1"/>
  <c r="K65" i="1" s="1"/>
  <c r="O40" i="1"/>
  <c r="M40" i="1" s="1"/>
  <c r="P40" i="1" s="1"/>
  <c r="J40" i="1" s="1"/>
  <c r="K40" i="1" s="1"/>
  <c r="O73" i="1"/>
  <c r="M73" i="1" s="1"/>
  <c r="P73" i="1" s="1"/>
  <c r="J73" i="1" s="1"/>
  <c r="K73" i="1" s="1"/>
  <c r="AB91" i="1"/>
  <c r="O87" i="1"/>
  <c r="M87" i="1" s="1"/>
  <c r="P87" i="1" s="1"/>
  <c r="J87" i="1" s="1"/>
  <c r="K87" i="1" s="1"/>
  <c r="O84" i="1"/>
  <c r="M84" i="1" s="1"/>
  <c r="P84" i="1" s="1"/>
  <c r="J84" i="1" s="1"/>
  <c r="K84" i="1" s="1"/>
  <c r="O120" i="1"/>
  <c r="M120" i="1" s="1"/>
  <c r="P120" i="1" s="1"/>
  <c r="J120" i="1" s="1"/>
  <c r="K120" i="1" s="1"/>
  <c r="O115" i="1"/>
  <c r="M115" i="1" s="1"/>
  <c r="P115" i="1" s="1"/>
  <c r="J115" i="1" s="1"/>
  <c r="K115" i="1" s="1"/>
  <c r="AB156" i="1"/>
  <c r="AB147" i="1"/>
  <c r="AA146" i="1"/>
  <c r="Z146" i="1"/>
  <c r="T146" i="1"/>
  <c r="X146" i="1" s="1"/>
  <c r="O146" i="1"/>
  <c r="M146" i="1" s="1"/>
  <c r="P146" i="1" s="1"/>
  <c r="J146" i="1" s="1"/>
  <c r="K146" i="1" s="1"/>
  <c r="AB66" i="1"/>
  <c r="AB145" i="1"/>
  <c r="AB26" i="1"/>
  <c r="AB20" i="1"/>
  <c r="O148" i="1"/>
  <c r="M148" i="1" s="1"/>
  <c r="P148" i="1" s="1"/>
  <c r="J148" i="1" s="1"/>
  <c r="K148" i="1" s="1"/>
  <c r="AB146" i="1" l="1"/>
  <c r="AB97" i="1"/>
  <c r="AB55" i="1"/>
  <c r="AB54" i="1"/>
  <c r="AB53" i="1"/>
  <c r="AB142" i="1"/>
  <c r="AB100" i="1"/>
  <c r="AB92" i="1"/>
  <c r="AB96" i="1"/>
  <c r="AB104" i="1"/>
  <c r="AB155" i="1"/>
  <c r="AB24" i="1"/>
  <c r="AB127" i="1"/>
  <c r="AB108" i="1"/>
  <c r="AB102" i="1"/>
  <c r="AB120" i="1"/>
  <c r="AB31" i="1"/>
  <c r="AB151" i="1"/>
  <c r="AB114" i="1"/>
  <c r="AB67" i="1"/>
  <c r="AB159" i="1"/>
  <c r="AB77" i="1"/>
  <c r="AB40" i="1"/>
  <c r="AB152" i="1"/>
  <c r="AB132" i="1"/>
  <c r="AB32" i="1"/>
  <c r="AB50" i="1"/>
  <c r="AB60" i="1"/>
  <c r="AB82" i="1"/>
  <c r="AB87" i="1"/>
  <c r="AB115" i="1"/>
  <c r="AB105" i="1"/>
  <c r="AB158" i="1"/>
  <c r="AB160" i="1"/>
  <c r="AB76" i="1"/>
</calcChain>
</file>

<file path=xl/sharedStrings.xml><?xml version="1.0" encoding="utf-8"?>
<sst xmlns="http://schemas.openxmlformats.org/spreadsheetml/2006/main" count="1124" uniqueCount="543">
  <si>
    <t>File opened</t>
  </si>
  <si>
    <t>2020-04-18 05:54:00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</si>
  <si>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</si>
  <si>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</si>
  <si>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</si>
  <si>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</si>
  <si>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</si>
  <si>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</si>
  <si>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</si>
  <si>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</si>
  <si>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</si>
  <si>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</si>
  <si>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</si>
  <si>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{"co2azero": "0.950431", "flowazero": "0.32842", "h2oaspan2b": "0.0718914", "tbzero": "0.144981", "h2obspanconc2": "0", "h2oazero": "1.08029", "oxygen": "21", "chamberpressurezero": "2.60838", "h2obspanconc1": "12.25", "h2obzero": "1.08423", "h2obspan2": "0", "ssb_ref": "31647.3", "co2bspanconc1": "2498", "co2bspan2": "-0.027252", "co2bspan1": "1.00032", "h2obspan2b": "0.069996", "h2obspan1": "0.998447", "h2obspan2a": "0.0701049", "co2bspan2b": "0.314275", "h2oaspanconc2": "0", "tazero": "0.128035", "co2aspan2b": "0.315068", "ssa_ref": "28962.7", "flowbzero": "0.27507", "co2aspan2a": "0.317731", "co2aspan1": "1.00012", "h2oaspan2": "0", "h2oaspanconc1": "12.25", "h2oaspan2a": "0.0718717", "flowmeterzero": "1.00518", "h2oaspan1": "1.00027", "co2aspanconc2": "298.9", "co2bzero": "0.911632", "co2aspanconc1": "2498", "co2bspan2a": "0.316911", "co2bspanconc2": "298.9", "co2aspan2": "-0.0267491"}</t>
  </si>
  <si>
    <t>Chamber type</t>
  </si>
  <si>
    <t>6800-17</t>
  </si>
  <si>
    <t>Chamber s/n</t>
  </si>
  <si>
    <t>0</t>
  </si>
  <si>
    <t>Chamber rev</t>
  </si>
  <si>
    <t>Chamber cal</t>
  </si>
  <si>
    <t>05:54:00</t>
  </si>
  <si>
    <t>Stability Definition:	ΔH2O (Meas2): Slp&lt;0.1 Per=20	ΔCO2 (Meas2): Slp&lt;0.1 Per=20</t>
  </si>
  <si>
    <t>06:19:06</t>
  </si>
  <si>
    <t>ag bz 11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</si>
  <si>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</si>
  <si>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</si>
  <si>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</si>
  <si>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</si>
  <si>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</si>
  <si>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</si>
  <si>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</si>
  <si>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</si>
  <si>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</si>
  <si>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</si>
  <si>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</si>
  <si>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</si>
  <si>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</si>
  <si>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</si>
  <si>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</si>
  <si>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</si>
  <si>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</si>
  <si>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</si>
  <si>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</si>
  <si>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</si>
  <si>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</si>
  <si>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</si>
  <si>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</si>
  <si>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</si>
  <si>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</si>
  <si>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</si>
  <si>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</si>
  <si>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</si>
  <si>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</si>
  <si>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</si>
  <si>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</si>
  <si>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</si>
  <si>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</si>
  <si>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</si>
  <si>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</si>
  <si>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</si>
  <si>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</si>
  <si>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</si>
  <si>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</si>
  <si>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</si>
  <si>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</si>
  <si>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</si>
  <si>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</si>
  <si>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</si>
  <si>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</si>
  <si>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</si>
  <si>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</si>
  <si>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</si>
  <si>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</si>
  <si>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</si>
  <si>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</si>
  <si>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</si>
  <si>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</si>
  <si>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</si>
  <si>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</si>
  <si>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</si>
  <si>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</si>
  <si>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</si>
  <si>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</si>
  <si>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</si>
  <si>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</si>
  <si>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</si>
  <si>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</si>
  <si>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</si>
  <si>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</si>
  <si>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</si>
  <si>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</si>
  <si>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</si>
  <si>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</si>
  <si>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</si>
  <si>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</si>
  <si>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</si>
  <si>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</si>
  <si>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</si>
  <si>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</si>
  <si>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</si>
  <si>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</si>
  <si>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</si>
  <si>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</si>
  <si>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</si>
  <si>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</si>
  <si>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</si>
  <si>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</si>
  <si>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</si>
  <si>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</si>
  <si>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</si>
  <si>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</si>
  <si>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</si>
  <si>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</si>
  <si>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</si>
  <si>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</si>
  <si>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</si>
  <si>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</si>
  <si>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</si>
  <si>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</si>
  <si>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</si>
  <si>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</si>
  <si>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</si>
  <si>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</si>
  <si>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</si>
  <si>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</si>
  <si>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</si>
  <si>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</si>
  <si>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</si>
  <si>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</si>
  <si>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</si>
  <si>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</si>
  <si>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</si>
  <si>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</si>
  <si>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</si>
  <si>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</si>
  <si>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</si>
  <si>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</si>
  <si>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</si>
  <si>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</si>
  <si>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</si>
  <si>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</si>
  <si>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</si>
  <si>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</si>
  <si>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</si>
  <si>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</si>
  <si>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</si>
  <si>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</si>
  <si>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</si>
  <si>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</si>
  <si>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</si>
  <si>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</si>
  <si>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</si>
  <si>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</si>
  <si>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</si>
  <si>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</si>
  <si>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</si>
  <si>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</si>
  <si>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</si>
  <si>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</si>
  <si>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</si>
  <si>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</si>
  <si>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</si>
  <si>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</si>
  <si>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</si>
  <si>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</si>
  <si>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</si>
  <si>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</si>
  <si>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</si>
  <si>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</si>
  <si>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</si>
  <si>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</si>
  <si>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</si>
  <si>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</si>
  <si>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</si>
  <si>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</si>
  <si>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</si>
  <si>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</si>
  <si>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</si>
  <si>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</si>
  <si>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</si>
  <si>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</si>
  <si>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</si>
  <si>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</si>
  <si>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</si>
  <si>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</si>
  <si>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</si>
  <si>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</si>
  <si>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</si>
  <si>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</si>
  <si>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</si>
  <si>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</si>
  <si>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</si>
  <si>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20200418 06:25:39</t>
  </si>
  <si>
    <t>06:25:39</t>
  </si>
  <si>
    <t>0: Broadleaf</t>
  </si>
  <si>
    <t>06:25:05</t>
  </si>
  <si>
    <t>1/2</t>
  </si>
  <si>
    <t>20200418 06:25:44</t>
  </si>
  <si>
    <t>06:25:44</t>
  </si>
  <si>
    <t>0/2</t>
  </si>
  <si>
    <t>20200418 06:25:49</t>
  </si>
  <si>
    <t>06:25:49</t>
  </si>
  <si>
    <t>20200418 06:25:54</t>
  </si>
  <si>
    <t>06:25:54</t>
  </si>
  <si>
    <t>20200418 06:25:59</t>
  </si>
  <si>
    <t>06:25:59</t>
  </si>
  <si>
    <t>20200418 06:26:04</t>
  </si>
  <si>
    <t>06:26:04</t>
  </si>
  <si>
    <t>06:25:21</t>
  </si>
  <si>
    <t>ag fl 10</t>
  </si>
  <si>
    <t>20200418 06:31:00</t>
  </si>
  <si>
    <t>06:31:00</t>
  </si>
  <si>
    <t>06:30:47</t>
  </si>
  <si>
    <t>20200418 06:31:05</t>
  </si>
  <si>
    <t>06:31:05</t>
  </si>
  <si>
    <t>20200418 06:31:10</t>
  </si>
  <si>
    <t>06:31:10</t>
  </si>
  <si>
    <t>2/2</t>
  </si>
  <si>
    <t>20200418 06:31:15</t>
  </si>
  <si>
    <t>06:31:15</t>
  </si>
  <si>
    <t>20200418 06:31:20</t>
  </si>
  <si>
    <t>06:31:20</t>
  </si>
  <si>
    <t>20200418 06:31:25</t>
  </si>
  <si>
    <t>06:31:25</t>
  </si>
  <si>
    <t>06:31:03</t>
  </si>
  <si>
    <t>ag bz 10</t>
  </si>
  <si>
    <t>20200418 06:36:58</t>
  </si>
  <si>
    <t>06:36:58</t>
  </si>
  <si>
    <t>06:36:29</t>
  </si>
  <si>
    <t>20200418 06:37:03</t>
  </si>
  <si>
    <t>06:37:03</t>
  </si>
  <si>
    <t>20200418 06:37:08</t>
  </si>
  <si>
    <t>06:37:08</t>
  </si>
  <si>
    <t>20200418 06:37:13</t>
  </si>
  <si>
    <t>06:37:13</t>
  </si>
  <si>
    <t>20200418 06:37:18</t>
  </si>
  <si>
    <t>06:37:18</t>
  </si>
  <si>
    <t>20200418 06:37:23</t>
  </si>
  <si>
    <t>06:37:23</t>
  </si>
  <si>
    <t>06:37:19</t>
  </si>
  <si>
    <t>ag fl 12</t>
  </si>
  <si>
    <t>20200418 06:44:24</t>
  </si>
  <si>
    <t>06:44:24</t>
  </si>
  <si>
    <t>06:43:44</t>
  </si>
  <si>
    <t>20200418 06:44:29</t>
  </si>
  <si>
    <t>06:44:29</t>
  </si>
  <si>
    <t>20200418 06:44:34</t>
  </si>
  <si>
    <t>06:44:34</t>
  </si>
  <si>
    <t>20200418 06:44:39</t>
  </si>
  <si>
    <t>06:44:39</t>
  </si>
  <si>
    <t>20200418 06:44:44</t>
  </si>
  <si>
    <t>06:44:44</t>
  </si>
  <si>
    <t>20200418 06:44:49</t>
  </si>
  <si>
    <t>06:44:49</t>
  </si>
  <si>
    <t>06:43:42</t>
  </si>
  <si>
    <t>rm fl 8</t>
  </si>
  <si>
    <t>20200418 06:47:58</t>
  </si>
  <si>
    <t>06:47:58</t>
  </si>
  <si>
    <t>20200418 06:48:44</t>
  </si>
  <si>
    <t>06:48:44</t>
  </si>
  <si>
    <t>06:48:23</t>
  </si>
  <si>
    <t>20200418 06:48:49</t>
  </si>
  <si>
    <t>06:48:49</t>
  </si>
  <si>
    <t>20200418 06:48:54</t>
  </si>
  <si>
    <t>06:48:54</t>
  </si>
  <si>
    <t>20200418 06:48:59</t>
  </si>
  <si>
    <t>06:48:59</t>
  </si>
  <si>
    <t>20200418 06:49:04</t>
  </si>
  <si>
    <t>06:49:04</t>
  </si>
  <si>
    <t>20200418 06:49:09</t>
  </si>
  <si>
    <t>06:49:09</t>
  </si>
  <si>
    <t>06:57:10</t>
  </si>
  <si>
    <t>rm fl 12</t>
  </si>
  <si>
    <t>20200418 07:03:59</t>
  </si>
  <si>
    <t>07:03:59</t>
  </si>
  <si>
    <t>07:03:20</t>
  </si>
  <si>
    <t>20200418 07:04:04</t>
  </si>
  <si>
    <t>07:04:04</t>
  </si>
  <si>
    <t>20200418 07:04:09</t>
  </si>
  <si>
    <t>07:04:09</t>
  </si>
  <si>
    <t>20200418 07:04:14</t>
  </si>
  <si>
    <t>07:04:14</t>
  </si>
  <si>
    <t>20200418 07:04:19</t>
  </si>
  <si>
    <t>07:04:19</t>
  </si>
  <si>
    <t>20200418 07:04:24</t>
  </si>
  <si>
    <t>07:04:24</t>
  </si>
  <si>
    <t>07:03:08</t>
  </si>
  <si>
    <t>ag fl 9</t>
  </si>
  <si>
    <t>20200418 07:11:19</t>
  </si>
  <si>
    <t>07:11:19</t>
  </si>
  <si>
    <t>07:11:01</t>
  </si>
  <si>
    <t>20200418 07:11:24</t>
  </si>
  <si>
    <t>07:11:24</t>
  </si>
  <si>
    <t>20200418 07:11:29</t>
  </si>
  <si>
    <t>07:11:29</t>
  </si>
  <si>
    <t>20200418 07:11:34</t>
  </si>
  <si>
    <t>07:11:34</t>
  </si>
  <si>
    <t>20200418 07:11:39</t>
  </si>
  <si>
    <t>07:11:39</t>
  </si>
  <si>
    <t>20200418 07:11:44</t>
  </si>
  <si>
    <t>07:11:44</t>
  </si>
  <si>
    <t>07:10:35</t>
  </si>
  <si>
    <t>ag bz 7</t>
  </si>
  <si>
    <t>20200418 07:17:59</t>
  </si>
  <si>
    <t>07:17:59</t>
  </si>
  <si>
    <t>07:17:33</t>
  </si>
  <si>
    <t>20200418 07:18:04</t>
  </si>
  <si>
    <t>07:18:04</t>
  </si>
  <si>
    <t>20200418 07:18:09</t>
  </si>
  <si>
    <t>07:18:09</t>
  </si>
  <si>
    <t>20200418 07:18:14</t>
  </si>
  <si>
    <t>07:18:14</t>
  </si>
  <si>
    <t>20200418 07:18:19</t>
  </si>
  <si>
    <t>07:18:19</t>
  </si>
  <si>
    <t>20200418 07:18:24</t>
  </si>
  <si>
    <t>07:18:24</t>
  </si>
  <si>
    <t>07:17:16</t>
  </si>
  <si>
    <t>20200418 07:21:40</t>
  </si>
  <si>
    <t>07:21:40</t>
  </si>
  <si>
    <t>07:21:20</t>
  </si>
  <si>
    <t>20200418 07:21:45</t>
  </si>
  <si>
    <t>07:21:45</t>
  </si>
  <si>
    <t>20200418 07:21:50</t>
  </si>
  <si>
    <t>07:21:50</t>
  </si>
  <si>
    <t>20200418 07:21:55</t>
  </si>
  <si>
    <t>07:21:55</t>
  </si>
  <si>
    <t>20200418 07:22:00</t>
  </si>
  <si>
    <t>07:22:00</t>
  </si>
  <si>
    <t>20200418 07:22:05</t>
  </si>
  <si>
    <t>07:22:05</t>
  </si>
  <si>
    <t>07:20:49</t>
  </si>
  <si>
    <t>20200418 07:25:50</t>
  </si>
  <si>
    <t>07:25:50</t>
  </si>
  <si>
    <t>07:25:33</t>
  </si>
  <si>
    <t>20200418 07:25:55</t>
  </si>
  <si>
    <t>07:25:55</t>
  </si>
  <si>
    <t>20200418 07:26:00</t>
  </si>
  <si>
    <t>07:26:00</t>
  </si>
  <si>
    <t>20200418 07:26:05</t>
  </si>
  <si>
    <t>07:26:05</t>
  </si>
  <si>
    <t>20200418 07:26:10</t>
  </si>
  <si>
    <t>07:26:10</t>
  </si>
  <si>
    <t>20200418 07:26:15</t>
  </si>
  <si>
    <t>07:26:15</t>
  </si>
  <si>
    <t>07:41:06</t>
  </si>
  <si>
    <t>20200418 07:47:44</t>
  </si>
  <si>
    <t>07:47:44</t>
  </si>
  <si>
    <t>07:47:15</t>
  </si>
  <si>
    <t>20200418 07:47:49</t>
  </si>
  <si>
    <t>07:47:49</t>
  </si>
  <si>
    <t>20200418 07:47:54</t>
  </si>
  <si>
    <t>07:47:54</t>
  </si>
  <si>
    <t>20200418 07:47:59</t>
  </si>
  <si>
    <t>07:47:59</t>
  </si>
  <si>
    <t>20200418 07:48:04</t>
  </si>
  <si>
    <t>07:48:04</t>
  </si>
  <si>
    <t>20200418 07:48:09</t>
  </si>
  <si>
    <t>07:48:09</t>
  </si>
  <si>
    <t>ag bz 8</t>
  </si>
  <si>
    <t>20200418 07:53:35</t>
  </si>
  <si>
    <t>07:53:35</t>
  </si>
  <si>
    <t>07:53:12</t>
  </si>
  <si>
    <t>20200418 07:53:40</t>
  </si>
  <si>
    <t>07:53:40</t>
  </si>
  <si>
    <t>20200418 07:53:45</t>
  </si>
  <si>
    <t>07:53:45</t>
  </si>
  <si>
    <t>20200418 07:53:50</t>
  </si>
  <si>
    <t>07:53:50</t>
  </si>
  <si>
    <t>20200418 07:53:55</t>
  </si>
  <si>
    <t>07:53:55</t>
  </si>
  <si>
    <t>20200418 07:54:00</t>
  </si>
  <si>
    <t>07:54:00</t>
  </si>
  <si>
    <t>07:52:46</t>
  </si>
  <si>
    <t>20200418 07:59:37</t>
  </si>
  <si>
    <t>07:59:37</t>
  </si>
  <si>
    <t>07:59:17</t>
  </si>
  <si>
    <t>20200418 07:59:42</t>
  </si>
  <si>
    <t>07:59:42</t>
  </si>
  <si>
    <t>20200418 07:59:47</t>
  </si>
  <si>
    <t>07:59:47</t>
  </si>
  <si>
    <t>20200418 07:59:52</t>
  </si>
  <si>
    <t>07:59:52</t>
  </si>
  <si>
    <t>20200418 07:59:57</t>
  </si>
  <si>
    <t>07:59:57</t>
  </si>
  <si>
    <t>20200418 08:00:02</t>
  </si>
  <si>
    <t>08:00:02</t>
  </si>
  <si>
    <t>07:58:48</t>
  </si>
  <si>
    <t>20200418 08:05:26</t>
  </si>
  <si>
    <t>08:05:26</t>
  </si>
  <si>
    <t>08:05:04</t>
  </si>
  <si>
    <t>20200418 08:05:31</t>
  </si>
  <si>
    <t>08:05:31</t>
  </si>
  <si>
    <t>20200418 08:05:36</t>
  </si>
  <si>
    <t>08:05:36</t>
  </si>
  <si>
    <t>20200418 08:05:41</t>
  </si>
  <si>
    <t>08:05:41</t>
  </si>
  <si>
    <t>20200418 08:05:46</t>
  </si>
  <si>
    <t>08:05:46</t>
  </si>
  <si>
    <t>20200418 08:05:51</t>
  </si>
  <si>
    <t>08:05:51</t>
  </si>
  <si>
    <t>08:04:52</t>
  </si>
  <si>
    <t>20200418 08:08:59</t>
  </si>
  <si>
    <t>08:08:59</t>
  </si>
  <si>
    <t>08:08:40</t>
  </si>
  <si>
    <t>20200418 08:09:04</t>
  </si>
  <si>
    <t>08:09:04</t>
  </si>
  <si>
    <t>20200418 08:09:09</t>
  </si>
  <si>
    <t>08:09:09</t>
  </si>
  <si>
    <t>20200418 08:09:14</t>
  </si>
  <si>
    <t>08:09:14</t>
  </si>
  <si>
    <t>20200418 08:09:19</t>
  </si>
  <si>
    <t>08:09:19</t>
  </si>
  <si>
    <t>20200418 08:09:24</t>
  </si>
  <si>
    <t>08:09:24</t>
  </si>
  <si>
    <t>08:22:56</t>
  </si>
  <si>
    <t>20200418 08:29:29</t>
  </si>
  <si>
    <t>08:29:29</t>
  </si>
  <si>
    <t>08:28:57</t>
  </si>
  <si>
    <t>20200418 08:29:34</t>
  </si>
  <si>
    <t>08:29:34</t>
  </si>
  <si>
    <t>20200418 08:29:39</t>
  </si>
  <si>
    <t>08:29:39</t>
  </si>
  <si>
    <t>20200418 08:29:44</t>
  </si>
  <si>
    <t>08:29:44</t>
  </si>
  <si>
    <t>20200418 08:29:49</t>
  </si>
  <si>
    <t>08:29:49</t>
  </si>
  <si>
    <t>20200418 08:29:54</t>
  </si>
  <si>
    <t>08:29:54</t>
  </si>
  <si>
    <t>08:28:36</t>
  </si>
  <si>
    <t>ag fl 8</t>
  </si>
  <si>
    <t>20200418 08:34:56</t>
  </si>
  <si>
    <t>08:34:56</t>
  </si>
  <si>
    <t>08:34:38</t>
  </si>
  <si>
    <t>20200418 08:35:01</t>
  </si>
  <si>
    <t>08:35:01</t>
  </si>
  <si>
    <t>20200418 08:35:06</t>
  </si>
  <si>
    <t>08:35:06</t>
  </si>
  <si>
    <t>20200418 08:35:11</t>
  </si>
  <si>
    <t>08:35:11</t>
  </si>
  <si>
    <t>20200418 08:35:16</t>
  </si>
  <si>
    <t>08:35:16</t>
  </si>
  <si>
    <t>20200418 08:35:21</t>
  </si>
  <si>
    <t>08:35:21</t>
  </si>
  <si>
    <t>08:34:00</t>
  </si>
  <si>
    <t>20200418 08:41:04</t>
  </si>
  <si>
    <t>08:41:04</t>
  </si>
  <si>
    <t>08:40:46</t>
  </si>
  <si>
    <t>20200418 08:41:09</t>
  </si>
  <si>
    <t>08:41:09</t>
  </si>
  <si>
    <t>20200418 08:41:14</t>
  </si>
  <si>
    <t>08:41:14</t>
  </si>
  <si>
    <t>20200418 08:41:19</t>
  </si>
  <si>
    <t>08:41:19</t>
  </si>
  <si>
    <t>20200418 08:41:24</t>
  </si>
  <si>
    <t>08:41:24</t>
  </si>
  <si>
    <t>20200418 08:41:29</t>
  </si>
  <si>
    <t>08:41:29</t>
  </si>
  <si>
    <t>08:40:19</t>
  </si>
  <si>
    <t>20200418 08:47:13</t>
  </si>
  <si>
    <t>08:47:13</t>
  </si>
  <si>
    <t>08:46:48</t>
  </si>
  <si>
    <t>20200418 08:47:18</t>
  </si>
  <si>
    <t>08:47:18</t>
  </si>
  <si>
    <t>20200418 08:47:23</t>
  </si>
  <si>
    <t>08:47:23</t>
  </si>
  <si>
    <t>20200418 08:47:28</t>
  </si>
  <si>
    <t>08:47:28</t>
  </si>
  <si>
    <t>20200418 08:47:33</t>
  </si>
  <si>
    <t>08:47:33</t>
  </si>
  <si>
    <t>20200418 08:47:38</t>
  </si>
  <si>
    <t>08:47:38</t>
  </si>
  <si>
    <t>08:46:13</t>
  </si>
  <si>
    <t>ag bz 12</t>
  </si>
  <si>
    <t>20200418 08:50:09</t>
  </si>
  <si>
    <t>08:50:09</t>
  </si>
  <si>
    <t>08:49:52</t>
  </si>
  <si>
    <t>20200418 08:50:14</t>
  </si>
  <si>
    <t>08:50:14</t>
  </si>
  <si>
    <t>20200418 08:50:19</t>
  </si>
  <si>
    <t>08:50:19</t>
  </si>
  <si>
    <t>20200418 08:50:24</t>
  </si>
  <si>
    <t>08:50:24</t>
  </si>
  <si>
    <t>20200418 08:50:29</t>
  </si>
  <si>
    <t>08:50:29</t>
  </si>
  <si>
    <t>20200418 08:50:34</t>
  </si>
  <si>
    <t>08:50:34</t>
  </si>
  <si>
    <t>09:00:38</t>
  </si>
  <si>
    <t>20200418 09:06:33</t>
  </si>
  <si>
    <t>09:06:33</t>
  </si>
  <si>
    <t>09:06:18</t>
  </si>
  <si>
    <t>20200418 09:06:38</t>
  </si>
  <si>
    <t>09:06:38</t>
  </si>
  <si>
    <t>20200418 09:06:43</t>
  </si>
  <si>
    <t>09:06:43</t>
  </si>
  <si>
    <t>20200418 09:06:48</t>
  </si>
  <si>
    <t>09:06:48</t>
  </si>
  <si>
    <t>20200418 09:06:53</t>
  </si>
  <si>
    <t>09:06:53</t>
  </si>
  <si>
    <t>20200418 09:06:58</t>
  </si>
  <si>
    <t>09:06:58</t>
  </si>
  <si>
    <t>09:06:00</t>
  </si>
  <si>
    <t>20200418 09:11:22</t>
  </si>
  <si>
    <t>09:11:22</t>
  </si>
  <si>
    <t>09:11:04</t>
  </si>
  <si>
    <t>20200418 09:11:27</t>
  </si>
  <si>
    <t>09:11:27</t>
  </si>
  <si>
    <t>20200418 09:11:32</t>
  </si>
  <si>
    <t>09:11:32</t>
  </si>
  <si>
    <t>20200418 09:11:37</t>
  </si>
  <si>
    <t>09:11:37</t>
  </si>
  <si>
    <t>20200418 09:11:42</t>
  </si>
  <si>
    <t>09:11:42</t>
  </si>
  <si>
    <t>20200418 09:11:47</t>
  </si>
  <si>
    <t>09:11:47</t>
  </si>
  <si>
    <t>09:10:34</t>
  </si>
  <si>
    <t>20200418 09:16:04</t>
  </si>
  <si>
    <t>09:16:04</t>
  </si>
  <si>
    <t>09:15:35</t>
  </si>
  <si>
    <t>20200418 09:16:09</t>
  </si>
  <si>
    <t>09:16:09</t>
  </si>
  <si>
    <t>20200418 09:16:14</t>
  </si>
  <si>
    <t>09:16:14</t>
  </si>
  <si>
    <t>20200418 09:16:19</t>
  </si>
  <si>
    <t>09:16:19</t>
  </si>
  <si>
    <t>20200418 09:16:24</t>
  </si>
  <si>
    <t>09:16:24</t>
  </si>
  <si>
    <t>20200418 09:16:29</t>
  </si>
  <si>
    <t>09:16:29</t>
  </si>
  <si>
    <t>09:15:19</t>
  </si>
  <si>
    <t>ag fl 11</t>
  </si>
  <si>
    <t>20200418 09:21:42</t>
  </si>
  <si>
    <t>09:21:42</t>
  </si>
  <si>
    <t>09:21:26</t>
  </si>
  <si>
    <t>20200418 09:21:47</t>
  </si>
  <si>
    <t>09:21:47</t>
  </si>
  <si>
    <t>20200418 09:21:52</t>
  </si>
  <si>
    <t>09:21:52</t>
  </si>
  <si>
    <t>20200418 09:21:57</t>
  </si>
  <si>
    <t>09:21:57</t>
  </si>
  <si>
    <t>20200418 09:22:02</t>
  </si>
  <si>
    <t>09:22:02</t>
  </si>
  <si>
    <t>20200418 09:22:07</t>
  </si>
  <si>
    <t>09:22:07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</si>
</sst>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161"/>
  <sheetViews>
    <sheetView tabSelected="1" workbookViewId="0">
      <selection activeCell="B12" sqref="B12"/>
    </sheetView>
  </sheetViews>
  <sheetFormatPr defaultRowHeight="15" x14ac:dyDescent="0.25"/>
  <sheetData>
    <row r="2" spans="1:99" x14ac:dyDescent="0.25">
      <c r="A2" t="s">
        <v>24</v>
      </c>
      <c r="B2" t="s">
        <v>25</v>
      </c>
      <c r="C2" t="s">
        <v>27</v>
      </c>
      <c r="D2" t="s">
        <v>28</v>
      </c>
    </row>
    <row r="3" spans="1:99" x14ac:dyDescent="0.25">
      <c r="B3" t="s">
        <v>26</v>
      </c>
      <c r="C3">
        <v>21</v>
      </c>
      <c r="D3" t="s">
        <v>15</v>
      </c>
    </row>
    <row r="4" spans="1:99" x14ac:dyDescent="0.25">
      <c r="A4" t="s">
        <v>29</v>
      </c>
      <c r="B4" t="s">
        <v>30</v>
      </c>
    </row>
    <row r="5" spans="1:99" x14ac:dyDescent="0.25">
      <c r="B5">
        <v>2</v>
      </c>
    </row>
    <row r="6" spans="1:99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99" x14ac:dyDescent="0.25">
      <c r="B7">
        <v>0</v>
      </c>
      <c r="C7">
        <v>0</v>
      </c>
      <c r="D7">
        <v>0</v>
      </c>
      <c r="E7">
        <v>1</v>
      </c>
    </row>
    <row r="8" spans="1:99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99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99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9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0</v>
      </c>
    </row>
    <row r="14" spans="1:99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  <c r="J14" t="s">
        <v>72</v>
      </c>
      <c r="K14" t="s">
        <v>72</v>
      </c>
      <c r="L14" t="s">
        <v>72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74</v>
      </c>
      <c r="AL14" t="s">
        <v>74</v>
      </c>
      <c r="AM14" t="s">
        <v>74</v>
      </c>
      <c r="AN14" t="s">
        <v>74</v>
      </c>
      <c r="AO14" t="s">
        <v>29</v>
      </c>
      <c r="AP14" t="s">
        <v>29</v>
      </c>
      <c r="AQ14" t="s">
        <v>29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78</v>
      </c>
      <c r="CO14" t="s">
        <v>78</v>
      </c>
      <c r="CP14" t="s">
        <v>78</v>
      </c>
      <c r="CQ14" t="s">
        <v>78</v>
      </c>
      <c r="CR14" t="s">
        <v>78</v>
      </c>
      <c r="CS14" t="s">
        <v>78</v>
      </c>
      <c r="CT14" t="s">
        <v>78</v>
      </c>
      <c r="CU14" t="s">
        <v>78</v>
      </c>
    </row>
    <row r="15" spans="1:99" x14ac:dyDescent="0.2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95</v>
      </c>
      <c r="R15" t="s">
        <v>96</v>
      </c>
      <c r="S15" t="s">
        <v>97</v>
      </c>
      <c r="T15" t="s">
        <v>98</v>
      </c>
      <c r="U15" t="s">
        <v>99</v>
      </c>
      <c r="V15" t="s">
        <v>100</v>
      </c>
      <c r="W15" t="s">
        <v>101</v>
      </c>
      <c r="X15" t="s">
        <v>102</v>
      </c>
      <c r="Y15" t="s">
        <v>103</v>
      </c>
      <c r="Z15" t="s">
        <v>104</v>
      </c>
      <c r="AA15" t="s">
        <v>105</v>
      </c>
      <c r="AB15" t="s">
        <v>106</v>
      </c>
      <c r="AC15" t="s">
        <v>107</v>
      </c>
      <c r="AD15" t="s">
        <v>108</v>
      </c>
      <c r="AE15" t="s">
        <v>109</v>
      </c>
      <c r="AF15" t="s">
        <v>73</v>
      </c>
      <c r="AG15" t="s">
        <v>110</v>
      </c>
      <c r="AH15" t="s">
        <v>111</v>
      </c>
      <c r="AI15" t="s">
        <v>112</v>
      </c>
      <c r="AJ15" t="s">
        <v>113</v>
      </c>
      <c r="AK15" t="s">
        <v>114</v>
      </c>
      <c r="AL15" t="s">
        <v>115</v>
      </c>
      <c r="AM15" t="s">
        <v>116</v>
      </c>
      <c r="AN15" t="s">
        <v>117</v>
      </c>
      <c r="AO15" t="s">
        <v>118</v>
      </c>
      <c r="AP15" t="s">
        <v>119</v>
      </c>
      <c r="AQ15" t="s">
        <v>120</v>
      </c>
      <c r="AR15" t="s">
        <v>84</v>
      </c>
      <c r="AS15" t="s">
        <v>121</v>
      </c>
      <c r="AT15" t="s">
        <v>122</v>
      </c>
      <c r="AU15" t="s">
        <v>123</v>
      </c>
      <c r="AV15" t="s">
        <v>124</v>
      </c>
      <c r="AW15" t="s">
        <v>125</v>
      </c>
      <c r="AX15" t="s">
        <v>126</v>
      </c>
      <c r="AY15" t="s">
        <v>127</v>
      </c>
      <c r="AZ15" t="s">
        <v>128</v>
      </c>
      <c r="BA15" t="s">
        <v>129</v>
      </c>
      <c r="BB15" t="s">
        <v>130</v>
      </c>
      <c r="BC15" t="s">
        <v>131</v>
      </c>
      <c r="BD15" t="s">
        <v>132</v>
      </c>
      <c r="BE15" t="s">
        <v>133</v>
      </c>
      <c r="BF15" t="s">
        <v>134</v>
      </c>
      <c r="BG15" t="s">
        <v>135</v>
      </c>
      <c r="BH15" t="s">
        <v>80</v>
      </c>
      <c r="BI15" t="s">
        <v>83</v>
      </c>
      <c r="BJ15" t="s">
        <v>136</v>
      </c>
      <c r="BK15" t="s">
        <v>137</v>
      </c>
      <c r="BL15" t="s">
        <v>138</v>
      </c>
      <c r="BM15" t="s">
        <v>139</v>
      </c>
      <c r="BN15" t="s">
        <v>140</v>
      </c>
      <c r="BO15" t="s">
        <v>141</v>
      </c>
      <c r="BP15" t="s">
        <v>142</v>
      </c>
      <c r="BQ15" t="s">
        <v>143</v>
      </c>
      <c r="BR15" t="s">
        <v>144</v>
      </c>
      <c r="BS15" t="s">
        <v>145</v>
      </c>
      <c r="BT15" t="s">
        <v>146</v>
      </c>
      <c r="BU15" t="s">
        <v>147</v>
      </c>
      <c r="BV15" t="s">
        <v>148</v>
      </c>
      <c r="BW15" t="s">
        <v>149</v>
      </c>
      <c r="BX15" t="s">
        <v>150</v>
      </c>
      <c r="BY15" t="s">
        <v>151</v>
      </c>
      <c r="BZ15" t="s">
        <v>152</v>
      </c>
      <c r="CA15" t="s">
        <v>153</v>
      </c>
      <c r="CB15" t="s">
        <v>154</v>
      </c>
      <c r="CC15" t="s">
        <v>155</v>
      </c>
      <c r="CD15" t="s">
        <v>156</v>
      </c>
      <c r="CE15" t="s">
        <v>157</v>
      </c>
      <c r="CF15" t="s">
        <v>158</v>
      </c>
      <c r="CG15" t="s">
        <v>159</v>
      </c>
      <c r="CH15" t="s">
        <v>160</v>
      </c>
      <c r="CI15" t="s">
        <v>161</v>
      </c>
      <c r="CJ15" t="s">
        <v>162</v>
      </c>
      <c r="CK15" t="s">
        <v>163</v>
      </c>
      <c r="CL15" t="s">
        <v>164</v>
      </c>
      <c r="CM15" t="s">
        <v>165</v>
      </c>
      <c r="CN15" t="s">
        <v>166</v>
      </c>
      <c r="CO15" t="s">
        <v>167</v>
      </c>
      <c r="CP15" t="s">
        <v>168</v>
      </c>
      <c r="CQ15" t="s">
        <v>169</v>
      </c>
      <c r="CR15" t="s">
        <v>170</v>
      </c>
      <c r="CS15" t="s">
        <v>171</v>
      </c>
      <c r="CT15" t="s">
        <v>172</v>
      </c>
      <c r="CU15" t="s">
        <v>173</v>
      </c>
    </row>
    <row r="16" spans="1:99" x14ac:dyDescent="0.25">
      <c r="B16" t="s">
        <v>174</v>
      </c>
      <c r="C16" t="s">
        <v>174</v>
      </c>
      <c r="F16" t="s">
        <v>174</v>
      </c>
      <c r="G16" t="s">
        <v>175</v>
      </c>
      <c r="H16" t="s">
        <v>176</v>
      </c>
      <c r="I16" t="s">
        <v>177</v>
      </c>
      <c r="J16" t="s">
        <v>177</v>
      </c>
      <c r="K16" t="s">
        <v>126</v>
      </c>
      <c r="L16" t="s">
        <v>126</v>
      </c>
      <c r="M16" t="s">
        <v>175</v>
      </c>
      <c r="N16" t="s">
        <v>175</v>
      </c>
      <c r="O16" t="s">
        <v>175</v>
      </c>
      <c r="P16" t="s">
        <v>175</v>
      </c>
      <c r="Q16" t="s">
        <v>178</v>
      </c>
      <c r="R16" t="s">
        <v>179</v>
      </c>
      <c r="S16" t="s">
        <v>179</v>
      </c>
      <c r="T16" t="s">
        <v>180</v>
      </c>
      <c r="U16" t="s">
        <v>181</v>
      </c>
      <c r="V16" t="s">
        <v>180</v>
      </c>
      <c r="W16" t="s">
        <v>180</v>
      </c>
      <c r="X16" t="s">
        <v>180</v>
      </c>
      <c r="Y16" t="s">
        <v>178</v>
      </c>
      <c r="Z16" t="s">
        <v>178</v>
      </c>
      <c r="AA16" t="s">
        <v>178</v>
      </c>
      <c r="AB16" t="s">
        <v>178</v>
      </c>
      <c r="AF16" t="s">
        <v>182</v>
      </c>
      <c r="AG16" t="s">
        <v>181</v>
      </c>
      <c r="AI16" t="s">
        <v>181</v>
      </c>
      <c r="AJ16" t="s">
        <v>182</v>
      </c>
      <c r="AK16" t="s">
        <v>176</v>
      </c>
      <c r="AL16" t="s">
        <v>176</v>
      </c>
      <c r="AN16" t="s">
        <v>183</v>
      </c>
      <c r="AO16" t="s">
        <v>184</v>
      </c>
      <c r="AR16" t="s">
        <v>174</v>
      </c>
      <c r="AS16" t="s">
        <v>177</v>
      </c>
      <c r="AT16" t="s">
        <v>177</v>
      </c>
      <c r="AU16" t="s">
        <v>185</v>
      </c>
      <c r="AV16" t="s">
        <v>185</v>
      </c>
      <c r="AW16" t="s">
        <v>182</v>
      </c>
      <c r="AX16" t="s">
        <v>180</v>
      </c>
      <c r="AY16" t="s">
        <v>180</v>
      </c>
      <c r="AZ16" t="s">
        <v>179</v>
      </c>
      <c r="BA16" t="s">
        <v>179</v>
      </c>
      <c r="BB16" t="s">
        <v>179</v>
      </c>
      <c r="BC16" t="s">
        <v>179</v>
      </c>
      <c r="BD16" t="s">
        <v>179</v>
      </c>
      <c r="BE16" t="s">
        <v>186</v>
      </c>
      <c r="BF16" t="s">
        <v>176</v>
      </c>
      <c r="BG16" t="s">
        <v>176</v>
      </c>
      <c r="BH16" t="s">
        <v>187</v>
      </c>
      <c r="BK16" t="s">
        <v>188</v>
      </c>
      <c r="BL16" t="s">
        <v>189</v>
      </c>
      <c r="BM16" t="s">
        <v>188</v>
      </c>
      <c r="BN16" t="s">
        <v>189</v>
      </c>
      <c r="BO16" t="s">
        <v>181</v>
      </c>
      <c r="BP16" t="s">
        <v>181</v>
      </c>
      <c r="BQ16" t="s">
        <v>177</v>
      </c>
      <c r="BR16" t="s">
        <v>190</v>
      </c>
      <c r="BS16" t="s">
        <v>177</v>
      </c>
      <c r="BU16" t="s">
        <v>185</v>
      </c>
      <c r="BV16" t="s">
        <v>191</v>
      </c>
      <c r="BW16" t="s">
        <v>185</v>
      </c>
      <c r="CB16" t="s">
        <v>181</v>
      </c>
      <c r="CC16" t="s">
        <v>181</v>
      </c>
      <c r="CD16" t="s">
        <v>188</v>
      </c>
      <c r="CE16" t="s">
        <v>189</v>
      </c>
      <c r="CG16" t="s">
        <v>182</v>
      </c>
      <c r="CH16" t="s">
        <v>182</v>
      </c>
      <c r="CI16" t="s">
        <v>179</v>
      </c>
      <c r="CJ16" t="s">
        <v>179</v>
      </c>
      <c r="CK16" t="s">
        <v>179</v>
      </c>
      <c r="CL16" t="s">
        <v>179</v>
      </c>
      <c r="CM16" t="s">
        <v>179</v>
      </c>
      <c r="CN16" t="s">
        <v>181</v>
      </c>
      <c r="CO16" t="s">
        <v>181</v>
      </c>
      <c r="CP16" t="s">
        <v>181</v>
      </c>
      <c r="CQ16" t="s">
        <v>179</v>
      </c>
      <c r="CR16" t="s">
        <v>177</v>
      </c>
      <c r="CS16" t="s">
        <v>185</v>
      </c>
      <c r="CT16" t="s">
        <v>181</v>
      </c>
      <c r="CU16" t="s">
        <v>181</v>
      </c>
    </row>
    <row r="17" spans="1:99" x14ac:dyDescent="0.25">
      <c r="A17">
        <v>1</v>
      </c>
      <c r="B17">
        <v>1587209139</v>
      </c>
      <c r="C17">
        <v>0</v>
      </c>
      <c r="D17" t="s">
        <v>192</v>
      </c>
      <c r="E17" t="s">
        <v>193</v>
      </c>
      <c r="F17">
        <v>1587209131</v>
      </c>
      <c r="G17">
        <f t="shared" ref="G17:G48" si="0">AW17*AH17*(AU17-AV17)/(100*AO17*(1000-AH17*AU17))</f>
        <v>7.4303467684144446E-5</v>
      </c>
      <c r="H17">
        <f t="shared" ref="H17:H48" si="1">AW17*AH17*(AT17-AS17*(1000-AH17*AV17)/(1000-AH17*AU17))/(100*AO17)</f>
        <v>-0.91408996216668226</v>
      </c>
      <c r="I17">
        <f t="shared" ref="I17:I48" si="2">AS17 - IF(AH17&gt;1, H17*AO17*100/(AJ17*BE17), 0)</f>
        <v>410.955774193548</v>
      </c>
      <c r="J17">
        <f t="shared" ref="J17:J48" si="3">((P17-G17/2)*I17-H17)/(P17+G17/2)</f>
        <v>576.64512959306535</v>
      </c>
      <c r="K17">
        <f t="shared" ref="K17:K48" si="4">J17*(AX17+AY17)/1000</f>
        <v>58.581911749375713</v>
      </c>
      <c r="L17">
        <f t="shared" ref="L17:L48" si="5">(AS17 - IF(AH17&gt;1, H17*AO17*100/(AJ17*BE17), 0))*(AX17+AY17)/1000</f>
        <v>41.749376975909037</v>
      </c>
      <c r="M17">
        <f t="shared" ref="M17:M48" si="6">2/((1/O17-1/N17)+SIGN(O17)*SQRT((1/O17-1/N17)*(1/O17-1/N17) + 4*AP17/((AP17+1)*(AP17+1))*(2*1/O17*1/N17-1/N17*1/N17)))</f>
        <v>8.489818089543983E-3</v>
      </c>
      <c r="N17">
        <f t="shared" ref="N17:N48" si="7">AE17+AD17*AO17+AC17*AO17*AO17</f>
        <v>2</v>
      </c>
      <c r="O17">
        <f t="shared" ref="O17:O48" si="8">G17*(1000-(1000*0.61365*EXP(17.502*S17/(240.97+S17))/(AX17+AY17)+AU17)/2)/(1000*0.61365*EXP(17.502*S17/(240.97+S17))/(AX17+AY17)-AU17)</f>
        <v>8.4698475550207888E-3</v>
      </c>
      <c r="P17">
        <f t="shared" ref="P17:P48" si="9">1/((AP17+1)/(M17/1.6)+1/(N17/1.37)) + AP17/((AP17+1)/(M17/1.6) + AP17/(N17/1.37))</f>
        <v>5.2954450461309942E-3</v>
      </c>
      <c r="Q17">
        <f t="shared" ref="Q17:Q48" si="10">(AL17*AN17)</f>
        <v>0</v>
      </c>
      <c r="R17">
        <f t="shared" ref="R17:R48" si="11">(AZ17+(Q17+2*0.95*0.0000000567*(((AZ17+$B$7)+273)^4-(AZ17+273)^4)-44100*G17)/(1.84*29.3*N17+8*0.95*0.0000000567*(AZ17+273)^3))</f>
        <v>15.08301274167475</v>
      </c>
      <c r="S17">
        <f t="shared" ref="S17:S48" si="12">($C$7*BA17+$D$7*BB17+$E$7*R17)</f>
        <v>15.08301274167475</v>
      </c>
      <c r="T17">
        <f t="shared" ref="T17:T48" si="13">0.61365*EXP(17.502*S17/(240.97+S17))</f>
        <v>1.7205415914029467</v>
      </c>
      <c r="U17">
        <f t="shared" ref="U17:U48" si="14">(V17/W17*100)</f>
        <v>48.766619281671822</v>
      </c>
      <c r="V17">
        <f t="shared" ref="V17:V48" si="15">AU17*(AX17+AY17)/1000</f>
        <v>0.84054829900558936</v>
      </c>
      <c r="W17">
        <f t="shared" ref="W17:W48" si="16">0.61365*EXP(17.502*AZ17/(240.97+AZ17))</f>
        <v>1.7236140445796628</v>
      </c>
      <c r="X17">
        <f t="shared" ref="X17:X48" si="17">(T17-AU17*(AX17+AY17)/1000)</f>
        <v>0.87999329239735735</v>
      </c>
      <c r="Y17">
        <f t="shared" ref="Y17:Y48" si="18">(-G17*44100)</f>
        <v>-3.2767829248707701</v>
      </c>
      <c r="Z17">
        <f t="shared" ref="Z17:Z48" si="19">2*29.3*N17*0.92*(AZ17-S17)</f>
        <v>2.990916051336451</v>
      </c>
      <c r="AA17">
        <f t="shared" ref="AA17:AA48" si="20">2*0.95*0.0000000567*(((AZ17+$B$7)+273)^4-(S17+273)^4)</f>
        <v>0.28582559193311335</v>
      </c>
      <c r="AB17">
        <f t="shared" ref="AB17:AB48" si="21">Q17+AA17+Y17+Z17</f>
        <v>-4.1281601205866991E-5</v>
      </c>
      <c r="AC17">
        <v>0</v>
      </c>
      <c r="AD17">
        <v>0</v>
      </c>
      <c r="AE17">
        <v>2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MAX(0,($B$13+$C$13*BE17)/(1+$D$13*BE17)*AX17/(AZ17+273)*$E$13)</f>
        <v>55857.76395323129</v>
      </c>
      <c r="AK17">
        <f t="shared" ref="AK17:AK48" si="25">$B$11*BF17+$C$11*BG17</f>
        <v>0</v>
      </c>
      <c r="AL17">
        <f t="shared" ref="AL17:AL48" si="26">AK17*AM17</f>
        <v>0</v>
      </c>
      <c r="AM17">
        <f t="shared" ref="AM17:AM48" si="27">($B$11*$D$9+$C$11*$D$9)/($B$11+$C$11)</f>
        <v>0.49</v>
      </c>
      <c r="AN17">
        <f t="shared" ref="AN17:AN48" si="28">($B$11*$K$9+$C$11*$K$9)/($B$11+$C$11)</f>
        <v>0.39</v>
      </c>
      <c r="AO17">
        <v>6.49</v>
      </c>
      <c r="AP17">
        <v>0.5</v>
      </c>
      <c r="AQ17" t="s">
        <v>194</v>
      </c>
      <c r="AR17">
        <v>1587209131</v>
      </c>
      <c r="AS17">
        <v>410.955774193548</v>
      </c>
      <c r="AT17">
        <v>410.00006451612899</v>
      </c>
      <c r="AU17">
        <v>8.2738522580645206</v>
      </c>
      <c r="AV17">
        <v>8.1941458064516102</v>
      </c>
      <c r="AW17">
        <v>600.00112903225795</v>
      </c>
      <c r="AX17">
        <v>101.49096774193499</v>
      </c>
      <c r="AY17">
        <v>9.9956629032258104E-2</v>
      </c>
      <c r="AZ17">
        <v>15.110751612903201</v>
      </c>
      <c r="BA17">
        <v>999.9</v>
      </c>
      <c r="BB17">
        <v>999.9</v>
      </c>
      <c r="BC17">
        <v>0</v>
      </c>
      <c r="BD17">
        <v>0</v>
      </c>
      <c r="BE17">
        <v>9995.8274193548405</v>
      </c>
      <c r="BF17">
        <v>0</v>
      </c>
      <c r="BG17">
        <v>1.5289399999999999E-3</v>
      </c>
      <c r="BH17">
        <v>1587209105.5</v>
      </c>
      <c r="BI17" t="s">
        <v>195</v>
      </c>
      <c r="BJ17">
        <v>1</v>
      </c>
      <c r="BK17">
        <v>2.9550000000000001</v>
      </c>
      <c r="BL17">
        <v>7.6999999999999999E-2</v>
      </c>
      <c r="BM17">
        <v>410</v>
      </c>
      <c r="BN17">
        <v>8</v>
      </c>
      <c r="BO17">
        <v>0.3</v>
      </c>
      <c r="BP17">
        <v>0.15</v>
      </c>
      <c r="BQ17">
        <v>0.95741619512195097</v>
      </c>
      <c r="BR17">
        <v>-9.27885783972104E-2</v>
      </c>
      <c r="BS17">
        <v>2.4159125781933698E-2</v>
      </c>
      <c r="BT17">
        <v>1</v>
      </c>
      <c r="BU17">
        <v>6.8105653658536602E-2</v>
      </c>
      <c r="BV17">
        <v>0.27891870104529598</v>
      </c>
      <c r="BW17">
        <v>2.85173196876197E-2</v>
      </c>
      <c r="BX17">
        <v>0</v>
      </c>
      <c r="BY17">
        <v>1</v>
      </c>
      <c r="BZ17">
        <v>2</v>
      </c>
      <c r="CA17" t="s">
        <v>196</v>
      </c>
      <c r="CB17">
        <v>100</v>
      </c>
      <c r="CC17">
        <v>100</v>
      </c>
      <c r="CD17">
        <v>2.9550000000000001</v>
      </c>
      <c r="CE17">
        <v>7.6999999999999999E-2</v>
      </c>
      <c r="CF17">
        <v>2</v>
      </c>
      <c r="CG17">
        <v>618.79399999999998</v>
      </c>
      <c r="CH17">
        <v>393.83499999999998</v>
      </c>
      <c r="CI17">
        <v>15</v>
      </c>
      <c r="CJ17">
        <v>19.470700000000001</v>
      </c>
      <c r="CK17">
        <v>29.999700000000001</v>
      </c>
      <c r="CL17">
        <v>19.411799999999999</v>
      </c>
      <c r="CM17">
        <v>19.401700000000002</v>
      </c>
      <c r="CN17">
        <v>20.354399999999998</v>
      </c>
      <c r="CO17">
        <v>26.948899999999998</v>
      </c>
      <c r="CP17">
        <v>0</v>
      </c>
      <c r="CQ17">
        <v>15</v>
      </c>
      <c r="CR17">
        <v>410</v>
      </c>
      <c r="CS17">
        <v>8.2589699999999997</v>
      </c>
      <c r="CT17">
        <v>102.34099999999999</v>
      </c>
      <c r="CU17">
        <v>102.599</v>
      </c>
    </row>
    <row r="18" spans="1:99" x14ac:dyDescent="0.25">
      <c r="A18">
        <v>2</v>
      </c>
      <c r="B18">
        <v>1587209144</v>
      </c>
      <c r="C18">
        <v>5</v>
      </c>
      <c r="D18" t="s">
        <v>197</v>
      </c>
      <c r="E18" t="s">
        <v>198</v>
      </c>
      <c r="F18">
        <v>1587209135.64516</v>
      </c>
      <c r="G18">
        <f t="shared" si="0"/>
        <v>9.4547725191513287E-5</v>
      </c>
      <c r="H18">
        <f t="shared" si="1"/>
        <v>-0.93799965057704138</v>
      </c>
      <c r="I18">
        <f t="shared" si="2"/>
        <v>410.96061290322598</v>
      </c>
      <c r="J18">
        <f t="shared" si="3"/>
        <v>542.83618046378069</v>
      </c>
      <c r="K18">
        <f t="shared" si="4"/>
        <v>55.147567274345306</v>
      </c>
      <c r="L18">
        <f t="shared" si="5"/>
        <v>41.750124370530962</v>
      </c>
      <c r="M18">
        <f t="shared" si="6"/>
        <v>1.0861344201194476E-2</v>
      </c>
      <c r="N18">
        <f t="shared" si="7"/>
        <v>2</v>
      </c>
      <c r="O18">
        <f t="shared" si="8"/>
        <v>1.082868150183665E-2</v>
      </c>
      <c r="P18">
        <f t="shared" si="9"/>
        <v>6.7708523158630475E-3</v>
      </c>
      <c r="Q18">
        <f t="shared" si="10"/>
        <v>0</v>
      </c>
      <c r="R18">
        <f t="shared" si="11"/>
        <v>15.073764805746467</v>
      </c>
      <c r="S18">
        <f t="shared" si="12"/>
        <v>15.073764805746467</v>
      </c>
      <c r="T18">
        <f t="shared" si="13"/>
        <v>1.7195183281606476</v>
      </c>
      <c r="U18">
        <f t="shared" si="14"/>
        <v>48.954156280749601</v>
      </c>
      <c r="V18">
        <f t="shared" si="15"/>
        <v>0.84368899069770553</v>
      </c>
      <c r="W18">
        <f t="shared" si="16"/>
        <v>1.7234266807892511</v>
      </c>
      <c r="X18">
        <f t="shared" si="17"/>
        <v>0.87582933746294211</v>
      </c>
      <c r="Y18">
        <f t="shared" si="18"/>
        <v>-4.169554680945736</v>
      </c>
      <c r="Z18">
        <f t="shared" si="19"/>
        <v>3.8058081529369403</v>
      </c>
      <c r="AA18">
        <f t="shared" si="20"/>
        <v>0.36367968912631254</v>
      </c>
      <c r="AB18">
        <f t="shared" si="21"/>
        <v>-6.683888248293357E-5</v>
      </c>
      <c r="AC18">
        <v>0</v>
      </c>
      <c r="AD18">
        <v>0</v>
      </c>
      <c r="AE18">
        <v>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55867.099491900015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6.49</v>
      </c>
      <c r="AP18">
        <v>0.5</v>
      </c>
      <c r="AQ18" t="s">
        <v>194</v>
      </c>
      <c r="AR18">
        <v>1587209135.64516</v>
      </c>
      <c r="AS18">
        <v>410.96061290322598</v>
      </c>
      <c r="AT18">
        <v>409.98806451612899</v>
      </c>
      <c r="AU18">
        <v>8.3047164516129008</v>
      </c>
      <c r="AV18">
        <v>8.2032993548387108</v>
      </c>
      <c r="AW18">
        <v>600.016032258064</v>
      </c>
      <c r="AX18">
        <v>101.49151612903199</v>
      </c>
      <c r="AY18">
        <v>0.100030748387097</v>
      </c>
      <c r="AZ18">
        <v>15.1090612903226</v>
      </c>
      <c r="BA18">
        <v>999.9</v>
      </c>
      <c r="BB18">
        <v>999.9</v>
      </c>
      <c r="BC18">
        <v>0</v>
      </c>
      <c r="BD18">
        <v>0</v>
      </c>
      <c r="BE18">
        <v>9997.4516129032309</v>
      </c>
      <c r="BF18">
        <v>0</v>
      </c>
      <c r="BG18">
        <v>1.5289399999999999E-3</v>
      </c>
      <c r="BH18">
        <v>1587209105.5</v>
      </c>
      <c r="BI18" t="s">
        <v>195</v>
      </c>
      <c r="BJ18">
        <v>1</v>
      </c>
      <c r="BK18">
        <v>2.9550000000000001</v>
      </c>
      <c r="BL18">
        <v>7.6999999999999999E-2</v>
      </c>
      <c r="BM18">
        <v>410</v>
      </c>
      <c r="BN18">
        <v>8</v>
      </c>
      <c r="BO18">
        <v>0.3</v>
      </c>
      <c r="BP18">
        <v>0.15</v>
      </c>
      <c r="BQ18">
        <v>0.970987731707317</v>
      </c>
      <c r="BR18">
        <v>0.135453574912893</v>
      </c>
      <c r="BS18">
        <v>3.7903022130634102E-2</v>
      </c>
      <c r="BT18">
        <v>0</v>
      </c>
      <c r="BU18">
        <v>8.9954785365853607E-2</v>
      </c>
      <c r="BV18">
        <v>0.26583094912893301</v>
      </c>
      <c r="BW18">
        <v>2.70108136355772E-2</v>
      </c>
      <c r="BX18">
        <v>0</v>
      </c>
      <c r="BY18">
        <v>0</v>
      </c>
      <c r="BZ18">
        <v>2</v>
      </c>
      <c r="CA18" t="s">
        <v>199</v>
      </c>
      <c r="CB18">
        <v>100</v>
      </c>
      <c r="CC18">
        <v>100</v>
      </c>
      <c r="CD18">
        <v>2.9550000000000001</v>
      </c>
      <c r="CE18">
        <v>7.6999999999999999E-2</v>
      </c>
      <c r="CF18">
        <v>2</v>
      </c>
      <c r="CG18">
        <v>619.11599999999999</v>
      </c>
      <c r="CH18">
        <v>393.96800000000002</v>
      </c>
      <c r="CI18">
        <v>15</v>
      </c>
      <c r="CJ18">
        <v>19.465299999999999</v>
      </c>
      <c r="CK18">
        <v>29.9999</v>
      </c>
      <c r="CL18">
        <v>19.406500000000001</v>
      </c>
      <c r="CM18">
        <v>19.3962</v>
      </c>
      <c r="CN18">
        <v>20.354600000000001</v>
      </c>
      <c r="CO18">
        <v>26.948899999999998</v>
      </c>
      <c r="CP18">
        <v>0</v>
      </c>
      <c r="CQ18">
        <v>15</v>
      </c>
      <c r="CR18">
        <v>410</v>
      </c>
      <c r="CS18">
        <v>8.2664299999999997</v>
      </c>
      <c r="CT18">
        <v>102.342</v>
      </c>
      <c r="CU18">
        <v>102.599</v>
      </c>
    </row>
    <row r="19" spans="1:99" x14ac:dyDescent="0.25">
      <c r="A19">
        <v>3</v>
      </c>
      <c r="B19">
        <v>1587209149</v>
      </c>
      <c r="C19">
        <v>10</v>
      </c>
      <c r="D19" t="s">
        <v>200</v>
      </c>
      <c r="E19" t="s">
        <v>201</v>
      </c>
      <c r="F19">
        <v>1587209140.4354801</v>
      </c>
      <c r="G19">
        <f t="shared" si="0"/>
        <v>1.1096256796216845E-4</v>
      </c>
      <c r="H19">
        <f t="shared" si="1"/>
        <v>-0.94555724112022832</v>
      </c>
      <c r="I19">
        <f t="shared" si="2"/>
        <v>410.96387096774203</v>
      </c>
      <c r="J19">
        <f t="shared" si="3"/>
        <v>522.97856197064527</v>
      </c>
      <c r="K19">
        <f t="shared" si="4"/>
        <v>53.130164020207097</v>
      </c>
      <c r="L19">
        <f t="shared" si="5"/>
        <v>41.750426228983613</v>
      </c>
      <c r="M19">
        <f t="shared" si="6"/>
        <v>1.2804923888556698E-2</v>
      </c>
      <c r="N19">
        <f t="shared" si="7"/>
        <v>2</v>
      </c>
      <c r="O19">
        <f t="shared" si="8"/>
        <v>1.2759552018415729E-2</v>
      </c>
      <c r="P19">
        <f t="shared" si="9"/>
        <v>7.9787830308189131E-3</v>
      </c>
      <c r="Q19">
        <f t="shared" si="10"/>
        <v>0</v>
      </c>
      <c r="R19">
        <f t="shared" si="11"/>
        <v>15.065872246650002</v>
      </c>
      <c r="S19">
        <f t="shared" si="12"/>
        <v>15.065872246650002</v>
      </c>
      <c r="T19">
        <f t="shared" si="13"/>
        <v>1.7186454572210945</v>
      </c>
      <c r="U19">
        <f t="shared" si="14"/>
        <v>49.112110287488704</v>
      </c>
      <c r="V19">
        <f t="shared" si="15"/>
        <v>0.84631516428537779</v>
      </c>
      <c r="W19">
        <f t="shared" si="16"/>
        <v>1.723231112105106</v>
      </c>
      <c r="X19">
        <f t="shared" si="17"/>
        <v>0.87233029293571673</v>
      </c>
      <c r="Y19">
        <f t="shared" si="18"/>
        <v>-4.8934492471316284</v>
      </c>
      <c r="Z19">
        <f t="shared" si="19"/>
        <v>4.4665582578501182</v>
      </c>
      <c r="AA19">
        <f t="shared" si="20"/>
        <v>0.42679892950384696</v>
      </c>
      <c r="AB19">
        <f t="shared" si="21"/>
        <v>-9.2059777663244802E-5</v>
      </c>
      <c r="AC19">
        <v>0</v>
      </c>
      <c r="AD19">
        <v>0</v>
      </c>
      <c r="AE19">
        <v>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55876.910565727463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6.49</v>
      </c>
      <c r="AP19">
        <v>0.5</v>
      </c>
      <c r="AQ19" t="s">
        <v>194</v>
      </c>
      <c r="AR19">
        <v>1587209140.4354801</v>
      </c>
      <c r="AS19">
        <v>410.96387096774203</v>
      </c>
      <c r="AT19">
        <v>409.99045161290297</v>
      </c>
      <c r="AU19">
        <v>8.3305725806451605</v>
      </c>
      <c r="AV19">
        <v>8.21155193548387</v>
      </c>
      <c r="AW19">
        <v>600.02012903225796</v>
      </c>
      <c r="AX19">
        <v>101.49145161290301</v>
      </c>
      <c r="AY19">
        <v>0.100024374193548</v>
      </c>
      <c r="AZ19">
        <v>15.1072967741935</v>
      </c>
      <c r="BA19">
        <v>999.9</v>
      </c>
      <c r="BB19">
        <v>999.9</v>
      </c>
      <c r="BC19">
        <v>0</v>
      </c>
      <c r="BD19">
        <v>0</v>
      </c>
      <c r="BE19">
        <v>9999.2248387096806</v>
      </c>
      <c r="BF19">
        <v>0</v>
      </c>
      <c r="BG19">
        <v>1.5289399999999999E-3</v>
      </c>
      <c r="BH19">
        <v>1587209105.5</v>
      </c>
      <c r="BI19" t="s">
        <v>195</v>
      </c>
      <c r="BJ19">
        <v>1</v>
      </c>
      <c r="BK19">
        <v>2.9550000000000001</v>
      </c>
      <c r="BL19">
        <v>7.6999999999999999E-2</v>
      </c>
      <c r="BM19">
        <v>410</v>
      </c>
      <c r="BN19">
        <v>8</v>
      </c>
      <c r="BO19">
        <v>0.3</v>
      </c>
      <c r="BP19">
        <v>0.15</v>
      </c>
      <c r="BQ19">
        <v>0.97251048780487803</v>
      </c>
      <c r="BR19">
        <v>0.13978340069686099</v>
      </c>
      <c r="BS19">
        <v>3.7278587932616902E-2</v>
      </c>
      <c r="BT19">
        <v>0</v>
      </c>
      <c r="BU19">
        <v>0.112319763414634</v>
      </c>
      <c r="BV19">
        <v>0.21784502299651801</v>
      </c>
      <c r="BW19">
        <v>2.1756249345583401E-2</v>
      </c>
      <c r="BX19">
        <v>0</v>
      </c>
      <c r="BY19">
        <v>0</v>
      </c>
      <c r="BZ19">
        <v>2</v>
      </c>
      <c r="CA19" t="s">
        <v>199</v>
      </c>
      <c r="CB19">
        <v>100</v>
      </c>
      <c r="CC19">
        <v>100</v>
      </c>
      <c r="CD19">
        <v>2.9550000000000001</v>
      </c>
      <c r="CE19">
        <v>7.6999999999999999E-2</v>
      </c>
      <c r="CF19">
        <v>2</v>
      </c>
      <c r="CG19">
        <v>619.06399999999996</v>
      </c>
      <c r="CH19">
        <v>393.96699999999998</v>
      </c>
      <c r="CI19">
        <v>14.9999</v>
      </c>
      <c r="CJ19">
        <v>19.459900000000001</v>
      </c>
      <c r="CK19">
        <v>29.999700000000001</v>
      </c>
      <c r="CL19">
        <v>19.4011</v>
      </c>
      <c r="CM19">
        <v>19.391200000000001</v>
      </c>
      <c r="CN19">
        <v>20.354900000000001</v>
      </c>
      <c r="CO19">
        <v>26.948899999999998</v>
      </c>
      <c r="CP19">
        <v>0</v>
      </c>
      <c r="CQ19">
        <v>15</v>
      </c>
      <c r="CR19">
        <v>410</v>
      </c>
      <c r="CS19">
        <v>8.2706999999999997</v>
      </c>
      <c r="CT19">
        <v>102.34399999999999</v>
      </c>
      <c r="CU19">
        <v>102.602</v>
      </c>
    </row>
    <row r="20" spans="1:99" x14ac:dyDescent="0.25">
      <c r="A20">
        <v>4</v>
      </c>
      <c r="B20">
        <v>1587209154</v>
      </c>
      <c r="C20">
        <v>15</v>
      </c>
      <c r="D20" t="s">
        <v>202</v>
      </c>
      <c r="E20" t="s">
        <v>203</v>
      </c>
      <c r="F20">
        <v>1587209145.37097</v>
      </c>
      <c r="G20">
        <f t="shared" si="0"/>
        <v>1.2779512617705518E-4</v>
      </c>
      <c r="H20">
        <f t="shared" si="1"/>
        <v>-0.96658101024474308</v>
      </c>
      <c r="I20">
        <f t="shared" si="2"/>
        <v>410.96116129032299</v>
      </c>
      <c r="J20">
        <f t="shared" si="3"/>
        <v>509.37690739594166</v>
      </c>
      <c r="K20">
        <f t="shared" si="4"/>
        <v>51.748374539800444</v>
      </c>
      <c r="L20">
        <f t="shared" si="5"/>
        <v>41.750169249883847</v>
      </c>
      <c r="M20">
        <f t="shared" si="6"/>
        <v>1.4810157444675752E-2</v>
      </c>
      <c r="N20">
        <f t="shared" si="7"/>
        <v>2</v>
      </c>
      <c r="O20">
        <f t="shared" si="8"/>
        <v>1.474949890460505E-2</v>
      </c>
      <c r="P20">
        <f t="shared" si="9"/>
        <v>9.2238659600657521E-3</v>
      </c>
      <c r="Q20">
        <f t="shared" si="10"/>
        <v>0</v>
      </c>
      <c r="R20">
        <f t="shared" si="11"/>
        <v>15.056681741227099</v>
      </c>
      <c r="S20">
        <f t="shared" si="12"/>
        <v>15.056681741227099</v>
      </c>
      <c r="T20">
        <f t="shared" si="13"/>
        <v>1.7176295316048638</v>
      </c>
      <c r="U20">
        <f t="shared" si="14"/>
        <v>49.24926173533995</v>
      </c>
      <c r="V20">
        <f t="shared" si="15"/>
        <v>0.84851997294548565</v>
      </c>
      <c r="W20">
        <f t="shared" si="16"/>
        <v>1.7229090204546365</v>
      </c>
      <c r="X20">
        <f t="shared" si="17"/>
        <v>0.86910955865937811</v>
      </c>
      <c r="Y20">
        <f t="shared" si="18"/>
        <v>-5.6357650644081332</v>
      </c>
      <c r="Z20">
        <f t="shared" si="19"/>
        <v>5.1441300758600335</v>
      </c>
      <c r="AA20">
        <f t="shared" si="20"/>
        <v>0.4915128837518431</v>
      </c>
      <c r="AB20">
        <f t="shared" si="21"/>
        <v>-1.2210479625629489E-4</v>
      </c>
      <c r="AC20">
        <v>0</v>
      </c>
      <c r="AD20">
        <v>0</v>
      </c>
      <c r="AE20">
        <v>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55902.678284784226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6.49</v>
      </c>
      <c r="AP20">
        <v>0.5</v>
      </c>
      <c r="AQ20" t="s">
        <v>194</v>
      </c>
      <c r="AR20">
        <v>1587209145.37097</v>
      </c>
      <c r="AS20">
        <v>410.96116129032299</v>
      </c>
      <c r="AT20">
        <v>409.97248387096801</v>
      </c>
      <c r="AU20">
        <v>8.3522716129032304</v>
      </c>
      <c r="AV20">
        <v>8.2151990322580595</v>
      </c>
      <c r="AW20">
        <v>600.02012903225796</v>
      </c>
      <c r="AX20">
        <v>101.491483870968</v>
      </c>
      <c r="AY20">
        <v>0.100036648387097</v>
      </c>
      <c r="AZ20">
        <v>15.104390322580601</v>
      </c>
      <c r="BA20">
        <v>999.9</v>
      </c>
      <c r="BB20">
        <v>999.9</v>
      </c>
      <c r="BC20">
        <v>0</v>
      </c>
      <c r="BD20">
        <v>0</v>
      </c>
      <c r="BE20">
        <v>10003.924193548401</v>
      </c>
      <c r="BF20">
        <v>0</v>
      </c>
      <c r="BG20">
        <v>1.5289399999999999E-3</v>
      </c>
      <c r="BH20">
        <v>1587209105.5</v>
      </c>
      <c r="BI20" t="s">
        <v>195</v>
      </c>
      <c r="BJ20">
        <v>1</v>
      </c>
      <c r="BK20">
        <v>2.9550000000000001</v>
      </c>
      <c r="BL20">
        <v>7.6999999999999999E-2</v>
      </c>
      <c r="BM20">
        <v>410</v>
      </c>
      <c r="BN20">
        <v>8</v>
      </c>
      <c r="BO20">
        <v>0.3</v>
      </c>
      <c r="BP20">
        <v>0.15</v>
      </c>
      <c r="BQ20">
        <v>0.97765009756097598</v>
      </c>
      <c r="BR20">
        <v>0.124593554006952</v>
      </c>
      <c r="BS20">
        <v>3.3737365042920298E-2</v>
      </c>
      <c r="BT20">
        <v>0</v>
      </c>
      <c r="BU20">
        <v>0.13005579024390199</v>
      </c>
      <c r="BV20">
        <v>0.23070271986062699</v>
      </c>
      <c r="BW20">
        <v>2.2862722422124698E-2</v>
      </c>
      <c r="BX20">
        <v>0</v>
      </c>
      <c r="BY20">
        <v>0</v>
      </c>
      <c r="BZ20">
        <v>2</v>
      </c>
      <c r="CA20" t="s">
        <v>199</v>
      </c>
      <c r="CB20">
        <v>100</v>
      </c>
      <c r="CC20">
        <v>100</v>
      </c>
      <c r="CD20">
        <v>2.9550000000000001</v>
      </c>
      <c r="CE20">
        <v>7.6999999999999999E-2</v>
      </c>
      <c r="CF20">
        <v>2</v>
      </c>
      <c r="CG20">
        <v>619.35199999999998</v>
      </c>
      <c r="CH20">
        <v>394.05799999999999</v>
      </c>
      <c r="CI20">
        <v>14.999499999999999</v>
      </c>
      <c r="CJ20">
        <v>19.454899999999999</v>
      </c>
      <c r="CK20">
        <v>29.9999</v>
      </c>
      <c r="CL20">
        <v>19.395600000000002</v>
      </c>
      <c r="CM20">
        <v>19.3856</v>
      </c>
      <c r="CN20">
        <v>20.357299999999999</v>
      </c>
      <c r="CO20">
        <v>26.948899999999998</v>
      </c>
      <c r="CP20">
        <v>0</v>
      </c>
      <c r="CQ20">
        <v>15</v>
      </c>
      <c r="CR20">
        <v>410</v>
      </c>
      <c r="CS20">
        <v>8.2762100000000007</v>
      </c>
      <c r="CT20">
        <v>102.346</v>
      </c>
      <c r="CU20">
        <v>102.605</v>
      </c>
    </row>
    <row r="21" spans="1:99" x14ac:dyDescent="0.25">
      <c r="A21">
        <v>5</v>
      </c>
      <c r="B21">
        <v>1587209159</v>
      </c>
      <c r="C21">
        <v>20</v>
      </c>
      <c r="D21" t="s">
        <v>204</v>
      </c>
      <c r="E21" t="s">
        <v>205</v>
      </c>
      <c r="F21">
        <v>1587209150.37097</v>
      </c>
      <c r="G21">
        <f t="shared" si="0"/>
        <v>1.4410077685947433E-4</v>
      </c>
      <c r="H21">
        <f t="shared" si="1"/>
        <v>-0.97197213169313323</v>
      </c>
      <c r="I21">
        <f t="shared" si="2"/>
        <v>410.96499999999997</v>
      </c>
      <c r="J21">
        <f t="shared" si="3"/>
        <v>497.82340804800845</v>
      </c>
      <c r="K21">
        <f t="shared" si="4"/>
        <v>50.574298310883492</v>
      </c>
      <c r="L21">
        <f t="shared" si="5"/>
        <v>41.750279656049969</v>
      </c>
      <c r="M21">
        <f t="shared" si="6"/>
        <v>1.6764885680938049E-2</v>
      </c>
      <c r="N21">
        <f t="shared" si="7"/>
        <v>2</v>
      </c>
      <c r="O21">
        <f t="shared" si="8"/>
        <v>1.6687203674353192E-2</v>
      </c>
      <c r="P21">
        <f t="shared" si="9"/>
        <v>1.0436451625866705E-2</v>
      </c>
      <c r="Q21">
        <f t="shared" si="10"/>
        <v>0</v>
      </c>
      <c r="R21">
        <f t="shared" si="11"/>
        <v>15.045726522535254</v>
      </c>
      <c r="S21">
        <f t="shared" si="12"/>
        <v>15.045726522535254</v>
      </c>
      <c r="T21">
        <f t="shared" si="13"/>
        <v>1.71641922255623</v>
      </c>
      <c r="U21">
        <f t="shared" si="14"/>
        <v>49.363564785693335</v>
      </c>
      <c r="V21">
        <f t="shared" si="15"/>
        <v>0.85022308170682204</v>
      </c>
      <c r="W21">
        <f t="shared" si="16"/>
        <v>1.7223696979705074</v>
      </c>
      <c r="X21">
        <f t="shared" si="17"/>
        <v>0.86619614084940799</v>
      </c>
      <c r="Y21">
        <f t="shared" si="18"/>
        <v>-6.3548442595028174</v>
      </c>
      <c r="Z21">
        <f t="shared" si="19"/>
        <v>5.8005061696467619</v>
      </c>
      <c r="AA21">
        <f t="shared" si="20"/>
        <v>0.55418284406667606</v>
      </c>
      <c r="AB21">
        <f t="shared" si="21"/>
        <v>-1.5524578937942124E-4</v>
      </c>
      <c r="AC21">
        <v>0</v>
      </c>
      <c r="AD21">
        <v>0</v>
      </c>
      <c r="AE21">
        <v>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55877.757127237011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6.49</v>
      </c>
      <c r="AP21">
        <v>0.5</v>
      </c>
      <c r="AQ21" t="s">
        <v>194</v>
      </c>
      <c r="AR21">
        <v>1587209150.37097</v>
      </c>
      <c r="AS21">
        <v>410.96499999999997</v>
      </c>
      <c r="AT21">
        <v>409.977741935484</v>
      </c>
      <c r="AU21">
        <v>8.3690919354838709</v>
      </c>
      <c r="AV21">
        <v>8.2145329032258108</v>
      </c>
      <c r="AW21">
        <v>600.02132258064501</v>
      </c>
      <c r="AX21">
        <v>101.490806451613</v>
      </c>
      <c r="AY21">
        <v>0.100033780645161</v>
      </c>
      <c r="AZ21">
        <v>15.0995225806452</v>
      </c>
      <c r="BA21">
        <v>999.9</v>
      </c>
      <c r="BB21">
        <v>999.9</v>
      </c>
      <c r="BC21">
        <v>0</v>
      </c>
      <c r="BD21">
        <v>0</v>
      </c>
      <c r="BE21">
        <v>9999.1677419354801</v>
      </c>
      <c r="BF21">
        <v>0</v>
      </c>
      <c r="BG21">
        <v>1.5289399999999999E-3</v>
      </c>
      <c r="BH21">
        <v>1587209105.5</v>
      </c>
      <c r="BI21" t="s">
        <v>195</v>
      </c>
      <c r="BJ21">
        <v>1</v>
      </c>
      <c r="BK21">
        <v>2.9550000000000001</v>
      </c>
      <c r="BL21">
        <v>7.6999999999999999E-2</v>
      </c>
      <c r="BM21">
        <v>410</v>
      </c>
      <c r="BN21">
        <v>8</v>
      </c>
      <c r="BO21">
        <v>0.3</v>
      </c>
      <c r="BP21">
        <v>0.15</v>
      </c>
      <c r="BQ21">
        <v>0.99036619512195101</v>
      </c>
      <c r="BR21">
        <v>-6.0883986062723799E-2</v>
      </c>
      <c r="BS21">
        <v>2.5881908004664701E-2</v>
      </c>
      <c r="BT21">
        <v>1</v>
      </c>
      <c r="BU21">
        <v>0.147739170731707</v>
      </c>
      <c r="BV21">
        <v>0.204494362369331</v>
      </c>
      <c r="BW21">
        <v>2.0301550620703799E-2</v>
      </c>
      <c r="BX21">
        <v>0</v>
      </c>
      <c r="BY21">
        <v>1</v>
      </c>
      <c r="BZ21">
        <v>2</v>
      </c>
      <c r="CA21" t="s">
        <v>196</v>
      </c>
      <c r="CB21">
        <v>100</v>
      </c>
      <c r="CC21">
        <v>100</v>
      </c>
      <c r="CD21">
        <v>2.9550000000000001</v>
      </c>
      <c r="CE21">
        <v>7.6999999999999999E-2</v>
      </c>
      <c r="CF21">
        <v>2</v>
      </c>
      <c r="CG21">
        <v>619.09699999999998</v>
      </c>
      <c r="CH21">
        <v>394.08</v>
      </c>
      <c r="CI21">
        <v>14.9992</v>
      </c>
      <c r="CJ21">
        <v>19.4495</v>
      </c>
      <c r="CK21">
        <v>29.999700000000001</v>
      </c>
      <c r="CL21">
        <v>19.389900000000001</v>
      </c>
      <c r="CM21">
        <v>19.380199999999999</v>
      </c>
      <c r="CN21">
        <v>20.357099999999999</v>
      </c>
      <c r="CO21">
        <v>26.667999999999999</v>
      </c>
      <c r="CP21">
        <v>0</v>
      </c>
      <c r="CQ21">
        <v>15</v>
      </c>
      <c r="CR21">
        <v>410</v>
      </c>
      <c r="CS21">
        <v>8.2810199999999998</v>
      </c>
      <c r="CT21">
        <v>102.34699999999999</v>
      </c>
      <c r="CU21">
        <v>102.605</v>
      </c>
    </row>
    <row r="22" spans="1:99" x14ac:dyDescent="0.25">
      <c r="A22">
        <v>6</v>
      </c>
      <c r="B22">
        <v>1587209164</v>
      </c>
      <c r="C22">
        <v>25</v>
      </c>
      <c r="D22" t="s">
        <v>206</v>
      </c>
      <c r="E22" t="s">
        <v>207</v>
      </c>
      <c r="F22">
        <v>1587209155.37097</v>
      </c>
      <c r="G22">
        <f t="shared" si="0"/>
        <v>1.5230150383336102E-4</v>
      </c>
      <c r="H22">
        <f t="shared" si="1"/>
        <v>-0.97467795860146844</v>
      </c>
      <c r="I22">
        <f t="shared" si="2"/>
        <v>410.972225806452</v>
      </c>
      <c r="J22">
        <f t="shared" si="3"/>
        <v>492.87431388585838</v>
      </c>
      <c r="K22">
        <f t="shared" si="4"/>
        <v>50.071314203851678</v>
      </c>
      <c r="L22">
        <f t="shared" si="5"/>
        <v>41.750845738284198</v>
      </c>
      <c r="M22">
        <f t="shared" si="6"/>
        <v>1.7771012728310116E-2</v>
      </c>
      <c r="N22">
        <f t="shared" si="7"/>
        <v>2</v>
      </c>
      <c r="O22">
        <f t="shared" si="8"/>
        <v>1.7683753121135393E-2</v>
      </c>
      <c r="P22">
        <f t="shared" si="9"/>
        <v>1.1060149823144464E-2</v>
      </c>
      <c r="Q22">
        <f t="shared" si="10"/>
        <v>0</v>
      </c>
      <c r="R22">
        <f t="shared" si="11"/>
        <v>15.036561465867358</v>
      </c>
      <c r="S22">
        <f t="shared" si="12"/>
        <v>15.036561465867358</v>
      </c>
      <c r="T22">
        <f t="shared" si="13"/>
        <v>1.7154072624670629</v>
      </c>
      <c r="U22">
        <f t="shared" si="14"/>
        <v>49.457836104952584</v>
      </c>
      <c r="V22">
        <f t="shared" si="15"/>
        <v>0.85151244806201531</v>
      </c>
      <c r="W22">
        <f t="shared" si="16"/>
        <v>1.7216936993665741</v>
      </c>
      <c r="X22">
        <f t="shared" si="17"/>
        <v>0.86389481440504756</v>
      </c>
      <c r="Y22">
        <f t="shared" si="18"/>
        <v>-6.7164963190512212</v>
      </c>
      <c r="Z22">
        <f t="shared" si="19"/>
        <v>6.1306450204459599</v>
      </c>
      <c r="AA22">
        <f t="shared" si="20"/>
        <v>0.5856778867016168</v>
      </c>
      <c r="AB22">
        <f t="shared" si="21"/>
        <v>-1.7341190364472681E-4</v>
      </c>
      <c r="AC22">
        <v>0</v>
      </c>
      <c r="AD22">
        <v>0</v>
      </c>
      <c r="AE22">
        <v>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55912.234080387665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6.49</v>
      </c>
      <c r="AP22">
        <v>0.5</v>
      </c>
      <c r="AQ22" t="s">
        <v>194</v>
      </c>
      <c r="AR22">
        <v>1587209155.37097</v>
      </c>
      <c r="AS22">
        <v>410.972225806452</v>
      </c>
      <c r="AT22">
        <v>409.985677419355</v>
      </c>
      <c r="AU22">
        <v>8.3818174193548405</v>
      </c>
      <c r="AV22">
        <v>8.2184629032258094</v>
      </c>
      <c r="AW22">
        <v>600.01516129032302</v>
      </c>
      <c r="AX22">
        <v>101.490451612903</v>
      </c>
      <c r="AY22">
        <v>9.9979848387096795E-2</v>
      </c>
      <c r="AZ22">
        <v>15.0934193548387</v>
      </c>
      <c r="BA22">
        <v>999.9</v>
      </c>
      <c r="BB22">
        <v>999.9</v>
      </c>
      <c r="BC22">
        <v>0</v>
      </c>
      <c r="BD22">
        <v>0</v>
      </c>
      <c r="BE22">
        <v>10005.416129032301</v>
      </c>
      <c r="BF22">
        <v>0</v>
      </c>
      <c r="BG22">
        <v>1.5289399999999999E-3</v>
      </c>
      <c r="BH22">
        <v>1587209105.5</v>
      </c>
      <c r="BI22" t="s">
        <v>195</v>
      </c>
      <c r="BJ22">
        <v>1</v>
      </c>
      <c r="BK22">
        <v>2.9550000000000001</v>
      </c>
      <c r="BL22">
        <v>7.6999999999999999E-2</v>
      </c>
      <c r="BM22">
        <v>410</v>
      </c>
      <c r="BN22">
        <v>8</v>
      </c>
      <c r="BO22">
        <v>0.3</v>
      </c>
      <c r="BP22">
        <v>0.15</v>
      </c>
      <c r="BQ22">
        <v>0.983861878048781</v>
      </c>
      <c r="BR22">
        <v>4.9638794425084898E-2</v>
      </c>
      <c r="BS22">
        <v>1.6156779623872901E-2</v>
      </c>
      <c r="BT22">
        <v>1</v>
      </c>
      <c r="BU22">
        <v>0.15901063414634101</v>
      </c>
      <c r="BV22">
        <v>0.10086861324040999</v>
      </c>
      <c r="BW22">
        <v>1.4023940387355599E-2</v>
      </c>
      <c r="BX22">
        <v>0</v>
      </c>
      <c r="BY22">
        <v>1</v>
      </c>
      <c r="BZ22">
        <v>2</v>
      </c>
      <c r="CA22" t="s">
        <v>196</v>
      </c>
      <c r="CB22">
        <v>100</v>
      </c>
      <c r="CC22">
        <v>100</v>
      </c>
      <c r="CD22">
        <v>2.9550000000000001</v>
      </c>
      <c r="CE22">
        <v>7.6999999999999999E-2</v>
      </c>
      <c r="CF22">
        <v>2</v>
      </c>
      <c r="CG22">
        <v>618.91999999999996</v>
      </c>
      <c r="CH22">
        <v>394.36200000000002</v>
      </c>
      <c r="CI22">
        <v>14.999000000000001</v>
      </c>
      <c r="CJ22">
        <v>19.444400000000002</v>
      </c>
      <c r="CK22">
        <v>29.9999</v>
      </c>
      <c r="CL22">
        <v>19.384499999999999</v>
      </c>
      <c r="CM22">
        <v>19.374199999999998</v>
      </c>
      <c r="CN22">
        <v>20.357199999999999</v>
      </c>
      <c r="CO22">
        <v>26.667999999999999</v>
      </c>
      <c r="CP22">
        <v>0</v>
      </c>
      <c r="CQ22">
        <v>15</v>
      </c>
      <c r="CR22">
        <v>410</v>
      </c>
      <c r="CS22">
        <v>8.2856699999999996</v>
      </c>
      <c r="CT22">
        <v>102.35</v>
      </c>
      <c r="CU22">
        <v>102.60599999999999</v>
      </c>
    </row>
    <row r="23" spans="1:99" x14ac:dyDescent="0.25">
      <c r="A23">
        <v>7</v>
      </c>
      <c r="B23">
        <v>1587209460</v>
      </c>
      <c r="C23">
        <v>321</v>
      </c>
      <c r="D23" t="s">
        <v>210</v>
      </c>
      <c r="E23" t="s">
        <v>211</v>
      </c>
      <c r="F23">
        <v>1587209447.7258101</v>
      </c>
      <c r="G23">
        <f t="shared" si="0"/>
        <v>1.3220439225027146E-4</v>
      </c>
      <c r="H23">
        <f t="shared" si="1"/>
        <v>-0.34022678563590358</v>
      </c>
      <c r="I23">
        <f t="shared" si="2"/>
        <v>410.20651612903202</v>
      </c>
      <c r="J23">
        <f t="shared" si="3"/>
        <v>439.63308091469014</v>
      </c>
      <c r="K23">
        <f t="shared" si="4"/>
        <v>44.662390664866891</v>
      </c>
      <c r="L23">
        <f t="shared" si="5"/>
        <v>41.672941532313764</v>
      </c>
      <c r="M23">
        <f t="shared" si="6"/>
        <v>1.5501503886742376E-2</v>
      </c>
      <c r="N23">
        <f t="shared" si="7"/>
        <v>2</v>
      </c>
      <c r="O23">
        <f t="shared" si="8"/>
        <v>1.5435063730829937E-2</v>
      </c>
      <c r="P23">
        <f t="shared" si="9"/>
        <v>9.6528603996499721E-3</v>
      </c>
      <c r="Q23">
        <f t="shared" si="10"/>
        <v>0</v>
      </c>
      <c r="R23">
        <f t="shared" si="11"/>
        <v>15.006239934766787</v>
      </c>
      <c r="S23">
        <f t="shared" si="12"/>
        <v>15.006239934766787</v>
      </c>
      <c r="T23">
        <f t="shared" si="13"/>
        <v>1.7120630443112992</v>
      </c>
      <c r="U23">
        <f t="shared" si="14"/>
        <v>49.659572244241232</v>
      </c>
      <c r="V23">
        <f t="shared" si="15"/>
        <v>0.85290793716658408</v>
      </c>
      <c r="W23">
        <f t="shared" si="16"/>
        <v>1.7175096333325575</v>
      </c>
      <c r="X23">
        <f t="shared" si="17"/>
        <v>0.8591551071447151</v>
      </c>
      <c r="Y23">
        <f t="shared" si="18"/>
        <v>-5.830213698236971</v>
      </c>
      <c r="Z23">
        <f t="shared" si="19"/>
        <v>5.3218518543458533</v>
      </c>
      <c r="AA23">
        <f t="shared" si="20"/>
        <v>0.5082312010490545</v>
      </c>
      <c r="AB23">
        <f t="shared" si="21"/>
        <v>-1.3064284206354415E-4</v>
      </c>
      <c r="AC23">
        <v>0</v>
      </c>
      <c r="AD23">
        <v>0</v>
      </c>
      <c r="AE23">
        <v>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55932.567366191513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3.52</v>
      </c>
      <c r="AP23">
        <v>0.5</v>
      </c>
      <c r="AQ23" t="s">
        <v>194</v>
      </c>
      <c r="AR23">
        <v>1587209447.7258101</v>
      </c>
      <c r="AS23">
        <v>410.20651612903202</v>
      </c>
      <c r="AT23">
        <v>410.03874193548398</v>
      </c>
      <c r="AU23">
        <v>8.3955770967742005</v>
      </c>
      <c r="AV23">
        <v>8.31867290322581</v>
      </c>
      <c r="AW23">
        <v>600.03554838709704</v>
      </c>
      <c r="AX23">
        <v>101.49096774193499</v>
      </c>
      <c r="AY23">
        <v>9.9182325806451602E-2</v>
      </c>
      <c r="AZ23">
        <v>15.0555967741935</v>
      </c>
      <c r="BA23">
        <v>999.9</v>
      </c>
      <c r="BB23">
        <v>999.9</v>
      </c>
      <c r="BC23">
        <v>0</v>
      </c>
      <c r="BD23">
        <v>0</v>
      </c>
      <c r="BE23">
        <v>10007.7870967742</v>
      </c>
      <c r="BF23">
        <v>0</v>
      </c>
      <c r="BG23">
        <v>1.5797999999999999E-3</v>
      </c>
      <c r="BH23">
        <v>1587209447</v>
      </c>
      <c r="BI23" t="s">
        <v>212</v>
      </c>
      <c r="BJ23">
        <v>2</v>
      </c>
      <c r="BK23">
        <v>2.9380000000000002</v>
      </c>
      <c r="BL23">
        <v>8.4000000000000005E-2</v>
      </c>
      <c r="BM23">
        <v>410</v>
      </c>
      <c r="BN23">
        <v>8</v>
      </c>
      <c r="BO23">
        <v>0.24</v>
      </c>
      <c r="BP23">
        <v>0.14000000000000001</v>
      </c>
      <c r="BQ23">
        <v>0.108877004926829</v>
      </c>
      <c r="BR23">
        <v>0.87133349234842195</v>
      </c>
      <c r="BS23">
        <v>9.4692183526801199E-2</v>
      </c>
      <c r="BT23">
        <v>0</v>
      </c>
      <c r="BU23">
        <v>4.3435586768292699E-2</v>
      </c>
      <c r="BV23">
        <v>0.40980525816376601</v>
      </c>
      <c r="BW23">
        <v>4.5238893082432403E-2</v>
      </c>
      <c r="BX23">
        <v>0</v>
      </c>
      <c r="BY23">
        <v>0</v>
      </c>
      <c r="BZ23">
        <v>2</v>
      </c>
      <c r="CA23" t="s">
        <v>199</v>
      </c>
      <c r="CB23">
        <v>100</v>
      </c>
      <c r="CC23">
        <v>100</v>
      </c>
      <c r="CD23">
        <v>2.9380000000000002</v>
      </c>
      <c r="CE23">
        <v>8.4000000000000005E-2</v>
      </c>
      <c r="CF23">
        <v>2</v>
      </c>
      <c r="CG23">
        <v>615.976</v>
      </c>
      <c r="CH23">
        <v>395.57900000000001</v>
      </c>
      <c r="CI23">
        <v>14.9998</v>
      </c>
      <c r="CJ23">
        <v>19.150099999999998</v>
      </c>
      <c r="CK23">
        <v>29.9999</v>
      </c>
      <c r="CL23">
        <v>19.091200000000001</v>
      </c>
      <c r="CM23">
        <v>19.078600000000002</v>
      </c>
      <c r="CN23">
        <v>20.3568</v>
      </c>
      <c r="CO23">
        <v>23.6372</v>
      </c>
      <c r="CP23">
        <v>0.46890999999999999</v>
      </c>
      <c r="CQ23">
        <v>15</v>
      </c>
      <c r="CR23">
        <v>410</v>
      </c>
      <c r="CS23">
        <v>8.3720300000000005</v>
      </c>
      <c r="CT23">
        <v>102.41500000000001</v>
      </c>
      <c r="CU23">
        <v>102.679</v>
      </c>
    </row>
    <row r="24" spans="1:99" x14ac:dyDescent="0.25">
      <c r="A24">
        <v>8</v>
      </c>
      <c r="B24">
        <v>1587209465</v>
      </c>
      <c r="C24">
        <v>326</v>
      </c>
      <c r="D24" t="s">
        <v>213</v>
      </c>
      <c r="E24" t="s">
        <v>214</v>
      </c>
      <c r="F24">
        <v>1587209456.64516</v>
      </c>
      <c r="G24">
        <f t="shared" si="0"/>
        <v>1.4759750610520716E-4</v>
      </c>
      <c r="H24">
        <f t="shared" si="1"/>
        <v>-0.38178950901402459</v>
      </c>
      <c r="I24">
        <f t="shared" si="2"/>
        <v>410.21848387096799</v>
      </c>
      <c r="J24">
        <f t="shared" si="3"/>
        <v>439.71971960562342</v>
      </c>
      <c r="K24">
        <f t="shared" si="4"/>
        <v>44.671392130979719</v>
      </c>
      <c r="L24">
        <f t="shared" si="5"/>
        <v>41.674343758818395</v>
      </c>
      <c r="M24">
        <f t="shared" si="6"/>
        <v>1.737599552389885E-2</v>
      </c>
      <c r="N24">
        <f t="shared" si="7"/>
        <v>2</v>
      </c>
      <c r="O24">
        <f t="shared" si="8"/>
        <v>1.7292562216569968E-2</v>
      </c>
      <c r="P24">
        <f t="shared" si="9"/>
        <v>1.081531405312874E-2</v>
      </c>
      <c r="Q24">
        <f t="shared" si="10"/>
        <v>0</v>
      </c>
      <c r="R24">
        <f t="shared" si="11"/>
        <v>14.996815506833387</v>
      </c>
      <c r="S24">
        <f t="shared" si="12"/>
        <v>14.996815506833387</v>
      </c>
      <c r="T24">
        <f t="shared" si="13"/>
        <v>1.7110247741663471</v>
      </c>
      <c r="U24">
        <f t="shared" si="14"/>
        <v>49.785419203089667</v>
      </c>
      <c r="V24">
        <f t="shared" si="15"/>
        <v>0.8548670766923866</v>
      </c>
      <c r="W24">
        <f t="shared" si="16"/>
        <v>1.717103301280094</v>
      </c>
      <c r="X24">
        <f t="shared" si="17"/>
        <v>0.85615769747396053</v>
      </c>
      <c r="Y24">
        <f t="shared" si="18"/>
        <v>-6.5090500192396359</v>
      </c>
      <c r="Z24">
        <f t="shared" si="19"/>
        <v>5.9415173073248679</v>
      </c>
      <c r="AA24">
        <f t="shared" si="20"/>
        <v>0.56736988060128135</v>
      </c>
      <c r="AB24">
        <f t="shared" si="21"/>
        <v>-1.6283131348693303E-4</v>
      </c>
      <c r="AC24">
        <v>0</v>
      </c>
      <c r="AD24">
        <v>0</v>
      </c>
      <c r="AE24">
        <v>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55941.849484296428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3.52</v>
      </c>
      <c r="AP24">
        <v>0.5</v>
      </c>
      <c r="AQ24" t="s">
        <v>194</v>
      </c>
      <c r="AR24">
        <v>1587209456.64516</v>
      </c>
      <c r="AS24">
        <v>410.21848387096799</v>
      </c>
      <c r="AT24">
        <v>410.03003225806498</v>
      </c>
      <c r="AU24">
        <v>8.4148241935483892</v>
      </c>
      <c r="AV24">
        <v>8.3289670967741891</v>
      </c>
      <c r="AW24">
        <v>600.03351612903202</v>
      </c>
      <c r="AX24">
        <v>101.491419354839</v>
      </c>
      <c r="AY24">
        <v>9.9185158064516096E-2</v>
      </c>
      <c r="AZ24">
        <v>15.0519193548387</v>
      </c>
      <c r="BA24">
        <v>999.9</v>
      </c>
      <c r="BB24">
        <v>999.9</v>
      </c>
      <c r="BC24">
        <v>0</v>
      </c>
      <c r="BD24">
        <v>0</v>
      </c>
      <c r="BE24">
        <v>10009.339354838699</v>
      </c>
      <c r="BF24">
        <v>0</v>
      </c>
      <c r="BG24">
        <v>1.57271064516129E-3</v>
      </c>
      <c r="BH24">
        <v>1587209447</v>
      </c>
      <c r="BI24" t="s">
        <v>212</v>
      </c>
      <c r="BJ24">
        <v>2</v>
      </c>
      <c r="BK24">
        <v>2.9380000000000002</v>
      </c>
      <c r="BL24">
        <v>8.4000000000000005E-2</v>
      </c>
      <c r="BM24">
        <v>410</v>
      </c>
      <c r="BN24">
        <v>8</v>
      </c>
      <c r="BO24">
        <v>0.24</v>
      </c>
      <c r="BP24">
        <v>0.14000000000000001</v>
      </c>
      <c r="BQ24">
        <v>0.15118482760975599</v>
      </c>
      <c r="BR24">
        <v>0.62457449255749897</v>
      </c>
      <c r="BS24">
        <v>8.0932237662177497E-2</v>
      </c>
      <c r="BT24">
        <v>0</v>
      </c>
      <c r="BU24">
        <v>6.7033982402439005E-2</v>
      </c>
      <c r="BV24">
        <v>0.34189977289547402</v>
      </c>
      <c r="BW24">
        <v>4.0858034122340903E-2</v>
      </c>
      <c r="BX24">
        <v>0</v>
      </c>
      <c r="BY24">
        <v>0</v>
      </c>
      <c r="BZ24">
        <v>2</v>
      </c>
      <c r="CA24" t="s">
        <v>199</v>
      </c>
      <c r="CB24">
        <v>100</v>
      </c>
      <c r="CC24">
        <v>100</v>
      </c>
      <c r="CD24">
        <v>2.9380000000000002</v>
      </c>
      <c r="CE24">
        <v>8.4000000000000005E-2</v>
      </c>
      <c r="CF24">
        <v>2</v>
      </c>
      <c r="CG24">
        <v>616.62400000000002</v>
      </c>
      <c r="CH24">
        <v>395.952</v>
      </c>
      <c r="CI24">
        <v>14.999700000000001</v>
      </c>
      <c r="CJ24">
        <v>19.145600000000002</v>
      </c>
      <c r="CK24">
        <v>29.9999</v>
      </c>
      <c r="CL24">
        <v>19.082699999999999</v>
      </c>
      <c r="CM24">
        <v>19.071899999999999</v>
      </c>
      <c r="CN24">
        <v>20.357900000000001</v>
      </c>
      <c r="CO24">
        <v>23.6372</v>
      </c>
      <c r="CP24">
        <v>0.46890999999999999</v>
      </c>
      <c r="CQ24">
        <v>15</v>
      </c>
      <c r="CR24">
        <v>410</v>
      </c>
      <c r="CS24">
        <v>8.3720300000000005</v>
      </c>
      <c r="CT24">
        <v>102.41500000000001</v>
      </c>
      <c r="CU24">
        <v>102.67700000000001</v>
      </c>
    </row>
    <row r="25" spans="1:99" x14ac:dyDescent="0.25">
      <c r="A25">
        <v>9</v>
      </c>
      <c r="B25">
        <v>1587209470</v>
      </c>
      <c r="C25">
        <v>331</v>
      </c>
      <c r="D25" t="s">
        <v>215</v>
      </c>
      <c r="E25" t="s">
        <v>216</v>
      </c>
      <c r="F25">
        <v>1587209461.4354801</v>
      </c>
      <c r="G25">
        <f t="shared" si="0"/>
        <v>1.6584854064885009E-4</v>
      </c>
      <c r="H25">
        <f t="shared" si="1"/>
        <v>-0.39484191397389368</v>
      </c>
      <c r="I25">
        <f t="shared" si="2"/>
        <v>410.200516129032</v>
      </c>
      <c r="J25">
        <f t="shared" si="3"/>
        <v>436.80177911970736</v>
      </c>
      <c r="K25">
        <f t="shared" si="4"/>
        <v>44.375366773823359</v>
      </c>
      <c r="L25">
        <f t="shared" si="5"/>
        <v>41.672903417934307</v>
      </c>
      <c r="M25">
        <f t="shared" si="6"/>
        <v>1.9615232523553201E-2</v>
      </c>
      <c r="N25">
        <f t="shared" si="7"/>
        <v>2</v>
      </c>
      <c r="O25">
        <f t="shared" si="8"/>
        <v>1.9508980548905212E-2</v>
      </c>
      <c r="P25">
        <f t="shared" si="9"/>
        <v>1.2202611086212798E-2</v>
      </c>
      <c r="Q25">
        <f t="shared" si="10"/>
        <v>0</v>
      </c>
      <c r="R25">
        <f t="shared" si="11"/>
        <v>14.985120771358808</v>
      </c>
      <c r="S25">
        <f t="shared" si="12"/>
        <v>14.985120771358808</v>
      </c>
      <c r="T25">
        <f t="shared" si="13"/>
        <v>1.7097371580428125</v>
      </c>
      <c r="U25">
        <f t="shared" si="14"/>
        <v>49.92551626713739</v>
      </c>
      <c r="V25">
        <f t="shared" si="15"/>
        <v>0.85700351427616484</v>
      </c>
      <c r="W25">
        <f t="shared" si="16"/>
        <v>1.7165641506651232</v>
      </c>
      <c r="X25">
        <f t="shared" si="17"/>
        <v>0.85273364376664762</v>
      </c>
      <c r="Y25">
        <f t="shared" si="18"/>
        <v>-7.3139206426142884</v>
      </c>
      <c r="Z25">
        <f t="shared" si="19"/>
        <v>6.6762397812638579</v>
      </c>
      <c r="AA25">
        <f t="shared" si="20"/>
        <v>0.63747527916575875</v>
      </c>
      <c r="AB25">
        <f t="shared" si="21"/>
        <v>-2.0558218467137124E-4</v>
      </c>
      <c r="AC25">
        <v>0</v>
      </c>
      <c r="AD25">
        <v>0</v>
      </c>
      <c r="AE25">
        <v>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55946.809431118454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3.52</v>
      </c>
      <c r="AP25">
        <v>0.5</v>
      </c>
      <c r="AQ25" t="s">
        <v>194</v>
      </c>
      <c r="AR25">
        <v>1587209461.4354801</v>
      </c>
      <c r="AS25">
        <v>410.200516129032</v>
      </c>
      <c r="AT25">
        <v>410.00877419354799</v>
      </c>
      <c r="AU25">
        <v>8.4357761290322593</v>
      </c>
      <c r="AV25">
        <v>8.3392925806451608</v>
      </c>
      <c r="AW25">
        <v>599.95945161290297</v>
      </c>
      <c r="AX25">
        <v>101.491838709677</v>
      </c>
      <c r="AY25">
        <v>9.9704399999999999E-2</v>
      </c>
      <c r="AZ25">
        <v>15.0470387096774</v>
      </c>
      <c r="BA25">
        <v>999.9</v>
      </c>
      <c r="BB25">
        <v>999.9</v>
      </c>
      <c r="BC25">
        <v>0</v>
      </c>
      <c r="BD25">
        <v>0</v>
      </c>
      <c r="BE25">
        <v>10010.0448387097</v>
      </c>
      <c r="BF25">
        <v>0</v>
      </c>
      <c r="BG25">
        <v>1.5289399999999999E-3</v>
      </c>
      <c r="BH25">
        <v>1587209447</v>
      </c>
      <c r="BI25" t="s">
        <v>212</v>
      </c>
      <c r="BJ25">
        <v>2</v>
      </c>
      <c r="BK25">
        <v>2.9380000000000002</v>
      </c>
      <c r="BL25">
        <v>8.4000000000000005E-2</v>
      </c>
      <c r="BM25">
        <v>410</v>
      </c>
      <c r="BN25">
        <v>8</v>
      </c>
      <c r="BO25">
        <v>0.24</v>
      </c>
      <c r="BP25">
        <v>0.14000000000000001</v>
      </c>
      <c r="BQ25">
        <v>0.187309463414634</v>
      </c>
      <c r="BR25">
        <v>-4.2794885017410002E-2</v>
      </c>
      <c r="BS25">
        <v>3.1625142230161302E-2</v>
      </c>
      <c r="BT25">
        <v>1</v>
      </c>
      <c r="BU25">
        <v>9.1784397560975603E-2</v>
      </c>
      <c r="BV25">
        <v>9.84156982578447E-2</v>
      </c>
      <c r="BW25">
        <v>1.6119154705618199E-2</v>
      </c>
      <c r="BX25">
        <v>1</v>
      </c>
      <c r="BY25">
        <v>2</v>
      </c>
      <c r="BZ25">
        <v>2</v>
      </c>
      <c r="CA25" t="s">
        <v>217</v>
      </c>
      <c r="CB25">
        <v>100</v>
      </c>
      <c r="CC25">
        <v>100</v>
      </c>
      <c r="CD25">
        <v>2.9380000000000002</v>
      </c>
      <c r="CE25">
        <v>8.4000000000000005E-2</v>
      </c>
      <c r="CF25">
        <v>2</v>
      </c>
      <c r="CG25">
        <v>617.02700000000004</v>
      </c>
      <c r="CH25">
        <v>395.82</v>
      </c>
      <c r="CI25">
        <v>14.999499999999999</v>
      </c>
      <c r="CJ25">
        <v>19.140699999999999</v>
      </c>
      <c r="CK25">
        <v>29.9999</v>
      </c>
      <c r="CL25">
        <v>19.077000000000002</v>
      </c>
      <c r="CM25">
        <v>19.066400000000002</v>
      </c>
      <c r="CN25">
        <v>20.357199999999999</v>
      </c>
      <c r="CO25">
        <v>23.6372</v>
      </c>
      <c r="CP25">
        <v>0.46890999999999999</v>
      </c>
      <c r="CQ25">
        <v>15</v>
      </c>
      <c r="CR25">
        <v>410</v>
      </c>
      <c r="CS25">
        <v>8.3720300000000005</v>
      </c>
      <c r="CT25">
        <v>102.416</v>
      </c>
      <c r="CU25">
        <v>102.679</v>
      </c>
    </row>
    <row r="26" spans="1:99" x14ac:dyDescent="0.25">
      <c r="A26">
        <v>10</v>
      </c>
      <c r="B26">
        <v>1587209475</v>
      </c>
      <c r="C26">
        <v>336</v>
      </c>
      <c r="D26" t="s">
        <v>218</v>
      </c>
      <c r="E26" t="s">
        <v>219</v>
      </c>
      <c r="F26">
        <v>1587209466.37097</v>
      </c>
      <c r="G26">
        <f t="shared" si="0"/>
        <v>1.7231408824797305E-4</v>
      </c>
      <c r="H26">
        <f t="shared" si="1"/>
        <v>-0.35418792125936677</v>
      </c>
      <c r="I26">
        <f t="shared" si="2"/>
        <v>410.17625806451599</v>
      </c>
      <c r="J26">
        <f t="shared" si="3"/>
        <v>432.35217193448136</v>
      </c>
      <c r="K26">
        <f t="shared" si="4"/>
        <v>43.923604017606031</v>
      </c>
      <c r="L26">
        <f t="shared" si="5"/>
        <v>41.670704361303386</v>
      </c>
      <c r="M26">
        <f t="shared" si="6"/>
        <v>2.0416027651859396E-2</v>
      </c>
      <c r="N26">
        <f t="shared" si="7"/>
        <v>2</v>
      </c>
      <c r="O26">
        <f t="shared" si="8"/>
        <v>2.0300950546675391E-2</v>
      </c>
      <c r="P26">
        <f t="shared" si="9"/>
        <v>1.2698379141958181E-2</v>
      </c>
      <c r="Q26">
        <f t="shared" si="10"/>
        <v>0</v>
      </c>
      <c r="R26">
        <f t="shared" si="11"/>
        <v>14.977584042211735</v>
      </c>
      <c r="S26">
        <f t="shared" si="12"/>
        <v>14.977584042211735</v>
      </c>
      <c r="T26">
        <f t="shared" si="13"/>
        <v>1.7089077987727355</v>
      </c>
      <c r="U26">
        <f t="shared" si="14"/>
        <v>49.970147378622173</v>
      </c>
      <c r="V26">
        <f t="shared" si="15"/>
        <v>0.85748694654740532</v>
      </c>
      <c r="W26">
        <f t="shared" si="16"/>
        <v>1.7159984341255885</v>
      </c>
      <c r="X26">
        <f t="shared" si="17"/>
        <v>0.85142085222533015</v>
      </c>
      <c r="Y26">
        <f t="shared" si="18"/>
        <v>-7.599051291735611</v>
      </c>
      <c r="Z26">
        <f t="shared" si="19"/>
        <v>6.9365429293406269</v>
      </c>
      <c r="AA26">
        <f t="shared" si="20"/>
        <v>0.66228644573556872</v>
      </c>
      <c r="AB26">
        <f t="shared" si="21"/>
        <v>-2.2191665941573291E-4</v>
      </c>
      <c r="AC26">
        <v>0</v>
      </c>
      <c r="AD26">
        <v>0</v>
      </c>
      <c r="AE26">
        <v>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55923.011446474338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3.52</v>
      </c>
      <c r="AP26">
        <v>0.5</v>
      </c>
      <c r="AQ26" t="s">
        <v>194</v>
      </c>
      <c r="AR26">
        <v>1587209466.37097</v>
      </c>
      <c r="AS26">
        <v>410.17625806451599</v>
      </c>
      <c r="AT26">
        <v>410.009935483871</v>
      </c>
      <c r="AU26">
        <v>8.4404809677419408</v>
      </c>
      <c r="AV26">
        <v>8.3402448387096797</v>
      </c>
      <c r="AW26">
        <v>600.00925806451596</v>
      </c>
      <c r="AX26">
        <v>101.49219354838699</v>
      </c>
      <c r="AY26">
        <v>9.9996496774193505E-2</v>
      </c>
      <c r="AZ26">
        <v>15.0419161290323</v>
      </c>
      <c r="BA26">
        <v>999.9</v>
      </c>
      <c r="BB26">
        <v>999.9</v>
      </c>
      <c r="BC26">
        <v>0</v>
      </c>
      <c r="BD26">
        <v>0</v>
      </c>
      <c r="BE26">
        <v>10005.382580645201</v>
      </c>
      <c r="BF26">
        <v>0</v>
      </c>
      <c r="BG26">
        <v>1.5289399999999999E-3</v>
      </c>
      <c r="BH26">
        <v>1587209447</v>
      </c>
      <c r="BI26" t="s">
        <v>212</v>
      </c>
      <c r="BJ26">
        <v>2</v>
      </c>
      <c r="BK26">
        <v>2.9380000000000002</v>
      </c>
      <c r="BL26">
        <v>8.4000000000000005E-2</v>
      </c>
      <c r="BM26">
        <v>410</v>
      </c>
      <c r="BN26">
        <v>8</v>
      </c>
      <c r="BO26">
        <v>0.24</v>
      </c>
      <c r="BP26">
        <v>0.14000000000000001</v>
      </c>
      <c r="BQ26">
        <v>0.17659259999999999</v>
      </c>
      <c r="BR26">
        <v>-0.33889505435540401</v>
      </c>
      <c r="BS26">
        <v>3.77321039403887E-2</v>
      </c>
      <c r="BT26">
        <v>0</v>
      </c>
      <c r="BU26">
        <v>9.8677665853658503E-2</v>
      </c>
      <c r="BV26">
        <v>5.7046296167247698E-2</v>
      </c>
      <c r="BW26">
        <v>5.7376996490099298E-3</v>
      </c>
      <c r="BX26">
        <v>1</v>
      </c>
      <c r="BY26">
        <v>1</v>
      </c>
      <c r="BZ26">
        <v>2</v>
      </c>
      <c r="CA26" t="s">
        <v>196</v>
      </c>
      <c r="CB26">
        <v>100</v>
      </c>
      <c r="CC26">
        <v>100</v>
      </c>
      <c r="CD26">
        <v>2.9380000000000002</v>
      </c>
      <c r="CE26">
        <v>8.4000000000000005E-2</v>
      </c>
      <c r="CF26">
        <v>2</v>
      </c>
      <c r="CG26">
        <v>617.47</v>
      </c>
      <c r="CH26">
        <v>396.18200000000002</v>
      </c>
      <c r="CI26">
        <v>14.9993</v>
      </c>
      <c r="CJ26">
        <v>19.1358</v>
      </c>
      <c r="CK26">
        <v>29.9998</v>
      </c>
      <c r="CL26">
        <v>19.0717</v>
      </c>
      <c r="CM26">
        <v>19.061499999999999</v>
      </c>
      <c r="CN26">
        <v>20.3551</v>
      </c>
      <c r="CO26">
        <v>23.6372</v>
      </c>
      <c r="CP26">
        <v>0.46890999999999999</v>
      </c>
      <c r="CQ26">
        <v>15</v>
      </c>
      <c r="CR26">
        <v>410</v>
      </c>
      <c r="CS26">
        <v>8.3720300000000005</v>
      </c>
      <c r="CT26">
        <v>102.41800000000001</v>
      </c>
      <c r="CU26">
        <v>102.68</v>
      </c>
    </row>
    <row r="27" spans="1:99" x14ac:dyDescent="0.25">
      <c r="A27">
        <v>11</v>
      </c>
      <c r="B27">
        <v>1587209480</v>
      </c>
      <c r="C27">
        <v>341</v>
      </c>
      <c r="D27" t="s">
        <v>220</v>
      </c>
      <c r="E27" t="s">
        <v>221</v>
      </c>
      <c r="F27">
        <v>1587209471.37097</v>
      </c>
      <c r="G27">
        <f t="shared" si="0"/>
        <v>1.8046662070266763E-4</v>
      </c>
      <c r="H27">
        <f t="shared" si="1"/>
        <v>-0.33421655923674293</v>
      </c>
      <c r="I27">
        <f t="shared" si="2"/>
        <v>410.164290322581</v>
      </c>
      <c r="J27">
        <f t="shared" si="3"/>
        <v>429.56547849321868</v>
      </c>
      <c r="K27">
        <f t="shared" si="4"/>
        <v>43.640378161836821</v>
      </c>
      <c r="L27">
        <f t="shared" si="5"/>
        <v>41.669374366267739</v>
      </c>
      <c r="M27">
        <f t="shared" si="6"/>
        <v>2.1422297485657937E-2</v>
      </c>
      <c r="N27">
        <f t="shared" si="7"/>
        <v>2</v>
      </c>
      <c r="O27">
        <f t="shared" si="8"/>
        <v>2.129563490789713E-2</v>
      </c>
      <c r="P27">
        <f t="shared" si="9"/>
        <v>1.3321089415908614E-2</v>
      </c>
      <c r="Q27">
        <f t="shared" si="10"/>
        <v>0</v>
      </c>
      <c r="R27">
        <f t="shared" si="11"/>
        <v>14.968398048182529</v>
      </c>
      <c r="S27">
        <f t="shared" si="12"/>
        <v>14.968398048182529</v>
      </c>
      <c r="T27">
        <f t="shared" si="13"/>
        <v>1.7078974285260231</v>
      </c>
      <c r="U27">
        <f t="shared" si="14"/>
        <v>50.010699349567176</v>
      </c>
      <c r="V27">
        <f t="shared" si="15"/>
        <v>0.85784370822967115</v>
      </c>
      <c r="W27">
        <f t="shared" si="16"/>
        <v>1.7153203602162694</v>
      </c>
      <c r="X27">
        <f t="shared" si="17"/>
        <v>0.85005372029635196</v>
      </c>
      <c r="Y27">
        <f t="shared" si="18"/>
        <v>-7.9585779729876425</v>
      </c>
      <c r="Z27">
        <f t="shared" si="19"/>
        <v>7.2647654979297469</v>
      </c>
      <c r="AA27">
        <f t="shared" si="20"/>
        <v>0.69356907237167142</v>
      </c>
      <c r="AB27">
        <f t="shared" si="21"/>
        <v>-2.4340268622413674E-4</v>
      </c>
      <c r="AC27">
        <v>0</v>
      </c>
      <c r="AD27">
        <v>0</v>
      </c>
      <c r="AE27">
        <v>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55899.618750494061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3.52</v>
      </c>
      <c r="AP27">
        <v>0.5</v>
      </c>
      <c r="AQ27" t="s">
        <v>194</v>
      </c>
      <c r="AR27">
        <v>1587209471.37097</v>
      </c>
      <c r="AS27">
        <v>410.164290322581</v>
      </c>
      <c r="AT27">
        <v>410.01164516129001</v>
      </c>
      <c r="AU27">
        <v>8.4440158064516098</v>
      </c>
      <c r="AV27">
        <v>8.3390380645161297</v>
      </c>
      <c r="AW27">
        <v>600.01148387096805</v>
      </c>
      <c r="AX27">
        <v>101.491903225806</v>
      </c>
      <c r="AY27">
        <v>0.10000847741935499</v>
      </c>
      <c r="AZ27">
        <v>15.0357741935484</v>
      </c>
      <c r="BA27">
        <v>999.9</v>
      </c>
      <c r="BB27">
        <v>999.9</v>
      </c>
      <c r="BC27">
        <v>0</v>
      </c>
      <c r="BD27">
        <v>0</v>
      </c>
      <c r="BE27">
        <v>10000.826129032301</v>
      </c>
      <c r="BF27">
        <v>0</v>
      </c>
      <c r="BG27">
        <v>1.5289399999999999E-3</v>
      </c>
      <c r="BH27">
        <v>1587209447</v>
      </c>
      <c r="BI27" t="s">
        <v>212</v>
      </c>
      <c r="BJ27">
        <v>2</v>
      </c>
      <c r="BK27">
        <v>2.9380000000000002</v>
      </c>
      <c r="BL27">
        <v>8.4000000000000005E-2</v>
      </c>
      <c r="BM27">
        <v>410</v>
      </c>
      <c r="BN27">
        <v>8</v>
      </c>
      <c r="BO27">
        <v>0.24</v>
      </c>
      <c r="BP27">
        <v>0.14000000000000001</v>
      </c>
      <c r="BQ27">
        <v>0.159627868292683</v>
      </c>
      <c r="BR27">
        <v>-0.20214108919860599</v>
      </c>
      <c r="BS27">
        <v>2.8474980679814799E-2</v>
      </c>
      <c r="BT27">
        <v>0</v>
      </c>
      <c r="BU27">
        <v>0.103086195121951</v>
      </c>
      <c r="BV27">
        <v>5.6808938675958501E-2</v>
      </c>
      <c r="BW27">
        <v>5.6635061345058999E-3</v>
      </c>
      <c r="BX27">
        <v>1</v>
      </c>
      <c r="BY27">
        <v>1</v>
      </c>
      <c r="BZ27">
        <v>2</v>
      </c>
      <c r="CA27" t="s">
        <v>196</v>
      </c>
      <c r="CB27">
        <v>100</v>
      </c>
      <c r="CC27">
        <v>100</v>
      </c>
      <c r="CD27">
        <v>2.9380000000000002</v>
      </c>
      <c r="CE27">
        <v>8.4000000000000005E-2</v>
      </c>
      <c r="CF27">
        <v>2</v>
      </c>
      <c r="CG27">
        <v>617.47699999999998</v>
      </c>
      <c r="CH27">
        <v>396.33</v>
      </c>
      <c r="CI27">
        <v>14.999000000000001</v>
      </c>
      <c r="CJ27">
        <v>19.1313</v>
      </c>
      <c r="CK27">
        <v>29.9998</v>
      </c>
      <c r="CL27">
        <v>19.066700000000001</v>
      </c>
      <c r="CM27">
        <v>19.0562</v>
      </c>
      <c r="CN27">
        <v>20.355599999999999</v>
      </c>
      <c r="CO27">
        <v>23.6372</v>
      </c>
      <c r="CP27">
        <v>0.46890999999999999</v>
      </c>
      <c r="CQ27">
        <v>15</v>
      </c>
      <c r="CR27">
        <v>410</v>
      </c>
      <c r="CS27">
        <v>8.3720300000000005</v>
      </c>
      <c r="CT27">
        <v>102.417</v>
      </c>
      <c r="CU27">
        <v>102.68</v>
      </c>
    </row>
    <row r="28" spans="1:99" x14ac:dyDescent="0.25">
      <c r="A28">
        <v>12</v>
      </c>
      <c r="B28">
        <v>1587209485</v>
      </c>
      <c r="C28">
        <v>346</v>
      </c>
      <c r="D28" t="s">
        <v>222</v>
      </c>
      <c r="E28" t="s">
        <v>223</v>
      </c>
      <c r="F28">
        <v>1587209476.37097</v>
      </c>
      <c r="G28">
        <f t="shared" si="0"/>
        <v>1.8659336087963627E-4</v>
      </c>
      <c r="H28">
        <f t="shared" si="1"/>
        <v>-0.31533957554231135</v>
      </c>
      <c r="I28">
        <f t="shared" si="2"/>
        <v>410.15738709677402</v>
      </c>
      <c r="J28">
        <f t="shared" si="3"/>
        <v>427.35218340401138</v>
      </c>
      <c r="K28">
        <f t="shared" si="4"/>
        <v>43.415286565009922</v>
      </c>
      <c r="L28">
        <f t="shared" si="5"/>
        <v>41.668443941767869</v>
      </c>
      <c r="M28">
        <f t="shared" si="6"/>
        <v>2.2188481876118316E-2</v>
      </c>
      <c r="N28">
        <f t="shared" si="7"/>
        <v>2</v>
      </c>
      <c r="O28">
        <f t="shared" si="8"/>
        <v>2.2052627918100653E-2</v>
      </c>
      <c r="P28">
        <f t="shared" si="9"/>
        <v>1.3795028945947469E-2</v>
      </c>
      <c r="Q28">
        <f t="shared" si="10"/>
        <v>0</v>
      </c>
      <c r="R28">
        <f t="shared" si="11"/>
        <v>14.958416630953579</v>
      </c>
      <c r="S28">
        <f t="shared" si="12"/>
        <v>14.958416630953579</v>
      </c>
      <c r="T28">
        <f t="shared" si="13"/>
        <v>1.7068001644834221</v>
      </c>
      <c r="U28">
        <f t="shared" si="14"/>
        <v>50.048006871301595</v>
      </c>
      <c r="V28">
        <f t="shared" si="15"/>
        <v>0.85805872369503133</v>
      </c>
      <c r="W28">
        <f t="shared" si="16"/>
        <v>1.7144713193105343</v>
      </c>
      <c r="X28">
        <f t="shared" si="17"/>
        <v>0.84874144078839076</v>
      </c>
      <c r="Y28">
        <f t="shared" si="18"/>
        <v>-8.2287672147919597</v>
      </c>
      <c r="Z28">
        <f t="shared" si="19"/>
        <v>7.5114526679332805</v>
      </c>
      <c r="AA28">
        <f t="shared" si="20"/>
        <v>0.71705434851115213</v>
      </c>
      <c r="AB28">
        <f t="shared" si="21"/>
        <v>-2.601983475267744E-4</v>
      </c>
      <c r="AC28">
        <v>0</v>
      </c>
      <c r="AD28">
        <v>0</v>
      </c>
      <c r="AE28">
        <v>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55876.115783107765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3.52</v>
      </c>
      <c r="AP28">
        <v>0.5</v>
      </c>
      <c r="AQ28" t="s">
        <v>194</v>
      </c>
      <c r="AR28">
        <v>1587209476.37097</v>
      </c>
      <c r="AS28">
        <v>410.15738709677402</v>
      </c>
      <c r="AT28">
        <v>410.017290322581</v>
      </c>
      <c r="AU28">
        <v>8.4461787096774206</v>
      </c>
      <c r="AV28">
        <v>8.3376377419354792</v>
      </c>
      <c r="AW28">
        <v>600.01409677419394</v>
      </c>
      <c r="AX28">
        <v>101.491322580645</v>
      </c>
      <c r="AY28">
        <v>0.100030525806452</v>
      </c>
      <c r="AZ28">
        <v>15.0280806451613</v>
      </c>
      <c r="BA28">
        <v>999.9</v>
      </c>
      <c r="BB28">
        <v>999.9</v>
      </c>
      <c r="BC28">
        <v>0</v>
      </c>
      <c r="BD28">
        <v>0</v>
      </c>
      <c r="BE28">
        <v>9996.2235483871009</v>
      </c>
      <c r="BF28">
        <v>0</v>
      </c>
      <c r="BG28">
        <v>1.5289399999999999E-3</v>
      </c>
      <c r="BH28">
        <v>1587209447</v>
      </c>
      <c r="BI28" t="s">
        <v>212</v>
      </c>
      <c r="BJ28">
        <v>2</v>
      </c>
      <c r="BK28">
        <v>2.9380000000000002</v>
      </c>
      <c r="BL28">
        <v>8.4000000000000005E-2</v>
      </c>
      <c r="BM28">
        <v>410</v>
      </c>
      <c r="BN28">
        <v>8</v>
      </c>
      <c r="BO28">
        <v>0.24</v>
      </c>
      <c r="BP28">
        <v>0.14000000000000001</v>
      </c>
      <c r="BQ28">
        <v>0.14547511219512199</v>
      </c>
      <c r="BR28">
        <v>-0.110431590940769</v>
      </c>
      <c r="BS28">
        <v>2.29244394963764E-2</v>
      </c>
      <c r="BT28">
        <v>0</v>
      </c>
      <c r="BU28">
        <v>0.107034407317073</v>
      </c>
      <c r="BV28">
        <v>4.0012649477351898E-2</v>
      </c>
      <c r="BW28">
        <v>4.0894262729803E-3</v>
      </c>
      <c r="BX28">
        <v>1</v>
      </c>
      <c r="BY28">
        <v>1</v>
      </c>
      <c r="BZ28">
        <v>2</v>
      </c>
      <c r="CA28" t="s">
        <v>196</v>
      </c>
      <c r="CB28">
        <v>100</v>
      </c>
      <c r="CC28">
        <v>100</v>
      </c>
      <c r="CD28">
        <v>2.9380000000000002</v>
      </c>
      <c r="CE28">
        <v>8.4000000000000005E-2</v>
      </c>
      <c r="CF28">
        <v>2</v>
      </c>
      <c r="CG28">
        <v>617.74300000000005</v>
      </c>
      <c r="CH28">
        <v>396.51900000000001</v>
      </c>
      <c r="CI28">
        <v>14.998699999999999</v>
      </c>
      <c r="CJ28">
        <v>19.126300000000001</v>
      </c>
      <c r="CK28">
        <v>29.999700000000001</v>
      </c>
      <c r="CL28">
        <v>19.061399999999999</v>
      </c>
      <c r="CM28">
        <v>19.050699999999999</v>
      </c>
      <c r="CN28">
        <v>20.354399999999998</v>
      </c>
      <c r="CO28">
        <v>23.6372</v>
      </c>
      <c r="CP28">
        <v>0.46890999999999999</v>
      </c>
      <c r="CQ28">
        <v>15</v>
      </c>
      <c r="CR28">
        <v>410</v>
      </c>
      <c r="CS28">
        <v>8.3720300000000005</v>
      </c>
      <c r="CT28">
        <v>102.419</v>
      </c>
      <c r="CU28">
        <v>102.682</v>
      </c>
    </row>
    <row r="29" spans="1:99" x14ac:dyDescent="0.25">
      <c r="A29">
        <v>13</v>
      </c>
      <c r="B29">
        <v>1587209818.5</v>
      </c>
      <c r="C29">
        <v>679.5</v>
      </c>
      <c r="D29" t="s">
        <v>226</v>
      </c>
      <c r="E29" t="s">
        <v>227</v>
      </c>
      <c r="F29">
        <v>1587209810.5</v>
      </c>
      <c r="G29">
        <f t="shared" si="0"/>
        <v>3.4955299388897485E-4</v>
      </c>
      <c r="H29">
        <f t="shared" si="1"/>
        <v>-0.97533124085161038</v>
      </c>
      <c r="I29">
        <f t="shared" si="2"/>
        <v>410.96296774193502</v>
      </c>
      <c r="J29">
        <f t="shared" si="3"/>
        <v>442.66721419188553</v>
      </c>
      <c r="K29">
        <f t="shared" si="4"/>
        <v>44.968895726229896</v>
      </c>
      <c r="L29">
        <f t="shared" si="5"/>
        <v>41.748180690242364</v>
      </c>
      <c r="M29">
        <f t="shared" si="6"/>
        <v>4.2109409283674473E-2</v>
      </c>
      <c r="N29">
        <f t="shared" si="7"/>
        <v>2</v>
      </c>
      <c r="O29">
        <f t="shared" si="8"/>
        <v>4.1622994071086036E-2</v>
      </c>
      <c r="P29">
        <f t="shared" si="9"/>
        <v>2.6057605540989619E-2</v>
      </c>
      <c r="Q29">
        <f t="shared" si="10"/>
        <v>0</v>
      </c>
      <c r="R29">
        <f t="shared" si="11"/>
        <v>14.826958148347778</v>
      </c>
      <c r="S29">
        <f t="shared" si="12"/>
        <v>14.826958148347778</v>
      </c>
      <c r="T29">
        <f t="shared" si="13"/>
        <v>1.6924065333383438</v>
      </c>
      <c r="U29">
        <f t="shared" si="14"/>
        <v>49.80108546181701</v>
      </c>
      <c r="V29">
        <f t="shared" si="15"/>
        <v>0.84995325266083521</v>
      </c>
      <c r="W29">
        <f t="shared" si="16"/>
        <v>1.7066962392064786</v>
      </c>
      <c r="X29">
        <f t="shared" si="17"/>
        <v>0.84245328067750858</v>
      </c>
      <c r="Y29">
        <f t="shared" si="18"/>
        <v>-15.415287030503791</v>
      </c>
      <c r="Z29">
        <f t="shared" si="19"/>
        <v>14.072414238351795</v>
      </c>
      <c r="AA29">
        <f t="shared" si="20"/>
        <v>1.3419601096499725</v>
      </c>
      <c r="AB29">
        <f t="shared" si="21"/>
        <v>-9.1268250202247714E-4</v>
      </c>
      <c r="AC29">
        <v>0</v>
      </c>
      <c r="AD29">
        <v>0</v>
      </c>
      <c r="AE29">
        <v>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55908.452181457855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6.91</v>
      </c>
      <c r="AP29">
        <v>0.5</v>
      </c>
      <c r="AQ29" t="s">
        <v>194</v>
      </c>
      <c r="AR29">
        <v>1587209810.5</v>
      </c>
      <c r="AS29">
        <v>410.96296774193502</v>
      </c>
      <c r="AT29">
        <v>410.00516129032297</v>
      </c>
      <c r="AU29">
        <v>8.3668151612903205</v>
      </c>
      <c r="AV29">
        <v>7.9676187096774198</v>
      </c>
      <c r="AW29">
        <v>600.00580645161301</v>
      </c>
      <c r="AX29">
        <v>101.48625806451599</v>
      </c>
      <c r="AY29">
        <v>9.9977112903225807E-2</v>
      </c>
      <c r="AZ29">
        <v>14.9574709677419</v>
      </c>
      <c r="BA29">
        <v>999.9</v>
      </c>
      <c r="BB29">
        <v>999.9</v>
      </c>
      <c r="BC29">
        <v>0</v>
      </c>
      <c r="BD29">
        <v>0</v>
      </c>
      <c r="BE29">
        <v>10000.2187096774</v>
      </c>
      <c r="BF29">
        <v>0</v>
      </c>
      <c r="BG29">
        <v>1.5289399999999999E-3</v>
      </c>
      <c r="BH29">
        <v>1587209789</v>
      </c>
      <c r="BI29" t="s">
        <v>228</v>
      </c>
      <c r="BJ29">
        <v>3</v>
      </c>
      <c r="BK29">
        <v>2.9449999999999998</v>
      </c>
      <c r="BL29">
        <v>7.4999999999999997E-2</v>
      </c>
      <c r="BM29">
        <v>410</v>
      </c>
      <c r="BN29">
        <v>8</v>
      </c>
      <c r="BO29">
        <v>0.28999999999999998</v>
      </c>
      <c r="BP29">
        <v>0.12</v>
      </c>
      <c r="BQ29">
        <v>0.96342514634146403</v>
      </c>
      <c r="BR29">
        <v>-5.3884766550525397E-2</v>
      </c>
      <c r="BS29">
        <v>2.5503966615985699E-2</v>
      </c>
      <c r="BT29">
        <v>1</v>
      </c>
      <c r="BU29">
        <v>0.39275317073170701</v>
      </c>
      <c r="BV29">
        <v>0.122541156794426</v>
      </c>
      <c r="BW29">
        <v>1.22345122798969E-2</v>
      </c>
      <c r="BX29">
        <v>0</v>
      </c>
      <c r="BY29">
        <v>1</v>
      </c>
      <c r="BZ29">
        <v>2</v>
      </c>
      <c r="CA29" t="s">
        <v>196</v>
      </c>
      <c r="CB29">
        <v>100</v>
      </c>
      <c r="CC29">
        <v>100</v>
      </c>
      <c r="CD29">
        <v>2.9449999999999998</v>
      </c>
      <c r="CE29">
        <v>7.4999999999999997E-2</v>
      </c>
      <c r="CF29">
        <v>2</v>
      </c>
      <c r="CG29">
        <v>616.64099999999996</v>
      </c>
      <c r="CH29">
        <v>397.36500000000001</v>
      </c>
      <c r="CI29">
        <v>15.0002</v>
      </c>
      <c r="CJ29">
        <v>18.783300000000001</v>
      </c>
      <c r="CK29">
        <v>29.9999</v>
      </c>
      <c r="CL29">
        <v>18.7179</v>
      </c>
      <c r="CM29">
        <v>18.708400000000001</v>
      </c>
      <c r="CN29">
        <v>20.3415</v>
      </c>
      <c r="CO29">
        <v>25.5642</v>
      </c>
      <c r="CP29">
        <v>1.5934600000000001</v>
      </c>
      <c r="CQ29">
        <v>15</v>
      </c>
      <c r="CR29">
        <v>410</v>
      </c>
      <c r="CS29">
        <v>7.9157000000000002</v>
      </c>
      <c r="CT29">
        <v>102.489</v>
      </c>
      <c r="CU29">
        <v>102.754</v>
      </c>
    </row>
    <row r="30" spans="1:99" x14ac:dyDescent="0.25">
      <c r="A30">
        <v>14</v>
      </c>
      <c r="B30">
        <v>1587209823.5</v>
      </c>
      <c r="C30">
        <v>684.5</v>
      </c>
      <c r="D30" t="s">
        <v>229</v>
      </c>
      <c r="E30" t="s">
        <v>230</v>
      </c>
      <c r="F30">
        <v>1587209815.14516</v>
      </c>
      <c r="G30">
        <f t="shared" si="0"/>
        <v>3.5591321071196808E-4</v>
      </c>
      <c r="H30">
        <f t="shared" si="1"/>
        <v>-0.9709783917510435</v>
      </c>
      <c r="I30">
        <f t="shared" si="2"/>
        <v>410.96119354838697</v>
      </c>
      <c r="J30">
        <f t="shared" si="3"/>
        <v>441.78724524213669</v>
      </c>
      <c r="K30">
        <f t="shared" si="4"/>
        <v>44.879408659149192</v>
      </c>
      <c r="L30">
        <f t="shared" si="5"/>
        <v>41.747912704453618</v>
      </c>
      <c r="M30">
        <f t="shared" si="6"/>
        <v>4.2955316846588862E-2</v>
      </c>
      <c r="N30">
        <f t="shared" si="7"/>
        <v>2</v>
      </c>
      <c r="O30">
        <f t="shared" si="8"/>
        <v>4.2449289467246597E-2</v>
      </c>
      <c r="P30">
        <f t="shared" si="9"/>
        <v>2.6575773715690358E-2</v>
      </c>
      <c r="Q30">
        <f t="shared" si="10"/>
        <v>0</v>
      </c>
      <c r="R30">
        <f t="shared" si="11"/>
        <v>14.822163783604918</v>
      </c>
      <c r="S30">
        <f t="shared" si="12"/>
        <v>14.822163783604918</v>
      </c>
      <c r="T30">
        <f t="shared" si="13"/>
        <v>1.6918836115871665</v>
      </c>
      <c r="U30">
        <f t="shared" si="14"/>
        <v>49.858578762705704</v>
      </c>
      <c r="V30">
        <f t="shared" si="15"/>
        <v>0.85080193772219903</v>
      </c>
      <c r="W30">
        <f t="shared" si="16"/>
        <v>1.7064303853735201</v>
      </c>
      <c r="X30">
        <f t="shared" si="17"/>
        <v>0.84108167386496746</v>
      </c>
      <c r="Y30">
        <f t="shared" si="18"/>
        <v>-15.695772592397793</v>
      </c>
      <c r="Z30">
        <f t="shared" si="19"/>
        <v>14.328497306257939</v>
      </c>
      <c r="AA30">
        <f t="shared" si="20"/>
        <v>1.3663291053882833</v>
      </c>
      <c r="AB30">
        <f t="shared" si="21"/>
        <v>-9.4618075157093529E-4</v>
      </c>
      <c r="AC30">
        <v>0</v>
      </c>
      <c r="AD30">
        <v>0</v>
      </c>
      <c r="AE30">
        <v>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55925.071226895481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6.91</v>
      </c>
      <c r="AP30">
        <v>0.5</v>
      </c>
      <c r="AQ30" t="s">
        <v>194</v>
      </c>
      <c r="AR30">
        <v>1587209815.14516</v>
      </c>
      <c r="AS30">
        <v>410.96119354838697</v>
      </c>
      <c r="AT30">
        <v>410.011387096774</v>
      </c>
      <c r="AU30">
        <v>8.3751870967741908</v>
      </c>
      <c r="AV30">
        <v>7.9687209677419402</v>
      </c>
      <c r="AW30">
        <v>599.99161290322604</v>
      </c>
      <c r="AX30">
        <v>101.486096774194</v>
      </c>
      <c r="AY30">
        <v>9.9924874193548396E-2</v>
      </c>
      <c r="AZ30">
        <v>14.955051612903199</v>
      </c>
      <c r="BA30">
        <v>999.9</v>
      </c>
      <c r="BB30">
        <v>999.9</v>
      </c>
      <c r="BC30">
        <v>0</v>
      </c>
      <c r="BD30">
        <v>0</v>
      </c>
      <c r="BE30">
        <v>10003.247096774199</v>
      </c>
      <c r="BF30">
        <v>0</v>
      </c>
      <c r="BG30">
        <v>1.5289399999999999E-3</v>
      </c>
      <c r="BH30">
        <v>1587209789</v>
      </c>
      <c r="BI30" t="s">
        <v>228</v>
      </c>
      <c r="BJ30">
        <v>3</v>
      </c>
      <c r="BK30">
        <v>2.9449999999999998</v>
      </c>
      <c r="BL30">
        <v>7.4999999999999997E-2</v>
      </c>
      <c r="BM30">
        <v>410</v>
      </c>
      <c r="BN30">
        <v>8</v>
      </c>
      <c r="BO30">
        <v>0.28999999999999998</v>
      </c>
      <c r="BP30">
        <v>0.12</v>
      </c>
      <c r="BQ30">
        <v>0.95524407317073201</v>
      </c>
      <c r="BR30">
        <v>-5.1355923344946403E-2</v>
      </c>
      <c r="BS30">
        <v>2.2851488833804098E-2</v>
      </c>
      <c r="BT30">
        <v>1</v>
      </c>
      <c r="BU30">
        <v>0.40206960975609801</v>
      </c>
      <c r="BV30">
        <v>9.6291219512197601E-2</v>
      </c>
      <c r="BW30">
        <v>9.5632117446023297E-3</v>
      </c>
      <c r="BX30">
        <v>1</v>
      </c>
      <c r="BY30">
        <v>2</v>
      </c>
      <c r="BZ30">
        <v>2</v>
      </c>
      <c r="CA30" t="s">
        <v>217</v>
      </c>
      <c r="CB30">
        <v>100</v>
      </c>
      <c r="CC30">
        <v>100</v>
      </c>
      <c r="CD30">
        <v>2.9449999999999998</v>
      </c>
      <c r="CE30">
        <v>7.4999999999999997E-2</v>
      </c>
      <c r="CF30">
        <v>2</v>
      </c>
      <c r="CG30">
        <v>616.90599999999995</v>
      </c>
      <c r="CH30">
        <v>397.46199999999999</v>
      </c>
      <c r="CI30">
        <v>15.000400000000001</v>
      </c>
      <c r="CJ30">
        <v>18.780100000000001</v>
      </c>
      <c r="CK30">
        <v>29.9999</v>
      </c>
      <c r="CL30">
        <v>18.713899999999999</v>
      </c>
      <c r="CM30">
        <v>18.705200000000001</v>
      </c>
      <c r="CN30">
        <v>20.341200000000001</v>
      </c>
      <c r="CO30">
        <v>25.5642</v>
      </c>
      <c r="CP30">
        <v>1.5934600000000001</v>
      </c>
      <c r="CQ30">
        <v>15</v>
      </c>
      <c r="CR30">
        <v>410</v>
      </c>
      <c r="CS30">
        <v>7.9157000000000002</v>
      </c>
      <c r="CT30">
        <v>102.491</v>
      </c>
      <c r="CU30">
        <v>102.754</v>
      </c>
    </row>
    <row r="31" spans="1:99" x14ac:dyDescent="0.25">
      <c r="A31">
        <v>15</v>
      </c>
      <c r="B31">
        <v>1587209828.5</v>
      </c>
      <c r="C31">
        <v>689.5</v>
      </c>
      <c r="D31" t="s">
        <v>231</v>
      </c>
      <c r="E31" t="s">
        <v>232</v>
      </c>
      <c r="F31">
        <v>1587209819.9354801</v>
      </c>
      <c r="G31">
        <f t="shared" si="0"/>
        <v>3.6108664280016498E-4</v>
      </c>
      <c r="H31">
        <f t="shared" si="1"/>
        <v>-0.97682889960515173</v>
      </c>
      <c r="I31">
        <f t="shared" si="2"/>
        <v>410.96638709677399</v>
      </c>
      <c r="J31">
        <f t="shared" si="3"/>
        <v>441.45113485536609</v>
      </c>
      <c r="K31">
        <f t="shared" si="4"/>
        <v>44.844886937638023</v>
      </c>
      <c r="L31">
        <f t="shared" si="5"/>
        <v>41.748088767656249</v>
      </c>
      <c r="M31">
        <f t="shared" si="6"/>
        <v>4.3639671931578396E-2</v>
      </c>
      <c r="N31">
        <f t="shared" si="7"/>
        <v>2</v>
      </c>
      <c r="O31">
        <f t="shared" si="8"/>
        <v>4.3117497976151477E-2</v>
      </c>
      <c r="P31">
        <f t="shared" si="9"/>
        <v>2.6994830840952035E-2</v>
      </c>
      <c r="Q31">
        <f t="shared" si="10"/>
        <v>0</v>
      </c>
      <c r="R31">
        <f t="shared" si="11"/>
        <v>14.819038477374038</v>
      </c>
      <c r="S31">
        <f t="shared" si="12"/>
        <v>14.819038477374038</v>
      </c>
      <c r="T31">
        <f t="shared" si="13"/>
        <v>1.6915428106273174</v>
      </c>
      <c r="U31">
        <f t="shared" si="14"/>
        <v>49.901447487126646</v>
      </c>
      <c r="V31">
        <f t="shared" si="15"/>
        <v>0.85146802132745825</v>
      </c>
      <c r="W31">
        <f t="shared" si="16"/>
        <v>1.7062992442195515</v>
      </c>
      <c r="X31">
        <f t="shared" si="17"/>
        <v>0.84007478929985913</v>
      </c>
      <c r="Y31">
        <f t="shared" si="18"/>
        <v>-15.923920947487275</v>
      </c>
      <c r="Z31">
        <f t="shared" si="19"/>
        <v>14.536787164005634</v>
      </c>
      <c r="AA31">
        <f t="shared" si="20"/>
        <v>1.3861599064206567</v>
      </c>
      <c r="AB31">
        <f t="shared" si="21"/>
        <v>-9.7387706098395199E-4</v>
      </c>
      <c r="AC31">
        <v>0</v>
      </c>
      <c r="AD31">
        <v>0</v>
      </c>
      <c r="AE31">
        <v>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55919.494907625849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6.91</v>
      </c>
      <c r="AP31">
        <v>0.5</v>
      </c>
      <c r="AQ31" t="s">
        <v>194</v>
      </c>
      <c r="AR31">
        <v>1587209819.9354801</v>
      </c>
      <c r="AS31">
        <v>410.96638709677399</v>
      </c>
      <c r="AT31">
        <v>410.01232258064499</v>
      </c>
      <c r="AU31">
        <v>8.3818145161290296</v>
      </c>
      <c r="AV31">
        <v>7.9694554838709699</v>
      </c>
      <c r="AW31">
        <v>600.009935483871</v>
      </c>
      <c r="AX31">
        <v>101.48516129032301</v>
      </c>
      <c r="AY31">
        <v>0.100004987096774</v>
      </c>
      <c r="AZ31">
        <v>14.953858064516099</v>
      </c>
      <c r="BA31">
        <v>999.9</v>
      </c>
      <c r="BB31">
        <v>999.9</v>
      </c>
      <c r="BC31">
        <v>0</v>
      </c>
      <c r="BD31">
        <v>0</v>
      </c>
      <c r="BE31">
        <v>10002.26</v>
      </c>
      <c r="BF31">
        <v>0</v>
      </c>
      <c r="BG31">
        <v>1.5289399999999999E-3</v>
      </c>
      <c r="BH31">
        <v>1587209789</v>
      </c>
      <c r="BI31" t="s">
        <v>228</v>
      </c>
      <c r="BJ31">
        <v>3</v>
      </c>
      <c r="BK31">
        <v>2.9449999999999998</v>
      </c>
      <c r="BL31">
        <v>7.4999999999999997E-2</v>
      </c>
      <c r="BM31">
        <v>410</v>
      </c>
      <c r="BN31">
        <v>8</v>
      </c>
      <c r="BO31">
        <v>0.28999999999999998</v>
      </c>
      <c r="BP31">
        <v>0.12</v>
      </c>
      <c r="BQ31">
        <v>0.94750826829268298</v>
      </c>
      <c r="BR31">
        <v>9.3087804878053803E-3</v>
      </c>
      <c r="BS31">
        <v>2.0230173857233E-2</v>
      </c>
      <c r="BT31">
        <v>1</v>
      </c>
      <c r="BU31">
        <v>0.40898756097561001</v>
      </c>
      <c r="BV31">
        <v>7.4475721254355198E-2</v>
      </c>
      <c r="BW31">
        <v>7.4948828072934201E-3</v>
      </c>
      <c r="BX31">
        <v>1</v>
      </c>
      <c r="BY31">
        <v>2</v>
      </c>
      <c r="BZ31">
        <v>2</v>
      </c>
      <c r="CA31" t="s">
        <v>217</v>
      </c>
      <c r="CB31">
        <v>100</v>
      </c>
      <c r="CC31">
        <v>100</v>
      </c>
      <c r="CD31">
        <v>2.9449999999999998</v>
      </c>
      <c r="CE31">
        <v>7.4999999999999997E-2</v>
      </c>
      <c r="CF31">
        <v>2</v>
      </c>
      <c r="CG31">
        <v>617.24800000000005</v>
      </c>
      <c r="CH31">
        <v>397.55599999999998</v>
      </c>
      <c r="CI31">
        <v>15.000299999999999</v>
      </c>
      <c r="CJ31">
        <v>18.776800000000001</v>
      </c>
      <c r="CK31">
        <v>29.9999</v>
      </c>
      <c r="CL31">
        <v>18.7104</v>
      </c>
      <c r="CM31">
        <v>18.701599999999999</v>
      </c>
      <c r="CN31">
        <v>20.3401</v>
      </c>
      <c r="CO31">
        <v>25.5642</v>
      </c>
      <c r="CP31">
        <v>1.5934600000000001</v>
      </c>
      <c r="CQ31">
        <v>15</v>
      </c>
      <c r="CR31">
        <v>410</v>
      </c>
      <c r="CS31">
        <v>7.9157000000000002</v>
      </c>
      <c r="CT31">
        <v>102.492</v>
      </c>
      <c r="CU31">
        <v>102.754</v>
      </c>
    </row>
    <row r="32" spans="1:99" x14ac:dyDescent="0.25">
      <c r="A32">
        <v>16</v>
      </c>
      <c r="B32">
        <v>1587209833.5</v>
      </c>
      <c r="C32">
        <v>694.5</v>
      </c>
      <c r="D32" t="s">
        <v>233</v>
      </c>
      <c r="E32" t="s">
        <v>234</v>
      </c>
      <c r="F32">
        <v>1587209824.87097</v>
      </c>
      <c r="G32">
        <f t="shared" si="0"/>
        <v>3.6503769706214474E-4</v>
      </c>
      <c r="H32">
        <f t="shared" si="1"/>
        <v>-0.97770514477236958</v>
      </c>
      <c r="I32">
        <f t="shared" si="2"/>
        <v>410.96238709677402</v>
      </c>
      <c r="J32">
        <f t="shared" si="3"/>
        <v>441.06412281195475</v>
      </c>
      <c r="K32">
        <f t="shared" si="4"/>
        <v>44.805387325206411</v>
      </c>
      <c r="L32">
        <f t="shared" si="5"/>
        <v>41.747510118416024</v>
      </c>
      <c r="M32">
        <f t="shared" si="6"/>
        <v>4.4160801675491544E-2</v>
      </c>
      <c r="N32">
        <f t="shared" si="7"/>
        <v>2</v>
      </c>
      <c r="O32">
        <f t="shared" si="8"/>
        <v>4.3626164417148498E-2</v>
      </c>
      <c r="P32">
        <f t="shared" si="9"/>
        <v>2.7313848445331954E-2</v>
      </c>
      <c r="Q32">
        <f t="shared" si="10"/>
        <v>0</v>
      </c>
      <c r="R32">
        <f t="shared" si="11"/>
        <v>14.817082560328563</v>
      </c>
      <c r="S32">
        <f t="shared" si="12"/>
        <v>14.817082560328563</v>
      </c>
      <c r="T32">
        <f t="shared" si="13"/>
        <v>1.691329557127587</v>
      </c>
      <c r="U32">
        <f t="shared" si="14"/>
        <v>49.932379686688392</v>
      </c>
      <c r="V32">
        <f t="shared" si="15"/>
        <v>0.85196944872597424</v>
      </c>
      <c r="W32">
        <f t="shared" si="16"/>
        <v>1.7062464358234923</v>
      </c>
      <c r="X32">
        <f t="shared" si="17"/>
        <v>0.83936010840161279</v>
      </c>
      <c r="Y32">
        <f t="shared" si="18"/>
        <v>-16.098162440440582</v>
      </c>
      <c r="Z32">
        <f t="shared" si="19"/>
        <v>14.695856879644902</v>
      </c>
      <c r="AA32">
        <f t="shared" si="20"/>
        <v>1.4013102604224494</v>
      </c>
      <c r="AB32">
        <f t="shared" si="21"/>
        <v>-9.9530037323170006E-4</v>
      </c>
      <c r="AC32">
        <v>0</v>
      </c>
      <c r="AD32">
        <v>0</v>
      </c>
      <c r="AE32">
        <v>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55917.711811547735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6.91</v>
      </c>
      <c r="AP32">
        <v>0.5</v>
      </c>
      <c r="AQ32" t="s">
        <v>194</v>
      </c>
      <c r="AR32">
        <v>1587209824.87097</v>
      </c>
      <c r="AS32">
        <v>410.96238709677402</v>
      </c>
      <c r="AT32">
        <v>410.00919354838697</v>
      </c>
      <c r="AU32">
        <v>8.3867851612903195</v>
      </c>
      <c r="AV32">
        <v>7.9699212903225796</v>
      </c>
      <c r="AW32">
        <v>600.01735483871005</v>
      </c>
      <c r="AX32">
        <v>101.484709677419</v>
      </c>
      <c r="AY32">
        <v>0.100037319354839</v>
      </c>
      <c r="AZ32">
        <v>14.953377419354799</v>
      </c>
      <c r="BA32">
        <v>999.9</v>
      </c>
      <c r="BB32">
        <v>999.9</v>
      </c>
      <c r="BC32">
        <v>0</v>
      </c>
      <c r="BD32">
        <v>0</v>
      </c>
      <c r="BE32">
        <v>10001.956451612899</v>
      </c>
      <c r="BF32">
        <v>0</v>
      </c>
      <c r="BG32">
        <v>1.5289399999999999E-3</v>
      </c>
      <c r="BH32">
        <v>1587209789</v>
      </c>
      <c r="BI32" t="s">
        <v>228</v>
      </c>
      <c r="BJ32">
        <v>3</v>
      </c>
      <c r="BK32">
        <v>2.9449999999999998</v>
      </c>
      <c r="BL32">
        <v>7.4999999999999997E-2</v>
      </c>
      <c r="BM32">
        <v>410</v>
      </c>
      <c r="BN32">
        <v>8</v>
      </c>
      <c r="BO32">
        <v>0.28999999999999998</v>
      </c>
      <c r="BP32">
        <v>0.12</v>
      </c>
      <c r="BQ32">
        <v>0.95669185365853604</v>
      </c>
      <c r="BR32">
        <v>-2.90527526132386E-2</v>
      </c>
      <c r="BS32">
        <v>1.86083646344548E-2</v>
      </c>
      <c r="BT32">
        <v>1</v>
      </c>
      <c r="BU32">
        <v>0.41455895121951197</v>
      </c>
      <c r="BV32">
        <v>5.4136578397211498E-2</v>
      </c>
      <c r="BW32">
        <v>5.4100168204563297E-3</v>
      </c>
      <c r="BX32">
        <v>1</v>
      </c>
      <c r="BY32">
        <v>2</v>
      </c>
      <c r="BZ32">
        <v>2</v>
      </c>
      <c r="CA32" t="s">
        <v>217</v>
      </c>
      <c r="CB32">
        <v>100</v>
      </c>
      <c r="CC32">
        <v>100</v>
      </c>
      <c r="CD32">
        <v>2.9449999999999998</v>
      </c>
      <c r="CE32">
        <v>7.4999999999999997E-2</v>
      </c>
      <c r="CF32">
        <v>2</v>
      </c>
      <c r="CG32">
        <v>616.86500000000001</v>
      </c>
      <c r="CH32">
        <v>397.60700000000003</v>
      </c>
      <c r="CI32">
        <v>15.000400000000001</v>
      </c>
      <c r="CJ32">
        <v>18.774000000000001</v>
      </c>
      <c r="CK32">
        <v>30</v>
      </c>
      <c r="CL32">
        <v>18.706800000000001</v>
      </c>
      <c r="CM32">
        <v>18.698</v>
      </c>
      <c r="CN32">
        <v>20.340800000000002</v>
      </c>
      <c r="CO32">
        <v>25.5642</v>
      </c>
      <c r="CP32">
        <v>1.5934600000000001</v>
      </c>
      <c r="CQ32">
        <v>15</v>
      </c>
      <c r="CR32">
        <v>410</v>
      </c>
      <c r="CS32">
        <v>7.9157000000000002</v>
      </c>
      <c r="CT32">
        <v>102.492</v>
      </c>
      <c r="CU32">
        <v>102.756</v>
      </c>
    </row>
    <row r="33" spans="1:99" x14ac:dyDescent="0.25">
      <c r="A33">
        <v>17</v>
      </c>
      <c r="B33">
        <v>1587209838.5</v>
      </c>
      <c r="C33">
        <v>699.5</v>
      </c>
      <c r="D33" t="s">
        <v>235</v>
      </c>
      <c r="E33" t="s">
        <v>236</v>
      </c>
      <c r="F33">
        <v>1587209829.87097</v>
      </c>
      <c r="G33">
        <f t="shared" si="0"/>
        <v>3.6786710287537702E-4</v>
      </c>
      <c r="H33">
        <f t="shared" si="1"/>
        <v>-0.98052886386963811</v>
      </c>
      <c r="I33">
        <f t="shared" si="2"/>
        <v>410.96654838709702</v>
      </c>
      <c r="J33">
        <f t="shared" si="3"/>
        <v>440.88166601924144</v>
      </c>
      <c r="K33">
        <f t="shared" si="4"/>
        <v>44.786648344270162</v>
      </c>
      <c r="L33">
        <f t="shared" si="5"/>
        <v>41.747742540666501</v>
      </c>
      <c r="M33">
        <f t="shared" si="6"/>
        <v>4.4529382304532419E-2</v>
      </c>
      <c r="N33">
        <f t="shared" si="7"/>
        <v>2</v>
      </c>
      <c r="O33">
        <f t="shared" si="8"/>
        <v>4.3985842523832558E-2</v>
      </c>
      <c r="P33">
        <f t="shared" si="9"/>
        <v>2.7539433628126192E-2</v>
      </c>
      <c r="Q33">
        <f t="shared" si="10"/>
        <v>0</v>
      </c>
      <c r="R33">
        <f t="shared" si="11"/>
        <v>14.816635892807106</v>
      </c>
      <c r="S33">
        <f t="shared" si="12"/>
        <v>14.816635892807106</v>
      </c>
      <c r="T33">
        <f t="shared" si="13"/>
        <v>1.6912808603123182</v>
      </c>
      <c r="U33">
        <f t="shared" si="14"/>
        <v>49.951950722157115</v>
      </c>
      <c r="V33">
        <f t="shared" si="15"/>
        <v>0.85233683933071047</v>
      </c>
      <c r="W33">
        <f t="shared" si="16"/>
        <v>1.7063134212146809</v>
      </c>
      <c r="X33">
        <f t="shared" si="17"/>
        <v>0.8389440209816077</v>
      </c>
      <c r="Y33">
        <f t="shared" si="18"/>
        <v>-16.222939236804127</v>
      </c>
      <c r="Z33">
        <f t="shared" si="19"/>
        <v>14.809756216548005</v>
      </c>
      <c r="AA33">
        <f t="shared" si="20"/>
        <v>1.4121722302584663</v>
      </c>
      <c r="AB33">
        <f t="shared" si="21"/>
        <v>-1.0107899976556922E-3</v>
      </c>
      <c r="AC33">
        <v>0</v>
      </c>
      <c r="AD33">
        <v>0</v>
      </c>
      <c r="AE33">
        <v>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55913.753345528523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6.91</v>
      </c>
      <c r="AP33">
        <v>0.5</v>
      </c>
      <c r="AQ33" t="s">
        <v>194</v>
      </c>
      <c r="AR33">
        <v>1587209829.87097</v>
      </c>
      <c r="AS33">
        <v>410.96654838709702</v>
      </c>
      <c r="AT33">
        <v>410.01145161290299</v>
      </c>
      <c r="AU33">
        <v>8.3904399999999999</v>
      </c>
      <c r="AV33">
        <v>7.9703499999999998</v>
      </c>
      <c r="AW33">
        <v>600.022258064516</v>
      </c>
      <c r="AX33">
        <v>101.484225806452</v>
      </c>
      <c r="AY33">
        <v>0.10005813225806499</v>
      </c>
      <c r="AZ33">
        <v>14.953987096774201</v>
      </c>
      <c r="BA33">
        <v>999.9</v>
      </c>
      <c r="BB33">
        <v>999.9</v>
      </c>
      <c r="BC33">
        <v>0</v>
      </c>
      <c r="BD33">
        <v>0</v>
      </c>
      <c r="BE33">
        <v>10001.290000000001</v>
      </c>
      <c r="BF33">
        <v>0</v>
      </c>
      <c r="BG33">
        <v>1.5289399999999999E-3</v>
      </c>
      <c r="BH33">
        <v>1587209789</v>
      </c>
      <c r="BI33" t="s">
        <v>228</v>
      </c>
      <c r="BJ33">
        <v>3</v>
      </c>
      <c r="BK33">
        <v>2.9449999999999998</v>
      </c>
      <c r="BL33">
        <v>7.4999999999999997E-2</v>
      </c>
      <c r="BM33">
        <v>410</v>
      </c>
      <c r="BN33">
        <v>8</v>
      </c>
      <c r="BO33">
        <v>0.28999999999999998</v>
      </c>
      <c r="BP33">
        <v>0.12</v>
      </c>
      <c r="BQ33">
        <v>0.953994341463415</v>
      </c>
      <c r="BR33">
        <v>4.5429721254357298E-2</v>
      </c>
      <c r="BS33">
        <v>1.8152891090858599E-2</v>
      </c>
      <c r="BT33">
        <v>1</v>
      </c>
      <c r="BU33">
        <v>0.41845146341463402</v>
      </c>
      <c r="BV33">
        <v>3.8691742160277598E-2</v>
      </c>
      <c r="BW33">
        <v>3.9448822425007897E-3</v>
      </c>
      <c r="BX33">
        <v>1</v>
      </c>
      <c r="BY33">
        <v>2</v>
      </c>
      <c r="BZ33">
        <v>2</v>
      </c>
      <c r="CA33" t="s">
        <v>217</v>
      </c>
      <c r="CB33">
        <v>100</v>
      </c>
      <c r="CC33">
        <v>100</v>
      </c>
      <c r="CD33">
        <v>2.9449999999999998</v>
      </c>
      <c r="CE33">
        <v>7.4999999999999997E-2</v>
      </c>
      <c r="CF33">
        <v>2</v>
      </c>
      <c r="CG33">
        <v>617.245</v>
      </c>
      <c r="CH33">
        <v>397.67599999999999</v>
      </c>
      <c r="CI33">
        <v>15.000500000000001</v>
      </c>
      <c r="CJ33">
        <v>18.771100000000001</v>
      </c>
      <c r="CK33">
        <v>30</v>
      </c>
      <c r="CL33">
        <v>18.703399999999998</v>
      </c>
      <c r="CM33">
        <v>18.694800000000001</v>
      </c>
      <c r="CN33">
        <v>20.340499999999999</v>
      </c>
      <c r="CO33">
        <v>25.5642</v>
      </c>
      <c r="CP33">
        <v>1.5934600000000001</v>
      </c>
      <c r="CQ33">
        <v>15</v>
      </c>
      <c r="CR33">
        <v>410</v>
      </c>
      <c r="CS33">
        <v>7.9157000000000002</v>
      </c>
      <c r="CT33">
        <v>102.492</v>
      </c>
      <c r="CU33">
        <v>102.756</v>
      </c>
    </row>
    <row r="34" spans="1:99" x14ac:dyDescent="0.25">
      <c r="A34">
        <v>18</v>
      </c>
      <c r="B34">
        <v>1587209843.5</v>
      </c>
      <c r="C34">
        <v>704.5</v>
      </c>
      <c r="D34" t="s">
        <v>237</v>
      </c>
      <c r="E34" t="s">
        <v>238</v>
      </c>
      <c r="F34">
        <v>1587209834.87097</v>
      </c>
      <c r="G34">
        <f t="shared" si="0"/>
        <v>3.6990566593526848E-4</v>
      </c>
      <c r="H34">
        <f t="shared" si="1"/>
        <v>-0.99278813675283217</v>
      </c>
      <c r="I34">
        <f t="shared" si="2"/>
        <v>410.97300000000001</v>
      </c>
      <c r="J34">
        <f t="shared" si="3"/>
        <v>441.12629779362499</v>
      </c>
      <c r="K34">
        <f t="shared" si="4"/>
        <v>44.811127706515393</v>
      </c>
      <c r="L34">
        <f t="shared" si="5"/>
        <v>41.748051927626193</v>
      </c>
      <c r="M34">
        <f t="shared" si="6"/>
        <v>4.4788712174317409E-2</v>
      </c>
      <c r="N34">
        <f t="shared" si="7"/>
        <v>2</v>
      </c>
      <c r="O34">
        <f t="shared" si="8"/>
        <v>4.423886519198373E-2</v>
      </c>
      <c r="P34">
        <f t="shared" si="9"/>
        <v>2.7698129848760557E-2</v>
      </c>
      <c r="Q34">
        <f t="shared" si="10"/>
        <v>0</v>
      </c>
      <c r="R34">
        <f t="shared" si="11"/>
        <v>14.817174913785356</v>
      </c>
      <c r="S34">
        <f t="shared" si="12"/>
        <v>14.817174913785356</v>
      </c>
      <c r="T34">
        <f t="shared" si="13"/>
        <v>1.691339625887152</v>
      </c>
      <c r="U34">
        <f t="shared" si="14"/>
        <v>49.962003489691632</v>
      </c>
      <c r="V34">
        <f t="shared" si="15"/>
        <v>0.85257973627854122</v>
      </c>
      <c r="W34">
        <f t="shared" si="16"/>
        <v>1.7064562602147231</v>
      </c>
      <c r="X34">
        <f t="shared" si="17"/>
        <v>0.83875988960861081</v>
      </c>
      <c r="Y34">
        <f t="shared" si="18"/>
        <v>-16.312839867745339</v>
      </c>
      <c r="Z34">
        <f t="shared" si="19"/>
        <v>14.891808018589032</v>
      </c>
      <c r="AA34">
        <f t="shared" si="20"/>
        <v>1.4200098203639144</v>
      </c>
      <c r="AB34">
        <f t="shared" si="21"/>
        <v>-1.0220287923932148E-3</v>
      </c>
      <c r="AC34">
        <v>0</v>
      </c>
      <c r="AD34">
        <v>0</v>
      </c>
      <c r="AE34">
        <v>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55890.69261836334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6.91</v>
      </c>
      <c r="AP34">
        <v>0.5</v>
      </c>
      <c r="AQ34" t="s">
        <v>194</v>
      </c>
      <c r="AR34">
        <v>1587209834.87097</v>
      </c>
      <c r="AS34">
        <v>410.97300000000001</v>
      </c>
      <c r="AT34">
        <v>410.00474193548399</v>
      </c>
      <c r="AU34">
        <v>8.3929006451612906</v>
      </c>
      <c r="AV34">
        <v>7.9704790322580603</v>
      </c>
      <c r="AW34">
        <v>600.01558064516098</v>
      </c>
      <c r="AX34">
        <v>101.483419354839</v>
      </c>
      <c r="AY34">
        <v>0.100022690322581</v>
      </c>
      <c r="AZ34">
        <v>14.9552870967742</v>
      </c>
      <c r="BA34">
        <v>999.9</v>
      </c>
      <c r="BB34">
        <v>999.9</v>
      </c>
      <c r="BC34">
        <v>0</v>
      </c>
      <c r="BD34">
        <v>0</v>
      </c>
      <c r="BE34">
        <v>9997.1193548387091</v>
      </c>
      <c r="BF34">
        <v>0</v>
      </c>
      <c r="BG34">
        <v>1.5289399999999999E-3</v>
      </c>
      <c r="BH34">
        <v>1587209789</v>
      </c>
      <c r="BI34" t="s">
        <v>228</v>
      </c>
      <c r="BJ34">
        <v>3</v>
      </c>
      <c r="BK34">
        <v>2.9449999999999998</v>
      </c>
      <c r="BL34">
        <v>7.4999999999999997E-2</v>
      </c>
      <c r="BM34">
        <v>410</v>
      </c>
      <c r="BN34">
        <v>8</v>
      </c>
      <c r="BO34">
        <v>0.28999999999999998</v>
      </c>
      <c r="BP34">
        <v>0.12</v>
      </c>
      <c r="BQ34">
        <v>0.96234873170731705</v>
      </c>
      <c r="BR34">
        <v>0.12577018118466801</v>
      </c>
      <c r="BS34">
        <v>1.9822087934896E-2</v>
      </c>
      <c r="BT34">
        <v>0</v>
      </c>
      <c r="BU34">
        <v>0.42117160975609802</v>
      </c>
      <c r="BV34">
        <v>2.7181609756097101E-2</v>
      </c>
      <c r="BW34">
        <v>2.7933991870911301E-3</v>
      </c>
      <c r="BX34">
        <v>1</v>
      </c>
      <c r="BY34">
        <v>1</v>
      </c>
      <c r="BZ34">
        <v>2</v>
      </c>
      <c r="CA34" t="s">
        <v>196</v>
      </c>
      <c r="CB34">
        <v>100</v>
      </c>
      <c r="CC34">
        <v>100</v>
      </c>
      <c r="CD34">
        <v>2.9449999999999998</v>
      </c>
      <c r="CE34">
        <v>7.4999999999999997E-2</v>
      </c>
      <c r="CF34">
        <v>2</v>
      </c>
      <c r="CG34">
        <v>616.97400000000005</v>
      </c>
      <c r="CH34">
        <v>397.70400000000001</v>
      </c>
      <c r="CI34">
        <v>15.000400000000001</v>
      </c>
      <c r="CJ34">
        <v>18.768000000000001</v>
      </c>
      <c r="CK34">
        <v>29.9999</v>
      </c>
      <c r="CL34">
        <v>18.700199999999999</v>
      </c>
      <c r="CM34">
        <v>18.691600000000001</v>
      </c>
      <c r="CN34">
        <v>20.340800000000002</v>
      </c>
      <c r="CO34">
        <v>25.5642</v>
      </c>
      <c r="CP34">
        <v>1.5934600000000001</v>
      </c>
      <c r="CQ34">
        <v>15</v>
      </c>
      <c r="CR34">
        <v>410</v>
      </c>
      <c r="CS34">
        <v>7.9157000000000002</v>
      </c>
      <c r="CT34">
        <v>102.491</v>
      </c>
      <c r="CU34">
        <v>102.755</v>
      </c>
    </row>
    <row r="35" spans="1:99" x14ac:dyDescent="0.25">
      <c r="A35">
        <v>19</v>
      </c>
      <c r="B35">
        <v>1587210264.5</v>
      </c>
      <c r="C35">
        <v>1125.5</v>
      </c>
      <c r="D35" t="s">
        <v>241</v>
      </c>
      <c r="E35" t="s">
        <v>242</v>
      </c>
      <c r="F35">
        <v>1587210256.5</v>
      </c>
      <c r="G35">
        <f t="shared" si="0"/>
        <v>2.425336310531675E-4</v>
      </c>
      <c r="H35">
        <f t="shared" si="1"/>
        <v>-0.40040589539024574</v>
      </c>
      <c r="I35">
        <f t="shared" si="2"/>
        <v>410.19212903225798</v>
      </c>
      <c r="J35">
        <f t="shared" si="3"/>
        <v>426.78693365934174</v>
      </c>
      <c r="K35">
        <f t="shared" si="4"/>
        <v>43.360161609357995</v>
      </c>
      <c r="L35">
        <f t="shared" si="5"/>
        <v>41.674183539840961</v>
      </c>
      <c r="M35">
        <f t="shared" si="6"/>
        <v>2.9018239855218869E-2</v>
      </c>
      <c r="N35">
        <f t="shared" si="7"/>
        <v>2</v>
      </c>
      <c r="O35">
        <f t="shared" si="8"/>
        <v>2.8786352612422312E-2</v>
      </c>
      <c r="P35">
        <f t="shared" si="9"/>
        <v>1.8012149977793386E-2</v>
      </c>
      <c r="Q35">
        <f t="shared" si="10"/>
        <v>0</v>
      </c>
      <c r="R35">
        <f t="shared" si="11"/>
        <v>14.90749033699405</v>
      </c>
      <c r="S35">
        <f t="shared" si="12"/>
        <v>14.90749033699405</v>
      </c>
      <c r="T35">
        <f t="shared" si="13"/>
        <v>1.7012114384921118</v>
      </c>
      <c r="U35">
        <f t="shared" si="14"/>
        <v>50.024615960961839</v>
      </c>
      <c r="V35">
        <f t="shared" si="15"/>
        <v>0.85600114644623304</v>
      </c>
      <c r="W35">
        <f t="shared" si="16"/>
        <v>1.7111598560081669</v>
      </c>
      <c r="X35">
        <f t="shared" si="17"/>
        <v>0.84521029204587872</v>
      </c>
      <c r="Y35">
        <f t="shared" si="18"/>
        <v>-10.695733129444687</v>
      </c>
      <c r="Z35">
        <f t="shared" si="19"/>
        <v>9.7636355555697012</v>
      </c>
      <c r="AA35">
        <f t="shared" si="20"/>
        <v>0.93165806445553989</v>
      </c>
      <c r="AB35">
        <f t="shared" si="21"/>
        <v>-4.3950941944537192E-4</v>
      </c>
      <c r="AC35">
        <v>0</v>
      </c>
      <c r="AD35">
        <v>0</v>
      </c>
      <c r="AE35">
        <v>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55916.870507479092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3.49</v>
      </c>
      <c r="AP35">
        <v>0.5</v>
      </c>
      <c r="AQ35" t="s">
        <v>194</v>
      </c>
      <c r="AR35">
        <v>1587210256.5</v>
      </c>
      <c r="AS35">
        <v>410.19212903225798</v>
      </c>
      <c r="AT35">
        <v>410.01709677419399</v>
      </c>
      <c r="AU35">
        <v>8.4254783870967707</v>
      </c>
      <c r="AV35">
        <v>8.2855958064516102</v>
      </c>
      <c r="AW35">
        <v>600.01087096774199</v>
      </c>
      <c r="AX35">
        <v>101.496741935484</v>
      </c>
      <c r="AY35">
        <v>9.9999177419354796E-2</v>
      </c>
      <c r="AZ35">
        <v>14.998041935483901</v>
      </c>
      <c r="BA35">
        <v>999.9</v>
      </c>
      <c r="BB35">
        <v>999.9</v>
      </c>
      <c r="BC35">
        <v>0</v>
      </c>
      <c r="BD35">
        <v>0</v>
      </c>
      <c r="BE35">
        <v>10002.180645161299</v>
      </c>
      <c r="BF35">
        <v>0</v>
      </c>
      <c r="BG35">
        <v>1.5289399999999999E-3</v>
      </c>
      <c r="BH35">
        <v>1587210224</v>
      </c>
      <c r="BI35" t="s">
        <v>243</v>
      </c>
      <c r="BJ35">
        <v>4</v>
      </c>
      <c r="BK35">
        <v>2.8969999999999998</v>
      </c>
      <c r="BL35">
        <v>8.3000000000000004E-2</v>
      </c>
      <c r="BM35">
        <v>410</v>
      </c>
      <c r="BN35">
        <v>8</v>
      </c>
      <c r="BO35">
        <v>0.4</v>
      </c>
      <c r="BP35">
        <v>7.0000000000000007E-2</v>
      </c>
      <c r="BQ35">
        <v>0.179121780487805</v>
      </c>
      <c r="BR35">
        <v>-4.7656285714284798E-2</v>
      </c>
      <c r="BS35">
        <v>2.1152251747183E-2</v>
      </c>
      <c r="BT35">
        <v>1</v>
      </c>
      <c r="BU35">
        <v>0.13824351219512199</v>
      </c>
      <c r="BV35">
        <v>3.0677059233448201E-2</v>
      </c>
      <c r="BW35">
        <v>3.0712810715698099E-3</v>
      </c>
      <c r="BX35">
        <v>1</v>
      </c>
      <c r="BY35">
        <v>2</v>
      </c>
      <c r="BZ35">
        <v>2</v>
      </c>
      <c r="CA35" t="s">
        <v>217</v>
      </c>
      <c r="CB35">
        <v>100</v>
      </c>
      <c r="CC35">
        <v>100</v>
      </c>
      <c r="CD35">
        <v>2.8969999999999998</v>
      </c>
      <c r="CE35">
        <v>8.3000000000000004E-2</v>
      </c>
      <c r="CF35">
        <v>2</v>
      </c>
      <c r="CG35">
        <v>616.28399999999999</v>
      </c>
      <c r="CH35">
        <v>399.37299999999999</v>
      </c>
      <c r="CI35">
        <v>15.000400000000001</v>
      </c>
      <c r="CJ35">
        <v>18.6814</v>
      </c>
      <c r="CK35">
        <v>30.0002</v>
      </c>
      <c r="CL35">
        <v>18.569400000000002</v>
      </c>
      <c r="CM35">
        <v>18.564</v>
      </c>
      <c r="CN35">
        <v>20.3188</v>
      </c>
      <c r="CO35">
        <v>20.8734</v>
      </c>
      <c r="CP35">
        <v>7.6071</v>
      </c>
      <c r="CQ35">
        <v>15</v>
      </c>
      <c r="CR35">
        <v>410</v>
      </c>
      <c r="CS35">
        <v>8.2716799999999999</v>
      </c>
      <c r="CT35">
        <v>102.495</v>
      </c>
      <c r="CU35">
        <v>102.782</v>
      </c>
    </row>
    <row r="36" spans="1:99" x14ac:dyDescent="0.25">
      <c r="A36">
        <v>20</v>
      </c>
      <c r="B36">
        <v>1587210269.5</v>
      </c>
      <c r="C36">
        <v>1130.5</v>
      </c>
      <c r="D36" t="s">
        <v>244</v>
      </c>
      <c r="E36" t="s">
        <v>245</v>
      </c>
      <c r="F36">
        <v>1587210261.14516</v>
      </c>
      <c r="G36">
        <f t="shared" si="0"/>
        <v>2.4598211364856577E-4</v>
      </c>
      <c r="H36">
        <f t="shared" si="1"/>
        <v>-0.39144554335709725</v>
      </c>
      <c r="I36">
        <f t="shared" si="2"/>
        <v>410.18229032258103</v>
      </c>
      <c r="J36">
        <f t="shared" si="3"/>
        <v>425.9755316855738</v>
      </c>
      <c r="K36">
        <f t="shared" si="4"/>
        <v>43.277661846681035</v>
      </c>
      <c r="L36">
        <f t="shared" si="5"/>
        <v>41.673122364175896</v>
      </c>
      <c r="M36">
        <f t="shared" si="6"/>
        <v>2.9443032269952242E-2</v>
      </c>
      <c r="N36">
        <f t="shared" si="7"/>
        <v>2</v>
      </c>
      <c r="O36">
        <f t="shared" si="8"/>
        <v>2.9204336360295281E-2</v>
      </c>
      <c r="P36">
        <f t="shared" si="9"/>
        <v>1.8273994712237618E-2</v>
      </c>
      <c r="Q36">
        <f t="shared" si="10"/>
        <v>0</v>
      </c>
      <c r="R36">
        <f t="shared" si="11"/>
        <v>14.907606165103781</v>
      </c>
      <c r="S36">
        <f t="shared" si="12"/>
        <v>14.907606165103781</v>
      </c>
      <c r="T36">
        <f t="shared" si="13"/>
        <v>1.701224131372246</v>
      </c>
      <c r="U36">
        <f t="shared" si="14"/>
        <v>50.035666196373697</v>
      </c>
      <c r="V36">
        <f t="shared" si="15"/>
        <v>0.85626757186895086</v>
      </c>
      <c r="W36">
        <f t="shared" si="16"/>
        <v>1.711314422213106</v>
      </c>
      <c r="X36">
        <f t="shared" si="17"/>
        <v>0.84495655950329518</v>
      </c>
      <c r="Y36">
        <f t="shared" si="18"/>
        <v>-10.84781121190175</v>
      </c>
      <c r="Z36">
        <f t="shared" si="19"/>
        <v>9.9024479248152399</v>
      </c>
      <c r="AA36">
        <f t="shared" si="20"/>
        <v>0.94491118851002665</v>
      </c>
      <c r="AB36">
        <f t="shared" si="21"/>
        <v>-4.5209857648309537E-4</v>
      </c>
      <c r="AC36">
        <v>0</v>
      </c>
      <c r="AD36">
        <v>0</v>
      </c>
      <c r="AE36">
        <v>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55923.797913115319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3.49</v>
      </c>
      <c r="AP36">
        <v>0.5</v>
      </c>
      <c r="AQ36" t="s">
        <v>194</v>
      </c>
      <c r="AR36">
        <v>1587210261.14516</v>
      </c>
      <c r="AS36">
        <v>410.18229032258103</v>
      </c>
      <c r="AT36">
        <v>410.01329032258099</v>
      </c>
      <c r="AU36">
        <v>8.4281132258064506</v>
      </c>
      <c r="AV36">
        <v>8.2862412903225806</v>
      </c>
      <c r="AW36">
        <v>600.00748387096803</v>
      </c>
      <c r="AX36">
        <v>101.49661290322599</v>
      </c>
      <c r="AY36">
        <v>9.9978045161290302E-2</v>
      </c>
      <c r="AZ36">
        <v>14.9994451612903</v>
      </c>
      <c r="BA36">
        <v>999.9</v>
      </c>
      <c r="BB36">
        <v>999.9</v>
      </c>
      <c r="BC36">
        <v>0</v>
      </c>
      <c r="BD36">
        <v>0</v>
      </c>
      <c r="BE36">
        <v>10003.536774193501</v>
      </c>
      <c r="BF36">
        <v>0</v>
      </c>
      <c r="BG36">
        <v>1.5289399999999999E-3</v>
      </c>
      <c r="BH36">
        <v>1587210224</v>
      </c>
      <c r="BI36" t="s">
        <v>243</v>
      </c>
      <c r="BJ36">
        <v>4</v>
      </c>
      <c r="BK36">
        <v>2.8969999999999998</v>
      </c>
      <c r="BL36">
        <v>8.3000000000000004E-2</v>
      </c>
      <c r="BM36">
        <v>410</v>
      </c>
      <c r="BN36">
        <v>8</v>
      </c>
      <c r="BO36">
        <v>0.4</v>
      </c>
      <c r="BP36">
        <v>7.0000000000000007E-2</v>
      </c>
      <c r="BQ36">
        <v>0.17209385365853699</v>
      </c>
      <c r="BR36">
        <v>-8.3164641114977705E-2</v>
      </c>
      <c r="BS36">
        <v>2.1078720651881301E-2</v>
      </c>
      <c r="BT36">
        <v>1</v>
      </c>
      <c r="BU36">
        <v>0.14071051219512201</v>
      </c>
      <c r="BV36">
        <v>2.6196627177699001E-2</v>
      </c>
      <c r="BW36">
        <v>2.6134170335625202E-3</v>
      </c>
      <c r="BX36">
        <v>1</v>
      </c>
      <c r="BY36">
        <v>2</v>
      </c>
      <c r="BZ36">
        <v>2</v>
      </c>
      <c r="CA36" t="s">
        <v>217</v>
      </c>
      <c r="CB36">
        <v>100</v>
      </c>
      <c r="CC36">
        <v>100</v>
      </c>
      <c r="CD36">
        <v>2.8969999999999998</v>
      </c>
      <c r="CE36">
        <v>8.3000000000000004E-2</v>
      </c>
      <c r="CF36">
        <v>2</v>
      </c>
      <c r="CG36">
        <v>616.38900000000001</v>
      </c>
      <c r="CH36">
        <v>399.12</v>
      </c>
      <c r="CI36">
        <v>15.000500000000001</v>
      </c>
      <c r="CJ36">
        <v>18.681999999999999</v>
      </c>
      <c r="CK36">
        <v>30.0002</v>
      </c>
      <c r="CL36">
        <v>18.569400000000002</v>
      </c>
      <c r="CM36">
        <v>18.564</v>
      </c>
      <c r="CN36">
        <v>20.319600000000001</v>
      </c>
      <c r="CO36">
        <v>20.8734</v>
      </c>
      <c r="CP36">
        <v>7.6071</v>
      </c>
      <c r="CQ36">
        <v>15</v>
      </c>
      <c r="CR36">
        <v>410</v>
      </c>
      <c r="CS36">
        <v>8.2716799999999999</v>
      </c>
      <c r="CT36">
        <v>102.494</v>
      </c>
      <c r="CU36">
        <v>102.78100000000001</v>
      </c>
    </row>
    <row r="37" spans="1:99" x14ac:dyDescent="0.25">
      <c r="A37">
        <v>21</v>
      </c>
      <c r="B37">
        <v>1587210274.5</v>
      </c>
      <c r="C37">
        <v>1135.5</v>
      </c>
      <c r="D37" t="s">
        <v>246</v>
      </c>
      <c r="E37" t="s">
        <v>247</v>
      </c>
      <c r="F37">
        <v>1587210265.9354801</v>
      </c>
      <c r="G37">
        <f t="shared" si="0"/>
        <v>2.4804762250387673E-4</v>
      </c>
      <c r="H37">
        <f t="shared" si="1"/>
        <v>-0.39095810486171961</v>
      </c>
      <c r="I37">
        <f t="shared" si="2"/>
        <v>410.16964516129002</v>
      </c>
      <c r="J37">
        <f t="shared" si="3"/>
        <v>425.75712966370162</v>
      </c>
      <c r="K37">
        <f t="shared" si="4"/>
        <v>43.255386085854532</v>
      </c>
      <c r="L37">
        <f t="shared" si="5"/>
        <v>41.671753978996662</v>
      </c>
      <c r="M37">
        <f t="shared" si="6"/>
        <v>2.969677957795885E-2</v>
      </c>
      <c r="N37">
        <f t="shared" si="7"/>
        <v>2</v>
      </c>
      <c r="O37">
        <f t="shared" si="8"/>
        <v>2.9453969965022846E-2</v>
      </c>
      <c r="P37">
        <f t="shared" si="9"/>
        <v>1.8430381135322849E-2</v>
      </c>
      <c r="Q37">
        <f t="shared" si="10"/>
        <v>0</v>
      </c>
      <c r="R37">
        <f t="shared" si="11"/>
        <v>14.908135103447654</v>
      </c>
      <c r="S37">
        <f t="shared" si="12"/>
        <v>14.908135103447654</v>
      </c>
      <c r="T37">
        <f t="shared" si="13"/>
        <v>1.7012820954840318</v>
      </c>
      <c r="U37">
        <f t="shared" si="14"/>
        <v>50.042410827991759</v>
      </c>
      <c r="V37">
        <f t="shared" si="15"/>
        <v>0.85645465783966412</v>
      </c>
      <c r="W37">
        <f t="shared" si="16"/>
        <v>1.7114576289769738</v>
      </c>
      <c r="X37">
        <f t="shared" si="17"/>
        <v>0.84482743764436763</v>
      </c>
      <c r="Y37">
        <f t="shared" si="18"/>
        <v>-10.938900152420963</v>
      </c>
      <c r="Z37">
        <f t="shared" si="19"/>
        <v>9.9855868768255451</v>
      </c>
      <c r="AA37">
        <f t="shared" si="20"/>
        <v>0.95285355036436248</v>
      </c>
      <c r="AB37">
        <f t="shared" si="21"/>
        <v>-4.5972523105497487E-4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55947.177915608809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3.49</v>
      </c>
      <c r="AP37">
        <v>0.5</v>
      </c>
      <c r="AQ37" t="s">
        <v>194</v>
      </c>
      <c r="AR37">
        <v>1587210265.9354801</v>
      </c>
      <c r="AS37">
        <v>410.16964516129002</v>
      </c>
      <c r="AT37">
        <v>410.00141935483902</v>
      </c>
      <c r="AU37">
        <v>8.4299716129032305</v>
      </c>
      <c r="AV37">
        <v>8.2869083870967692</v>
      </c>
      <c r="AW37">
        <v>600.00638709677401</v>
      </c>
      <c r="AX37">
        <v>101.49641935483901</v>
      </c>
      <c r="AY37">
        <v>9.99675806451613E-2</v>
      </c>
      <c r="AZ37">
        <v>15.0007451612903</v>
      </c>
      <c r="BA37">
        <v>999.9</v>
      </c>
      <c r="BB37">
        <v>999.9</v>
      </c>
      <c r="BC37">
        <v>0</v>
      </c>
      <c r="BD37">
        <v>0</v>
      </c>
      <c r="BE37">
        <v>10007.9648387097</v>
      </c>
      <c r="BF37">
        <v>0</v>
      </c>
      <c r="BG37">
        <v>1.5289399999999999E-3</v>
      </c>
      <c r="BH37">
        <v>1587210224</v>
      </c>
      <c r="BI37" t="s">
        <v>243</v>
      </c>
      <c r="BJ37">
        <v>4</v>
      </c>
      <c r="BK37">
        <v>2.8969999999999998</v>
      </c>
      <c r="BL37">
        <v>8.3000000000000004E-2</v>
      </c>
      <c r="BM37">
        <v>410</v>
      </c>
      <c r="BN37">
        <v>8</v>
      </c>
      <c r="BO37">
        <v>0.4</v>
      </c>
      <c r="BP37">
        <v>7.0000000000000007E-2</v>
      </c>
      <c r="BQ37">
        <v>0.169479048780488</v>
      </c>
      <c r="BR37">
        <v>1.2222313588852901E-2</v>
      </c>
      <c r="BS37">
        <v>1.91833274701468E-2</v>
      </c>
      <c r="BT37">
        <v>1</v>
      </c>
      <c r="BU37">
        <v>0.14231851219512201</v>
      </c>
      <c r="BV37">
        <v>1.6895142857142002E-2</v>
      </c>
      <c r="BW37">
        <v>1.8329312938296599E-3</v>
      </c>
      <c r="BX37">
        <v>1</v>
      </c>
      <c r="BY37">
        <v>2</v>
      </c>
      <c r="BZ37">
        <v>2</v>
      </c>
      <c r="CA37" t="s">
        <v>217</v>
      </c>
      <c r="CB37">
        <v>100</v>
      </c>
      <c r="CC37">
        <v>100</v>
      </c>
      <c r="CD37">
        <v>2.8969999999999998</v>
      </c>
      <c r="CE37">
        <v>8.3000000000000004E-2</v>
      </c>
      <c r="CF37">
        <v>2</v>
      </c>
      <c r="CG37">
        <v>616.58299999999997</v>
      </c>
      <c r="CH37">
        <v>399.23200000000003</v>
      </c>
      <c r="CI37">
        <v>15.000500000000001</v>
      </c>
      <c r="CJ37">
        <v>18.683</v>
      </c>
      <c r="CK37">
        <v>30.000299999999999</v>
      </c>
      <c r="CL37">
        <v>18.569400000000002</v>
      </c>
      <c r="CM37">
        <v>18.564</v>
      </c>
      <c r="CN37">
        <v>20.320799999999998</v>
      </c>
      <c r="CO37">
        <v>20.8734</v>
      </c>
      <c r="CP37">
        <v>7.6071</v>
      </c>
      <c r="CQ37">
        <v>15</v>
      </c>
      <c r="CR37">
        <v>410</v>
      </c>
      <c r="CS37">
        <v>8.2716799999999999</v>
      </c>
      <c r="CT37">
        <v>102.49299999999999</v>
      </c>
      <c r="CU37">
        <v>102.782</v>
      </c>
    </row>
    <row r="38" spans="1:99" x14ac:dyDescent="0.25">
      <c r="A38">
        <v>22</v>
      </c>
      <c r="B38">
        <v>1587210279.5</v>
      </c>
      <c r="C38">
        <v>1140.5</v>
      </c>
      <c r="D38" t="s">
        <v>248</v>
      </c>
      <c r="E38" t="s">
        <v>249</v>
      </c>
      <c r="F38">
        <v>1587210270.87097</v>
      </c>
      <c r="G38">
        <f t="shared" si="0"/>
        <v>2.5029931602707934E-4</v>
      </c>
      <c r="H38">
        <f t="shared" si="1"/>
        <v>-0.3820646634274924</v>
      </c>
      <c r="I38">
        <f t="shared" si="2"/>
        <v>410.16103225806501</v>
      </c>
      <c r="J38">
        <f t="shared" si="3"/>
        <v>425.08186504959582</v>
      </c>
      <c r="K38">
        <f t="shared" si="4"/>
        <v>43.186864459124152</v>
      </c>
      <c r="L38">
        <f t="shared" si="5"/>
        <v>41.670958850424725</v>
      </c>
      <c r="M38">
        <f t="shared" si="6"/>
        <v>2.9972772480552318E-2</v>
      </c>
      <c r="N38">
        <f t="shared" si="7"/>
        <v>2</v>
      </c>
      <c r="O38">
        <f t="shared" si="8"/>
        <v>2.9725448976337471E-2</v>
      </c>
      <c r="P38">
        <f t="shared" si="9"/>
        <v>1.8600456445616729E-2</v>
      </c>
      <c r="Q38">
        <f t="shared" si="10"/>
        <v>0</v>
      </c>
      <c r="R38">
        <f t="shared" si="11"/>
        <v>14.908765512785397</v>
      </c>
      <c r="S38">
        <f t="shared" si="12"/>
        <v>14.908765512785397</v>
      </c>
      <c r="T38">
        <f t="shared" si="13"/>
        <v>1.7013511816386453</v>
      </c>
      <c r="U38">
        <f t="shared" si="14"/>
        <v>50.048493324343504</v>
      </c>
      <c r="V38">
        <f t="shared" si="15"/>
        <v>0.85663986232495459</v>
      </c>
      <c r="W38">
        <f t="shared" si="16"/>
        <v>1.7116196820819907</v>
      </c>
      <c r="X38">
        <f t="shared" si="17"/>
        <v>0.8447113193136907</v>
      </c>
      <c r="Y38">
        <f t="shared" si="18"/>
        <v>-11.038199836794199</v>
      </c>
      <c r="Z38">
        <f t="shared" si="19"/>
        <v>10.076219246206081</v>
      </c>
      <c r="AA38">
        <f t="shared" si="20"/>
        <v>0.96151247838828713</v>
      </c>
      <c r="AB38">
        <f t="shared" si="21"/>
        <v>-4.6811219983133867E-4</v>
      </c>
      <c r="AC38">
        <v>0</v>
      </c>
      <c r="AD38">
        <v>0</v>
      </c>
      <c r="AE38">
        <v>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55908.463102727037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3.49</v>
      </c>
      <c r="AP38">
        <v>0.5</v>
      </c>
      <c r="AQ38" t="s">
        <v>194</v>
      </c>
      <c r="AR38">
        <v>1587210270.87097</v>
      </c>
      <c r="AS38">
        <v>410.16103225806501</v>
      </c>
      <c r="AT38">
        <v>409.998516129032</v>
      </c>
      <c r="AU38">
        <v>8.4317783870967702</v>
      </c>
      <c r="AV38">
        <v>8.2874174193548402</v>
      </c>
      <c r="AW38">
        <v>600.00919354838697</v>
      </c>
      <c r="AX38">
        <v>101.496580645161</v>
      </c>
      <c r="AY38">
        <v>0.100001119354839</v>
      </c>
      <c r="AZ38">
        <v>15.0022161290323</v>
      </c>
      <c r="BA38">
        <v>999.9</v>
      </c>
      <c r="BB38">
        <v>999.9</v>
      </c>
      <c r="BC38">
        <v>0</v>
      </c>
      <c r="BD38">
        <v>0</v>
      </c>
      <c r="BE38">
        <v>10000.7803225806</v>
      </c>
      <c r="BF38">
        <v>0</v>
      </c>
      <c r="BG38">
        <v>1.5289399999999999E-3</v>
      </c>
      <c r="BH38">
        <v>1587210224</v>
      </c>
      <c r="BI38" t="s">
        <v>243</v>
      </c>
      <c r="BJ38">
        <v>4</v>
      </c>
      <c r="BK38">
        <v>2.8969999999999998</v>
      </c>
      <c r="BL38">
        <v>8.3000000000000004E-2</v>
      </c>
      <c r="BM38">
        <v>410</v>
      </c>
      <c r="BN38">
        <v>8</v>
      </c>
      <c r="BO38">
        <v>0.4</v>
      </c>
      <c r="BP38">
        <v>7.0000000000000007E-2</v>
      </c>
      <c r="BQ38">
        <v>0.16407373170731701</v>
      </c>
      <c r="BR38">
        <v>-4.9962668989544698E-2</v>
      </c>
      <c r="BS38">
        <v>2.2381021211933E-2</v>
      </c>
      <c r="BT38">
        <v>1</v>
      </c>
      <c r="BU38">
        <v>0.14368921951219499</v>
      </c>
      <c r="BV38">
        <v>1.3336975609756101E-2</v>
      </c>
      <c r="BW38">
        <v>1.49688829294991E-3</v>
      </c>
      <c r="BX38">
        <v>1</v>
      </c>
      <c r="BY38">
        <v>2</v>
      </c>
      <c r="BZ38">
        <v>2</v>
      </c>
      <c r="CA38" t="s">
        <v>217</v>
      </c>
      <c r="CB38">
        <v>100</v>
      </c>
      <c r="CC38">
        <v>100</v>
      </c>
      <c r="CD38">
        <v>2.8969999999999998</v>
      </c>
      <c r="CE38">
        <v>8.3000000000000004E-2</v>
      </c>
      <c r="CF38">
        <v>2</v>
      </c>
      <c r="CG38">
        <v>616.24800000000005</v>
      </c>
      <c r="CH38">
        <v>399.30200000000002</v>
      </c>
      <c r="CI38">
        <v>15.000400000000001</v>
      </c>
      <c r="CJ38">
        <v>18.683599999999998</v>
      </c>
      <c r="CK38">
        <v>30</v>
      </c>
      <c r="CL38">
        <v>18.569400000000002</v>
      </c>
      <c r="CM38">
        <v>18.564</v>
      </c>
      <c r="CN38">
        <v>20.319400000000002</v>
      </c>
      <c r="CO38">
        <v>20.8734</v>
      </c>
      <c r="CP38">
        <v>7.9870700000000001</v>
      </c>
      <c r="CQ38">
        <v>15</v>
      </c>
      <c r="CR38">
        <v>410</v>
      </c>
      <c r="CS38">
        <v>8.2716799999999999</v>
      </c>
      <c r="CT38">
        <v>102.494</v>
      </c>
      <c r="CU38">
        <v>102.783</v>
      </c>
    </row>
    <row r="39" spans="1:99" x14ac:dyDescent="0.25">
      <c r="A39">
        <v>23</v>
      </c>
      <c r="B39">
        <v>1587210284.5</v>
      </c>
      <c r="C39">
        <v>1145.5</v>
      </c>
      <c r="D39" t="s">
        <v>250</v>
      </c>
      <c r="E39" t="s">
        <v>251</v>
      </c>
      <c r="F39">
        <v>1587210275.87097</v>
      </c>
      <c r="G39">
        <f t="shared" si="0"/>
        <v>2.5164098766582534E-4</v>
      </c>
      <c r="H39">
        <f t="shared" si="1"/>
        <v>-0.37108283278763071</v>
      </c>
      <c r="I39">
        <f t="shared" si="2"/>
        <v>410.15729032258099</v>
      </c>
      <c r="J39">
        <f t="shared" si="3"/>
        <v>424.38500801818299</v>
      </c>
      <c r="K39">
        <f t="shared" si="4"/>
        <v>43.116213964993435</v>
      </c>
      <c r="L39">
        <f t="shared" si="5"/>
        <v>41.670721525800538</v>
      </c>
      <c r="M39">
        <f t="shared" si="6"/>
        <v>3.0136833529578085E-2</v>
      </c>
      <c r="N39">
        <f t="shared" si="7"/>
        <v>2</v>
      </c>
      <c r="O39">
        <f t="shared" si="8"/>
        <v>2.9886807266560813E-2</v>
      </c>
      <c r="P39">
        <f t="shared" si="9"/>
        <v>1.8701545418503059E-2</v>
      </c>
      <c r="Q39">
        <f t="shared" si="10"/>
        <v>0</v>
      </c>
      <c r="R39">
        <f t="shared" si="11"/>
        <v>14.909690520412552</v>
      </c>
      <c r="S39">
        <f t="shared" si="12"/>
        <v>14.909690520412552</v>
      </c>
      <c r="T39">
        <f t="shared" si="13"/>
        <v>1.7014525570927999</v>
      </c>
      <c r="U39">
        <f t="shared" si="14"/>
        <v>50.053053152448982</v>
      </c>
      <c r="V39">
        <f t="shared" si="15"/>
        <v>0.8567965379105501</v>
      </c>
      <c r="W39">
        <f t="shared" si="16"/>
        <v>1.7117767727394451</v>
      </c>
      <c r="X39">
        <f t="shared" si="17"/>
        <v>0.84465601918224975</v>
      </c>
      <c r="Y39">
        <f t="shared" si="18"/>
        <v>-11.097367556062897</v>
      </c>
      <c r="Z39">
        <f t="shared" si="19"/>
        <v>10.130217378653084</v>
      </c>
      <c r="AA39">
        <f t="shared" si="20"/>
        <v>0.96667703043375608</v>
      </c>
      <c r="AB39">
        <f t="shared" si="21"/>
        <v>-4.7314697605749245E-4</v>
      </c>
      <c r="AC39">
        <v>0</v>
      </c>
      <c r="AD39">
        <v>0</v>
      </c>
      <c r="AE39">
        <v>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55890.428776237284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3.49</v>
      </c>
      <c r="AP39">
        <v>0.5</v>
      </c>
      <c r="AQ39" t="s">
        <v>194</v>
      </c>
      <c r="AR39">
        <v>1587210275.87097</v>
      </c>
      <c r="AS39">
        <v>410.15729032258099</v>
      </c>
      <c r="AT39">
        <v>410.001483870968</v>
      </c>
      <c r="AU39">
        <v>8.4332916129032292</v>
      </c>
      <c r="AV39">
        <v>8.2881593548387098</v>
      </c>
      <c r="AW39">
        <v>600.018709677419</v>
      </c>
      <c r="AX39">
        <v>101.49690322580599</v>
      </c>
      <c r="AY39">
        <v>0.100026803225806</v>
      </c>
      <c r="AZ39">
        <v>15.0036419354839</v>
      </c>
      <c r="BA39">
        <v>999.9</v>
      </c>
      <c r="BB39">
        <v>999.9</v>
      </c>
      <c r="BC39">
        <v>0</v>
      </c>
      <c r="BD39">
        <v>0</v>
      </c>
      <c r="BE39">
        <v>9997.4354838709696</v>
      </c>
      <c r="BF39">
        <v>0</v>
      </c>
      <c r="BG39">
        <v>1.5289399999999999E-3</v>
      </c>
      <c r="BH39">
        <v>1587210224</v>
      </c>
      <c r="BI39" t="s">
        <v>243</v>
      </c>
      <c r="BJ39">
        <v>4</v>
      </c>
      <c r="BK39">
        <v>2.8969999999999998</v>
      </c>
      <c r="BL39">
        <v>8.3000000000000004E-2</v>
      </c>
      <c r="BM39">
        <v>410</v>
      </c>
      <c r="BN39">
        <v>8</v>
      </c>
      <c r="BO39">
        <v>0.4</v>
      </c>
      <c r="BP39">
        <v>7.0000000000000007E-2</v>
      </c>
      <c r="BQ39">
        <v>0.15596945609756099</v>
      </c>
      <c r="BR39">
        <v>-0.10778268919860599</v>
      </c>
      <c r="BS39">
        <v>2.63524600170509E-2</v>
      </c>
      <c r="BT39">
        <v>0</v>
      </c>
      <c r="BU39">
        <v>0.14485258536585399</v>
      </c>
      <c r="BV39">
        <v>1.0140334494773501E-2</v>
      </c>
      <c r="BW39">
        <v>1.2124755562154599E-3</v>
      </c>
      <c r="BX39">
        <v>1</v>
      </c>
      <c r="BY39">
        <v>1</v>
      </c>
      <c r="BZ39">
        <v>2</v>
      </c>
      <c r="CA39" t="s">
        <v>196</v>
      </c>
      <c r="CB39">
        <v>100</v>
      </c>
      <c r="CC39">
        <v>100</v>
      </c>
      <c r="CD39">
        <v>2.8969999999999998</v>
      </c>
      <c r="CE39">
        <v>8.3000000000000004E-2</v>
      </c>
      <c r="CF39">
        <v>2</v>
      </c>
      <c r="CG39">
        <v>616.30100000000004</v>
      </c>
      <c r="CH39">
        <v>399.37599999999998</v>
      </c>
      <c r="CI39">
        <v>15.000400000000001</v>
      </c>
      <c r="CJ39">
        <v>18.684699999999999</v>
      </c>
      <c r="CK39">
        <v>30.0002</v>
      </c>
      <c r="CL39">
        <v>18.569400000000002</v>
      </c>
      <c r="CM39">
        <v>18.564399999999999</v>
      </c>
      <c r="CN39">
        <v>20.319299999999998</v>
      </c>
      <c r="CO39">
        <v>20.8734</v>
      </c>
      <c r="CP39">
        <v>7.9870700000000001</v>
      </c>
      <c r="CQ39">
        <v>15</v>
      </c>
      <c r="CR39">
        <v>410</v>
      </c>
      <c r="CS39">
        <v>8.2716799999999999</v>
      </c>
      <c r="CT39">
        <v>102.494</v>
      </c>
      <c r="CU39">
        <v>102.783</v>
      </c>
    </row>
    <row r="40" spans="1:99" x14ac:dyDescent="0.25">
      <c r="A40">
        <v>24</v>
      </c>
      <c r="B40">
        <v>1587210289.5</v>
      </c>
      <c r="C40">
        <v>1150.5</v>
      </c>
      <c r="D40" t="s">
        <v>252</v>
      </c>
      <c r="E40" t="s">
        <v>253</v>
      </c>
      <c r="F40">
        <v>1587210280.87097</v>
      </c>
      <c r="G40">
        <f t="shared" si="0"/>
        <v>2.526015874660158E-4</v>
      </c>
      <c r="H40">
        <f t="shared" si="1"/>
        <v>-0.36465147015384969</v>
      </c>
      <c r="I40">
        <f t="shared" si="2"/>
        <v>410.151580645161</v>
      </c>
      <c r="J40">
        <f t="shared" si="3"/>
        <v>423.96374071856923</v>
      </c>
      <c r="K40">
        <f t="shared" si="4"/>
        <v>43.073671402143638</v>
      </c>
      <c r="L40">
        <f t="shared" si="5"/>
        <v>41.670389972115117</v>
      </c>
      <c r="M40">
        <f t="shared" si="6"/>
        <v>3.0253555082368176E-2</v>
      </c>
      <c r="N40">
        <f t="shared" si="7"/>
        <v>2</v>
      </c>
      <c r="O40">
        <f t="shared" si="8"/>
        <v>3.0001597074807713E-2</v>
      </c>
      <c r="P40">
        <f t="shared" si="9"/>
        <v>1.8773460604468849E-2</v>
      </c>
      <c r="Q40">
        <f t="shared" si="10"/>
        <v>0</v>
      </c>
      <c r="R40">
        <f t="shared" si="11"/>
        <v>14.910741673807356</v>
      </c>
      <c r="S40">
        <f t="shared" si="12"/>
        <v>14.910741673807356</v>
      </c>
      <c r="T40">
        <f t="shared" si="13"/>
        <v>1.7015677638316902</v>
      </c>
      <c r="U40">
        <f t="shared" si="14"/>
        <v>50.05615777511634</v>
      </c>
      <c r="V40">
        <f t="shared" si="15"/>
        <v>0.85692743238142965</v>
      </c>
      <c r="W40">
        <f t="shared" si="16"/>
        <v>1.711932098806475</v>
      </c>
      <c r="X40">
        <f t="shared" si="17"/>
        <v>0.84464033145026052</v>
      </c>
      <c r="Y40">
        <f t="shared" si="18"/>
        <v>-11.139730007251297</v>
      </c>
      <c r="Z40">
        <f t="shared" si="19"/>
        <v>10.168874873070255</v>
      </c>
      <c r="AA40">
        <f t="shared" si="20"/>
        <v>0.97037836492957408</v>
      </c>
      <c r="AB40">
        <f t="shared" si="21"/>
        <v>-4.7676925146689086E-4</v>
      </c>
      <c r="AC40">
        <v>0</v>
      </c>
      <c r="AD40">
        <v>0</v>
      </c>
      <c r="AE40">
        <v>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55877.313017857516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3.49</v>
      </c>
      <c r="AP40">
        <v>0.5</v>
      </c>
      <c r="AQ40" t="s">
        <v>194</v>
      </c>
      <c r="AR40">
        <v>1587210280.87097</v>
      </c>
      <c r="AS40">
        <v>410.151580645161</v>
      </c>
      <c r="AT40">
        <v>409.999741935484</v>
      </c>
      <c r="AU40">
        <v>8.4345296774193503</v>
      </c>
      <c r="AV40">
        <v>8.2888422580645091</v>
      </c>
      <c r="AW40">
        <v>600.01325806451598</v>
      </c>
      <c r="AX40">
        <v>101.49751612903199</v>
      </c>
      <c r="AY40">
        <v>0.100019851612903</v>
      </c>
      <c r="AZ40">
        <v>15.0050516129032</v>
      </c>
      <c r="BA40">
        <v>999.9</v>
      </c>
      <c r="BB40">
        <v>999.9</v>
      </c>
      <c r="BC40">
        <v>0</v>
      </c>
      <c r="BD40">
        <v>0</v>
      </c>
      <c r="BE40">
        <v>9994.9777419354796</v>
      </c>
      <c r="BF40">
        <v>0</v>
      </c>
      <c r="BG40">
        <v>1.5289399999999999E-3</v>
      </c>
      <c r="BH40">
        <v>1587210224</v>
      </c>
      <c r="BI40" t="s">
        <v>243</v>
      </c>
      <c r="BJ40">
        <v>4</v>
      </c>
      <c r="BK40">
        <v>2.8969999999999998</v>
      </c>
      <c r="BL40">
        <v>8.3000000000000004E-2</v>
      </c>
      <c r="BM40">
        <v>410</v>
      </c>
      <c r="BN40">
        <v>8</v>
      </c>
      <c r="BO40">
        <v>0.4</v>
      </c>
      <c r="BP40">
        <v>7.0000000000000007E-2</v>
      </c>
      <c r="BQ40">
        <v>0.156491187804878</v>
      </c>
      <c r="BR40">
        <v>-7.7207964459929002E-2</v>
      </c>
      <c r="BS40">
        <v>2.6625296623674102E-2</v>
      </c>
      <c r="BT40">
        <v>1</v>
      </c>
      <c r="BU40">
        <v>0.145323951219512</v>
      </c>
      <c r="BV40">
        <v>8.0359233449476992E-3</v>
      </c>
      <c r="BW40">
        <v>1.1171536338046399E-3</v>
      </c>
      <c r="BX40">
        <v>1</v>
      </c>
      <c r="BY40">
        <v>2</v>
      </c>
      <c r="BZ40">
        <v>2</v>
      </c>
      <c r="CA40" t="s">
        <v>217</v>
      </c>
      <c r="CB40">
        <v>100</v>
      </c>
      <c r="CC40">
        <v>100</v>
      </c>
      <c r="CD40">
        <v>2.8969999999999998</v>
      </c>
      <c r="CE40">
        <v>8.3000000000000004E-2</v>
      </c>
      <c r="CF40">
        <v>2</v>
      </c>
      <c r="CG40">
        <v>616.31799999999998</v>
      </c>
      <c r="CH40">
        <v>399.541</v>
      </c>
      <c r="CI40">
        <v>15.000500000000001</v>
      </c>
      <c r="CJ40">
        <v>18.685600000000001</v>
      </c>
      <c r="CK40">
        <v>30</v>
      </c>
      <c r="CL40">
        <v>18.569400000000002</v>
      </c>
      <c r="CM40">
        <v>18.5656</v>
      </c>
      <c r="CN40">
        <v>20.320499999999999</v>
      </c>
      <c r="CO40">
        <v>20.8734</v>
      </c>
      <c r="CP40">
        <v>7.9870700000000001</v>
      </c>
      <c r="CQ40">
        <v>15</v>
      </c>
      <c r="CR40">
        <v>410</v>
      </c>
      <c r="CS40">
        <v>8.2716799999999999</v>
      </c>
      <c r="CT40">
        <v>102.49299999999999</v>
      </c>
      <c r="CU40">
        <v>102.783</v>
      </c>
    </row>
    <row r="41" spans="1:99" x14ac:dyDescent="0.25">
      <c r="A41">
        <v>25</v>
      </c>
      <c r="B41">
        <v>1587210478</v>
      </c>
      <c r="C41">
        <v>1339</v>
      </c>
      <c r="D41" t="s">
        <v>256</v>
      </c>
      <c r="E41" t="s">
        <v>257</v>
      </c>
      <c r="F41">
        <v>1587210470</v>
      </c>
      <c r="G41">
        <f t="shared" si="0"/>
        <v>9.1482508549067787E-4</v>
      </c>
      <c r="H41">
        <f t="shared" si="1"/>
        <v>-0.37424446543817241</v>
      </c>
      <c r="I41">
        <f t="shared" si="2"/>
        <v>410.00619354838699</v>
      </c>
      <c r="J41">
        <f t="shared" si="3"/>
        <v>409.99419817491901</v>
      </c>
      <c r="K41">
        <f t="shared" si="4"/>
        <v>41.653051371085247</v>
      </c>
      <c r="L41">
        <f t="shared" si="5"/>
        <v>41.654270032006551</v>
      </c>
      <c r="M41">
        <f t="shared" si="6"/>
        <v>0.11425946036053426</v>
      </c>
      <c r="N41">
        <f t="shared" si="7"/>
        <v>2</v>
      </c>
      <c r="O41">
        <f t="shared" si="8"/>
        <v>0.11075300400403824</v>
      </c>
      <c r="P41">
        <f t="shared" si="9"/>
        <v>6.9526704973997405E-2</v>
      </c>
      <c r="Q41">
        <f t="shared" si="10"/>
        <v>0</v>
      </c>
      <c r="R41">
        <f t="shared" si="11"/>
        <v>14.796041876678403</v>
      </c>
      <c r="S41">
        <f t="shared" si="12"/>
        <v>14.796041876678403</v>
      </c>
      <c r="T41">
        <f t="shared" si="13"/>
        <v>1.6890369863872972</v>
      </c>
      <c r="U41">
        <f t="shared" si="14"/>
        <v>49.831990259890851</v>
      </c>
      <c r="V41">
        <f t="shared" si="15"/>
        <v>0.86039288521285029</v>
      </c>
      <c r="W41">
        <f t="shared" si="16"/>
        <v>1.7265874405690149</v>
      </c>
      <c r="X41">
        <f t="shared" si="17"/>
        <v>0.82864410117444687</v>
      </c>
      <c r="Y41">
        <f t="shared" si="18"/>
        <v>-40.343786270138892</v>
      </c>
      <c r="Z41">
        <f t="shared" si="19"/>
        <v>36.823293618062586</v>
      </c>
      <c r="AA41">
        <f t="shared" si="20"/>
        <v>3.5142386383527127</v>
      </c>
      <c r="AB41">
        <f t="shared" si="21"/>
        <v>-6.2540137235913562E-3</v>
      </c>
      <c r="AC41">
        <v>0</v>
      </c>
      <c r="AD41">
        <v>0</v>
      </c>
      <c r="AE41">
        <v>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55919.873388163978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8.3000000000000007</v>
      </c>
      <c r="AP41">
        <v>0.5</v>
      </c>
      <c r="AQ41" t="s">
        <v>194</v>
      </c>
      <c r="AR41">
        <v>1587210470</v>
      </c>
      <c r="AS41">
        <v>410.00619354838699</v>
      </c>
      <c r="AT41">
        <v>410.00735483871</v>
      </c>
      <c r="AU41">
        <v>8.4689135483870999</v>
      </c>
      <c r="AV41">
        <v>7.2141209677419296</v>
      </c>
      <c r="AW41">
        <v>599.99903225806497</v>
      </c>
      <c r="AX41">
        <v>101.494322580645</v>
      </c>
      <c r="AY41">
        <v>9.9923280645161303E-2</v>
      </c>
      <c r="AZ41">
        <v>15.137554838709701</v>
      </c>
      <c r="BA41">
        <v>999.9</v>
      </c>
      <c r="BB41">
        <v>999.9</v>
      </c>
      <c r="BC41">
        <v>0</v>
      </c>
      <c r="BD41">
        <v>0</v>
      </c>
      <c r="BE41">
        <v>10008.042258064501</v>
      </c>
      <c r="BF41">
        <v>0</v>
      </c>
      <c r="BG41">
        <v>1.5289399999999999E-3</v>
      </c>
      <c r="BH41">
        <v>1587210224</v>
      </c>
      <c r="BI41" t="s">
        <v>243</v>
      </c>
      <c r="BJ41">
        <v>4</v>
      </c>
      <c r="BK41">
        <v>2.8969999999999998</v>
      </c>
      <c r="BL41">
        <v>8.3000000000000004E-2</v>
      </c>
      <c r="BM41">
        <v>410</v>
      </c>
      <c r="BN41">
        <v>8</v>
      </c>
      <c r="BO41">
        <v>0.4</v>
      </c>
      <c r="BP41">
        <v>7.0000000000000007E-2</v>
      </c>
      <c r="BQ41">
        <v>9.2743585365853698E-4</v>
      </c>
      <c r="BR41">
        <v>-6.3315495470354002E-3</v>
      </c>
      <c r="BS41">
        <v>1.7195260331705601E-2</v>
      </c>
      <c r="BT41">
        <v>1</v>
      </c>
      <c r="BU41">
        <v>1.2527721951219499</v>
      </c>
      <c r="BV41">
        <v>4.8478118466897598E-2</v>
      </c>
      <c r="BW41">
        <v>4.8259009077770802E-3</v>
      </c>
      <c r="BX41">
        <v>1</v>
      </c>
      <c r="BY41">
        <v>2</v>
      </c>
      <c r="BZ41">
        <v>2</v>
      </c>
      <c r="CA41" t="s">
        <v>217</v>
      </c>
      <c r="CB41">
        <v>100</v>
      </c>
      <c r="CC41">
        <v>100</v>
      </c>
      <c r="CD41">
        <v>2.8969999999999998</v>
      </c>
      <c r="CE41">
        <v>8.3000000000000004E-2</v>
      </c>
      <c r="CF41">
        <v>2</v>
      </c>
      <c r="CG41">
        <v>616.99800000000005</v>
      </c>
      <c r="CH41">
        <v>397.90499999999997</v>
      </c>
      <c r="CI41">
        <v>15.000999999999999</v>
      </c>
      <c r="CJ41">
        <v>18.750599999999999</v>
      </c>
      <c r="CK41">
        <v>30.000399999999999</v>
      </c>
      <c r="CL41">
        <v>18.611899999999999</v>
      </c>
      <c r="CM41">
        <v>18.607900000000001</v>
      </c>
      <c r="CN41">
        <v>20.294699999999999</v>
      </c>
      <c r="CO41">
        <v>31.2148</v>
      </c>
      <c r="CP41">
        <v>8.9788899999999998</v>
      </c>
      <c r="CQ41">
        <v>15</v>
      </c>
      <c r="CR41">
        <v>410</v>
      </c>
      <c r="CS41">
        <v>7.2375499999999997</v>
      </c>
      <c r="CT41">
        <v>102.474</v>
      </c>
      <c r="CU41">
        <v>102.776</v>
      </c>
    </row>
    <row r="42" spans="1:99" x14ac:dyDescent="0.25">
      <c r="A42">
        <v>26</v>
      </c>
      <c r="B42">
        <v>1587210524</v>
      </c>
      <c r="C42">
        <v>1385</v>
      </c>
      <c r="D42" t="s">
        <v>258</v>
      </c>
      <c r="E42" t="s">
        <v>259</v>
      </c>
      <c r="F42">
        <v>1587210516</v>
      </c>
      <c r="G42">
        <f t="shared" si="0"/>
        <v>8.3654571967022463E-4</v>
      </c>
      <c r="H42">
        <f t="shared" si="1"/>
        <v>-0.33112975833246799</v>
      </c>
      <c r="I42">
        <f t="shared" si="2"/>
        <v>409.98941935483901</v>
      </c>
      <c r="J42">
        <f t="shared" si="3"/>
        <v>409.80415201973318</v>
      </c>
      <c r="K42">
        <f t="shared" si="4"/>
        <v>41.632318368029992</v>
      </c>
      <c r="L42">
        <f t="shared" si="5"/>
        <v>41.651139818814002</v>
      </c>
      <c r="M42">
        <f t="shared" si="6"/>
        <v>0.10413970610269987</v>
      </c>
      <c r="N42">
        <f t="shared" si="7"/>
        <v>2</v>
      </c>
      <c r="O42">
        <f t="shared" si="8"/>
        <v>0.10121831619537243</v>
      </c>
      <c r="P42">
        <f t="shared" si="9"/>
        <v>6.3517096708346446E-2</v>
      </c>
      <c r="Q42">
        <f t="shared" si="10"/>
        <v>0</v>
      </c>
      <c r="R42">
        <f t="shared" si="11"/>
        <v>14.858647976962935</v>
      </c>
      <c r="S42">
        <f t="shared" si="12"/>
        <v>14.858647976962935</v>
      </c>
      <c r="T42">
        <f t="shared" si="13"/>
        <v>1.6958665186200086</v>
      </c>
      <c r="U42">
        <f t="shared" si="14"/>
        <v>50.097358464119722</v>
      </c>
      <c r="V42">
        <f t="shared" si="15"/>
        <v>0.86683262985828535</v>
      </c>
      <c r="W42">
        <f t="shared" si="16"/>
        <v>1.7302960803394862</v>
      </c>
      <c r="X42">
        <f t="shared" si="17"/>
        <v>0.82903388876172324</v>
      </c>
      <c r="Y42">
        <f t="shared" si="18"/>
        <v>-36.891666237456903</v>
      </c>
      <c r="Z42">
        <f t="shared" si="19"/>
        <v>33.671392506145821</v>
      </c>
      <c r="AA42">
        <f t="shared" si="20"/>
        <v>3.2150429599370098</v>
      </c>
      <c r="AB42">
        <f t="shared" si="21"/>
        <v>-5.2307713740731288E-3</v>
      </c>
      <c r="AC42">
        <v>0</v>
      </c>
      <c r="AD42">
        <v>0</v>
      </c>
      <c r="AE42">
        <v>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55887.832467906883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8.3000000000000007</v>
      </c>
      <c r="AP42">
        <v>0.5</v>
      </c>
      <c r="AQ42" t="s">
        <v>194</v>
      </c>
      <c r="AR42">
        <v>1587210516</v>
      </c>
      <c r="AS42">
        <v>409.98941935483901</v>
      </c>
      <c r="AT42">
        <v>410.00580645161301</v>
      </c>
      <c r="AU42">
        <v>8.5325925806451597</v>
      </c>
      <c r="AV42">
        <v>7.3851522580645197</v>
      </c>
      <c r="AW42">
        <v>599.95145161290304</v>
      </c>
      <c r="AX42">
        <v>101.49122580645199</v>
      </c>
      <c r="AY42">
        <v>9.9541790322580606E-2</v>
      </c>
      <c r="AZ42">
        <v>15.170929032258099</v>
      </c>
      <c r="BA42">
        <v>999.9</v>
      </c>
      <c r="BB42">
        <v>999.9</v>
      </c>
      <c r="BC42">
        <v>0</v>
      </c>
      <c r="BD42">
        <v>0</v>
      </c>
      <c r="BE42">
        <v>10003.5890322581</v>
      </c>
      <c r="BF42">
        <v>0</v>
      </c>
      <c r="BG42">
        <v>1.5576070967741899E-3</v>
      </c>
      <c r="BH42">
        <v>1587210503</v>
      </c>
      <c r="BI42" t="s">
        <v>260</v>
      </c>
      <c r="BJ42">
        <v>5</v>
      </c>
      <c r="BK42">
        <v>2.9289999999999998</v>
      </c>
      <c r="BL42">
        <v>6.2E-2</v>
      </c>
      <c r="BM42">
        <v>410</v>
      </c>
      <c r="BN42">
        <v>7</v>
      </c>
      <c r="BO42">
        <v>0.39</v>
      </c>
      <c r="BP42">
        <v>0.08</v>
      </c>
      <c r="BQ42">
        <v>7.0480802439024399E-3</v>
      </c>
      <c r="BR42">
        <v>-0.511983969616707</v>
      </c>
      <c r="BS42">
        <v>8.1186267096302694E-2</v>
      </c>
      <c r="BT42">
        <v>0</v>
      </c>
      <c r="BU42">
        <v>0.95735917102439005</v>
      </c>
      <c r="BV42">
        <v>3.0387311463554099</v>
      </c>
      <c r="BW42">
        <v>0.37734110080619099</v>
      </c>
      <c r="BX42">
        <v>0</v>
      </c>
      <c r="BY42">
        <v>0</v>
      </c>
      <c r="BZ42">
        <v>2</v>
      </c>
      <c r="CA42" t="s">
        <v>199</v>
      </c>
      <c r="CB42">
        <v>100</v>
      </c>
      <c r="CC42">
        <v>100</v>
      </c>
      <c r="CD42">
        <v>2.9289999999999998</v>
      </c>
      <c r="CE42">
        <v>6.2E-2</v>
      </c>
      <c r="CF42">
        <v>2</v>
      </c>
      <c r="CG42">
        <v>615.471</v>
      </c>
      <c r="CH42">
        <v>398.23899999999998</v>
      </c>
      <c r="CI42">
        <v>15.000999999999999</v>
      </c>
      <c r="CJ42">
        <v>18.785900000000002</v>
      </c>
      <c r="CK42">
        <v>30.000399999999999</v>
      </c>
      <c r="CL42">
        <v>18.641999999999999</v>
      </c>
      <c r="CM42">
        <v>18.6374</v>
      </c>
      <c r="CN42">
        <v>20.296099999999999</v>
      </c>
      <c r="CO42">
        <v>30.842600000000001</v>
      </c>
      <c r="CP42">
        <v>8.9600100000000005</v>
      </c>
      <c r="CQ42">
        <v>15</v>
      </c>
      <c r="CR42">
        <v>410</v>
      </c>
      <c r="CS42">
        <v>7.2641299999999998</v>
      </c>
      <c r="CT42">
        <v>102.46299999999999</v>
      </c>
      <c r="CU42">
        <v>102.77</v>
      </c>
    </row>
    <row r="43" spans="1:99" x14ac:dyDescent="0.25">
      <c r="A43">
        <v>27</v>
      </c>
      <c r="B43">
        <v>1587210529</v>
      </c>
      <c r="C43">
        <v>1390</v>
      </c>
      <c r="D43" t="s">
        <v>261</v>
      </c>
      <c r="E43" t="s">
        <v>262</v>
      </c>
      <c r="F43">
        <v>1587210520.64516</v>
      </c>
      <c r="G43">
        <f t="shared" si="0"/>
        <v>8.7201568513950532E-4</v>
      </c>
      <c r="H43">
        <f t="shared" si="1"/>
        <v>-0.34374997956561043</v>
      </c>
      <c r="I43">
        <f t="shared" si="2"/>
        <v>409.97899999999998</v>
      </c>
      <c r="J43">
        <f t="shared" si="3"/>
        <v>409.77348269174968</v>
      </c>
      <c r="K43">
        <f t="shared" si="4"/>
        <v>41.629176476151308</v>
      </c>
      <c r="L43">
        <f t="shared" si="5"/>
        <v>41.650055124124954</v>
      </c>
      <c r="M43">
        <f t="shared" si="6"/>
        <v>0.10917016673366393</v>
      </c>
      <c r="N43">
        <f t="shared" si="7"/>
        <v>2</v>
      </c>
      <c r="O43">
        <f t="shared" si="8"/>
        <v>0.10596440234200247</v>
      </c>
      <c r="P43">
        <f t="shared" si="9"/>
        <v>6.650793536751301E-2</v>
      </c>
      <c r="Q43">
        <f t="shared" si="10"/>
        <v>0</v>
      </c>
      <c r="R43">
        <f t="shared" si="11"/>
        <v>14.849327615079494</v>
      </c>
      <c r="S43">
        <f t="shared" si="12"/>
        <v>14.849327615079494</v>
      </c>
      <c r="T43">
        <f t="shared" si="13"/>
        <v>1.6948482504866833</v>
      </c>
      <c r="U43">
        <f t="shared" si="14"/>
        <v>50.231696474583423</v>
      </c>
      <c r="V43">
        <f t="shared" si="15"/>
        <v>0.8693760799782112</v>
      </c>
      <c r="W43">
        <f t="shared" si="16"/>
        <v>1.730732069577033</v>
      </c>
      <c r="X43">
        <f t="shared" si="17"/>
        <v>0.8254721705084721</v>
      </c>
      <c r="Y43">
        <f t="shared" si="18"/>
        <v>-38.455891714652182</v>
      </c>
      <c r="Z43">
        <f t="shared" si="19"/>
        <v>35.09895172199402</v>
      </c>
      <c r="AA43">
        <f t="shared" si="20"/>
        <v>3.3512563025786291</v>
      </c>
      <c r="AB43">
        <f t="shared" si="21"/>
        <v>-5.6836900795360634E-3</v>
      </c>
      <c r="AC43">
        <v>0</v>
      </c>
      <c r="AD43">
        <v>0</v>
      </c>
      <c r="AE43">
        <v>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55907.360869902332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8.3000000000000007</v>
      </c>
      <c r="AP43">
        <v>0.5</v>
      </c>
      <c r="AQ43" t="s">
        <v>194</v>
      </c>
      <c r="AR43">
        <v>1587210520.64516</v>
      </c>
      <c r="AS43">
        <v>409.97899999999998</v>
      </c>
      <c r="AT43">
        <v>409.998032258065</v>
      </c>
      <c r="AU43">
        <v>8.5576341935483899</v>
      </c>
      <c r="AV43">
        <v>7.36165838709677</v>
      </c>
      <c r="AW43">
        <v>599.99477419354901</v>
      </c>
      <c r="AX43">
        <v>101.490806451613</v>
      </c>
      <c r="AY43">
        <v>9.9897277419354905E-2</v>
      </c>
      <c r="AZ43">
        <v>15.1748483870968</v>
      </c>
      <c r="BA43">
        <v>999.9</v>
      </c>
      <c r="BB43">
        <v>999.9</v>
      </c>
      <c r="BC43">
        <v>0</v>
      </c>
      <c r="BD43">
        <v>0</v>
      </c>
      <c r="BE43">
        <v>10007.4190322581</v>
      </c>
      <c r="BF43">
        <v>0</v>
      </c>
      <c r="BG43">
        <v>1.54219483870968E-3</v>
      </c>
      <c r="BH43">
        <v>1587210503</v>
      </c>
      <c r="BI43" t="s">
        <v>260</v>
      </c>
      <c r="BJ43">
        <v>5</v>
      </c>
      <c r="BK43">
        <v>2.9289999999999998</v>
      </c>
      <c r="BL43">
        <v>6.2E-2</v>
      </c>
      <c r="BM43">
        <v>410</v>
      </c>
      <c r="BN43">
        <v>7</v>
      </c>
      <c r="BO43">
        <v>0.39</v>
      </c>
      <c r="BP43">
        <v>0.08</v>
      </c>
      <c r="BQ43">
        <v>-1.33711434146341E-2</v>
      </c>
      <c r="BR43">
        <v>-0.19414890982577701</v>
      </c>
      <c r="BS43">
        <v>6.4062485597222094E-2</v>
      </c>
      <c r="BT43">
        <v>0</v>
      </c>
      <c r="BU43">
        <v>1.1677858536585399</v>
      </c>
      <c r="BV43">
        <v>0.58855797909408503</v>
      </c>
      <c r="BW43">
        <v>6.2037745511693998E-2</v>
      </c>
      <c r="BX43">
        <v>0</v>
      </c>
      <c r="BY43">
        <v>0</v>
      </c>
      <c r="BZ43">
        <v>2</v>
      </c>
      <c r="CA43" t="s">
        <v>199</v>
      </c>
      <c r="CB43">
        <v>100</v>
      </c>
      <c r="CC43">
        <v>100</v>
      </c>
      <c r="CD43">
        <v>2.9289999999999998</v>
      </c>
      <c r="CE43">
        <v>6.2E-2</v>
      </c>
      <c r="CF43">
        <v>2</v>
      </c>
      <c r="CG43">
        <v>616.17200000000003</v>
      </c>
      <c r="CH43">
        <v>398.28100000000001</v>
      </c>
      <c r="CI43">
        <v>15.0009</v>
      </c>
      <c r="CJ43">
        <v>18.789899999999999</v>
      </c>
      <c r="CK43">
        <v>30.000299999999999</v>
      </c>
      <c r="CL43">
        <v>18.644400000000001</v>
      </c>
      <c r="CM43">
        <v>18.640599999999999</v>
      </c>
      <c r="CN43">
        <v>20.296700000000001</v>
      </c>
      <c r="CO43">
        <v>31.140599999999999</v>
      </c>
      <c r="CP43">
        <v>8.9600100000000005</v>
      </c>
      <c r="CQ43">
        <v>15</v>
      </c>
      <c r="CR43">
        <v>410</v>
      </c>
      <c r="CS43">
        <v>7.2546799999999996</v>
      </c>
      <c r="CT43">
        <v>102.461</v>
      </c>
      <c r="CU43">
        <v>102.76900000000001</v>
      </c>
    </row>
    <row r="44" spans="1:99" x14ac:dyDescent="0.25">
      <c r="A44">
        <v>28</v>
      </c>
      <c r="B44">
        <v>1587210534</v>
      </c>
      <c r="C44">
        <v>1395</v>
      </c>
      <c r="D44" t="s">
        <v>263</v>
      </c>
      <c r="E44" t="s">
        <v>264</v>
      </c>
      <c r="F44">
        <v>1587210525.4354801</v>
      </c>
      <c r="G44">
        <f t="shared" si="0"/>
        <v>8.914656154263539E-4</v>
      </c>
      <c r="H44">
        <f t="shared" si="1"/>
        <v>-0.33828406055042048</v>
      </c>
      <c r="I44">
        <f t="shared" si="2"/>
        <v>409.96993548387098</v>
      </c>
      <c r="J44">
        <f t="shared" si="3"/>
        <v>409.57349517736066</v>
      </c>
      <c r="K44">
        <f t="shared" si="4"/>
        <v>41.608550624225117</v>
      </c>
      <c r="L44">
        <f t="shared" si="5"/>
        <v>41.648824974878046</v>
      </c>
      <c r="M44">
        <f t="shared" si="6"/>
        <v>0.11191969408358624</v>
      </c>
      <c r="N44">
        <f t="shared" si="7"/>
        <v>2</v>
      </c>
      <c r="O44">
        <f t="shared" si="8"/>
        <v>0.10855309786690231</v>
      </c>
      <c r="P44">
        <f t="shared" si="9"/>
        <v>6.8139725949871735E-2</v>
      </c>
      <c r="Q44">
        <f t="shared" si="10"/>
        <v>0</v>
      </c>
      <c r="R44">
        <f t="shared" si="11"/>
        <v>14.844732337879053</v>
      </c>
      <c r="S44">
        <f t="shared" si="12"/>
        <v>14.844732337879053</v>
      </c>
      <c r="T44">
        <f t="shared" si="13"/>
        <v>1.6943464050485559</v>
      </c>
      <c r="U44">
        <f t="shared" si="14"/>
        <v>50.293562485047573</v>
      </c>
      <c r="V44">
        <f t="shared" si="15"/>
        <v>0.87059591315551821</v>
      </c>
      <c r="W44">
        <f t="shared" si="16"/>
        <v>1.731028525597782</v>
      </c>
      <c r="X44">
        <f t="shared" si="17"/>
        <v>0.82375049189303773</v>
      </c>
      <c r="Y44">
        <f t="shared" si="18"/>
        <v>-39.313633640302207</v>
      </c>
      <c r="Z44">
        <f t="shared" si="19"/>
        <v>35.881731677947634</v>
      </c>
      <c r="AA44">
        <f t="shared" si="20"/>
        <v>3.4259619188699784</v>
      </c>
      <c r="AB44">
        <f t="shared" si="21"/>
        <v>-5.9400434845926497E-3</v>
      </c>
      <c r="AC44">
        <v>0</v>
      </c>
      <c r="AD44">
        <v>0</v>
      </c>
      <c r="AE44">
        <v>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55844.316975045687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8.3000000000000007</v>
      </c>
      <c r="AP44">
        <v>0.5</v>
      </c>
      <c r="AQ44" t="s">
        <v>194</v>
      </c>
      <c r="AR44">
        <v>1587210525.4354801</v>
      </c>
      <c r="AS44">
        <v>409.96993548387098</v>
      </c>
      <c r="AT44">
        <v>410.00754838709702</v>
      </c>
      <c r="AU44">
        <v>8.5697051612903206</v>
      </c>
      <c r="AV44">
        <v>7.3470787096774197</v>
      </c>
      <c r="AW44">
        <v>599.99977419354798</v>
      </c>
      <c r="AX44">
        <v>101.49</v>
      </c>
      <c r="AY44">
        <v>9.9949335483870999E-2</v>
      </c>
      <c r="AZ44">
        <v>15.1775129032258</v>
      </c>
      <c r="BA44">
        <v>999.9</v>
      </c>
      <c r="BB44">
        <v>999.9</v>
      </c>
      <c r="BC44">
        <v>0</v>
      </c>
      <c r="BD44">
        <v>0</v>
      </c>
      <c r="BE44">
        <v>9995.8322580645199</v>
      </c>
      <c r="BF44">
        <v>0</v>
      </c>
      <c r="BG44">
        <v>1.5289399999999999E-3</v>
      </c>
      <c r="BH44">
        <v>1587210503</v>
      </c>
      <c r="BI44" t="s">
        <v>260</v>
      </c>
      <c r="BJ44">
        <v>5</v>
      </c>
      <c r="BK44">
        <v>2.9289999999999998</v>
      </c>
      <c r="BL44">
        <v>6.2E-2</v>
      </c>
      <c r="BM44">
        <v>410</v>
      </c>
      <c r="BN44">
        <v>7</v>
      </c>
      <c r="BO44">
        <v>0.39</v>
      </c>
      <c r="BP44">
        <v>0.08</v>
      </c>
      <c r="BQ44">
        <v>-2.35446848780488E-2</v>
      </c>
      <c r="BR44">
        <v>-0.14675235721255001</v>
      </c>
      <c r="BS44">
        <v>4.3446468266585901E-2</v>
      </c>
      <c r="BT44">
        <v>0</v>
      </c>
      <c r="BU44">
        <v>1.2111848780487799</v>
      </c>
      <c r="BV44">
        <v>0.32204655052263897</v>
      </c>
      <c r="BW44">
        <v>3.2449389270208399E-2</v>
      </c>
      <c r="BX44">
        <v>0</v>
      </c>
      <c r="BY44">
        <v>0</v>
      </c>
      <c r="BZ44">
        <v>2</v>
      </c>
      <c r="CA44" t="s">
        <v>199</v>
      </c>
      <c r="CB44">
        <v>100</v>
      </c>
      <c r="CC44">
        <v>100</v>
      </c>
      <c r="CD44">
        <v>2.9289999999999998</v>
      </c>
      <c r="CE44">
        <v>6.2E-2</v>
      </c>
      <c r="CF44">
        <v>2</v>
      </c>
      <c r="CG44">
        <v>616.44299999999998</v>
      </c>
      <c r="CH44">
        <v>398.32400000000001</v>
      </c>
      <c r="CI44">
        <v>15.0008</v>
      </c>
      <c r="CJ44">
        <v>18.794699999999999</v>
      </c>
      <c r="CK44">
        <v>30.000399999999999</v>
      </c>
      <c r="CL44">
        <v>18.647600000000001</v>
      </c>
      <c r="CM44">
        <v>18.643799999999999</v>
      </c>
      <c r="CN44">
        <v>20.296700000000001</v>
      </c>
      <c r="CO44">
        <v>31.140599999999999</v>
      </c>
      <c r="CP44">
        <v>8.9600100000000005</v>
      </c>
      <c r="CQ44">
        <v>15</v>
      </c>
      <c r="CR44">
        <v>410</v>
      </c>
      <c r="CS44">
        <v>7.2477099999999997</v>
      </c>
      <c r="CT44">
        <v>102.458</v>
      </c>
      <c r="CU44">
        <v>102.76900000000001</v>
      </c>
    </row>
    <row r="45" spans="1:99" x14ac:dyDescent="0.25">
      <c r="A45">
        <v>29</v>
      </c>
      <c r="B45">
        <v>1587210539</v>
      </c>
      <c r="C45">
        <v>1400</v>
      </c>
      <c r="D45" t="s">
        <v>265</v>
      </c>
      <c r="E45" t="s">
        <v>266</v>
      </c>
      <c r="F45">
        <v>1587210530.37097</v>
      </c>
      <c r="G45">
        <f t="shared" si="0"/>
        <v>9.085811134739969E-4</v>
      </c>
      <c r="H45">
        <f t="shared" si="1"/>
        <v>-0.35717835895991473</v>
      </c>
      <c r="I45">
        <f t="shared" si="2"/>
        <v>409.97880645161302</v>
      </c>
      <c r="J45">
        <f t="shared" si="3"/>
        <v>409.75992659340613</v>
      </c>
      <c r="K45">
        <f t="shared" si="4"/>
        <v>41.627328510895666</v>
      </c>
      <c r="L45">
        <f t="shared" si="5"/>
        <v>41.649564418242058</v>
      </c>
      <c r="M45">
        <f t="shared" si="6"/>
        <v>0.11428422264633495</v>
      </c>
      <c r="N45">
        <f t="shared" si="7"/>
        <v>2</v>
      </c>
      <c r="O45">
        <f t="shared" si="8"/>
        <v>0.11077627140292305</v>
      </c>
      <c r="P45">
        <f t="shared" si="9"/>
        <v>6.9541375705769889E-2</v>
      </c>
      <c r="Q45">
        <f t="shared" si="10"/>
        <v>0</v>
      </c>
      <c r="R45">
        <f t="shared" si="11"/>
        <v>14.841282806066332</v>
      </c>
      <c r="S45">
        <f t="shared" si="12"/>
        <v>14.841282806066332</v>
      </c>
      <c r="T45">
        <f t="shared" si="13"/>
        <v>1.6939697710716772</v>
      </c>
      <c r="U45">
        <f t="shared" si="14"/>
        <v>50.322278122832188</v>
      </c>
      <c r="V45">
        <f t="shared" si="15"/>
        <v>0.8712575502984673</v>
      </c>
      <c r="W45">
        <f t="shared" si="16"/>
        <v>1.7313555403271002</v>
      </c>
      <c r="X45">
        <f t="shared" si="17"/>
        <v>0.82271222077320993</v>
      </c>
      <c r="Y45">
        <f t="shared" si="18"/>
        <v>-40.068427104203266</v>
      </c>
      <c r="Z45">
        <f t="shared" si="19"/>
        <v>36.570537428378493</v>
      </c>
      <c r="AA45">
        <f t="shared" si="20"/>
        <v>3.4917193519193215</v>
      </c>
      <c r="AB45">
        <f t="shared" si="21"/>
        <v>-6.170323905450914E-3</v>
      </c>
      <c r="AC45">
        <v>0</v>
      </c>
      <c r="AD45">
        <v>0</v>
      </c>
      <c r="AE45">
        <v>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55837.900202513039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8.3000000000000007</v>
      </c>
      <c r="AP45">
        <v>0.5</v>
      </c>
      <c r="AQ45" t="s">
        <v>194</v>
      </c>
      <c r="AR45">
        <v>1587210530.37097</v>
      </c>
      <c r="AS45">
        <v>409.97880645161302</v>
      </c>
      <c r="AT45">
        <v>410</v>
      </c>
      <c r="AU45">
        <v>8.5762512903225794</v>
      </c>
      <c r="AV45">
        <v>7.3301603225806398</v>
      </c>
      <c r="AW45">
        <v>600.00016129032304</v>
      </c>
      <c r="AX45">
        <v>101.489580645161</v>
      </c>
      <c r="AY45">
        <v>9.9974138709677404E-2</v>
      </c>
      <c r="AZ45">
        <v>15.1804516129032</v>
      </c>
      <c r="BA45">
        <v>999.9</v>
      </c>
      <c r="BB45">
        <v>999.9</v>
      </c>
      <c r="BC45">
        <v>0</v>
      </c>
      <c r="BD45">
        <v>0</v>
      </c>
      <c r="BE45">
        <v>9994.7841935483902</v>
      </c>
      <c r="BF45">
        <v>0</v>
      </c>
      <c r="BG45">
        <v>1.55236709677419E-3</v>
      </c>
      <c r="BH45">
        <v>1587210503</v>
      </c>
      <c r="BI45" t="s">
        <v>260</v>
      </c>
      <c r="BJ45">
        <v>5</v>
      </c>
      <c r="BK45">
        <v>2.9289999999999998</v>
      </c>
      <c r="BL45">
        <v>6.2E-2</v>
      </c>
      <c r="BM45">
        <v>410</v>
      </c>
      <c r="BN45">
        <v>7</v>
      </c>
      <c r="BO45">
        <v>0.39</v>
      </c>
      <c r="BP45">
        <v>0.08</v>
      </c>
      <c r="BQ45">
        <v>-2.9523897268292701E-2</v>
      </c>
      <c r="BR45">
        <v>0.204666611707328</v>
      </c>
      <c r="BS45">
        <v>3.53827781474291E-2</v>
      </c>
      <c r="BT45">
        <v>0</v>
      </c>
      <c r="BU45">
        <v>1.2369136585365901</v>
      </c>
      <c r="BV45">
        <v>0.27278320557492602</v>
      </c>
      <c r="BW45">
        <v>2.71407289795602E-2</v>
      </c>
      <c r="BX45">
        <v>0</v>
      </c>
      <c r="BY45">
        <v>0</v>
      </c>
      <c r="BZ45">
        <v>2</v>
      </c>
      <c r="CA45" t="s">
        <v>199</v>
      </c>
      <c r="CB45">
        <v>100</v>
      </c>
      <c r="CC45">
        <v>100</v>
      </c>
      <c r="CD45">
        <v>2.9289999999999998</v>
      </c>
      <c r="CE45">
        <v>6.2E-2</v>
      </c>
      <c r="CF45">
        <v>2</v>
      </c>
      <c r="CG45">
        <v>616.68299999999999</v>
      </c>
      <c r="CH45">
        <v>398.30500000000001</v>
      </c>
      <c r="CI45">
        <v>15.000999999999999</v>
      </c>
      <c r="CJ45">
        <v>18.7989</v>
      </c>
      <c r="CK45">
        <v>30.000299999999999</v>
      </c>
      <c r="CL45">
        <v>18.651199999999999</v>
      </c>
      <c r="CM45">
        <v>18.6479</v>
      </c>
      <c r="CN45">
        <v>20.2958</v>
      </c>
      <c r="CO45">
        <v>31.140599999999999</v>
      </c>
      <c r="CP45">
        <v>8.9600100000000005</v>
      </c>
      <c r="CQ45">
        <v>15</v>
      </c>
      <c r="CR45">
        <v>410</v>
      </c>
      <c r="CS45">
        <v>7.2449199999999996</v>
      </c>
      <c r="CT45">
        <v>102.45699999999999</v>
      </c>
      <c r="CU45">
        <v>102.77</v>
      </c>
    </row>
    <row r="46" spans="1:99" x14ac:dyDescent="0.25">
      <c r="A46">
        <v>30</v>
      </c>
      <c r="B46">
        <v>1587210544</v>
      </c>
      <c r="C46">
        <v>1405</v>
      </c>
      <c r="D46" t="s">
        <v>267</v>
      </c>
      <c r="E46" t="s">
        <v>268</v>
      </c>
      <c r="F46">
        <v>1587210535.37097</v>
      </c>
      <c r="G46">
        <f t="shared" si="0"/>
        <v>9.1939089266771619E-4</v>
      </c>
      <c r="H46">
        <f t="shared" si="1"/>
        <v>-0.35780526483280878</v>
      </c>
      <c r="I46">
        <f t="shared" si="2"/>
        <v>409.97509677419401</v>
      </c>
      <c r="J46">
        <f t="shared" si="3"/>
        <v>409.70518716057967</v>
      </c>
      <c r="K46">
        <f t="shared" si="4"/>
        <v>41.621486176049622</v>
      </c>
      <c r="L46">
        <f t="shared" si="5"/>
        <v>41.648905988158148</v>
      </c>
      <c r="M46">
        <f t="shared" si="6"/>
        <v>0.11571138499540272</v>
      </c>
      <c r="N46">
        <f t="shared" si="7"/>
        <v>2</v>
      </c>
      <c r="O46">
        <f t="shared" si="8"/>
        <v>0.11211675647799535</v>
      </c>
      <c r="P46">
        <f t="shared" si="9"/>
        <v>7.0386633833622494E-2</v>
      </c>
      <c r="Q46">
        <f t="shared" si="10"/>
        <v>0</v>
      </c>
      <c r="R46">
        <f t="shared" si="11"/>
        <v>14.840816424021437</v>
      </c>
      <c r="S46">
        <f t="shared" si="12"/>
        <v>14.840816424021437</v>
      </c>
      <c r="T46">
        <f t="shared" si="13"/>
        <v>1.6939188552203936</v>
      </c>
      <c r="U46">
        <f t="shared" si="14"/>
        <v>50.317688547902115</v>
      </c>
      <c r="V46">
        <f t="shared" si="15"/>
        <v>0.87137789260087772</v>
      </c>
      <c r="W46">
        <f t="shared" si="16"/>
        <v>1.7317526256623088</v>
      </c>
      <c r="X46">
        <f t="shared" si="17"/>
        <v>0.82254096261951593</v>
      </c>
      <c r="Y46">
        <f t="shared" si="18"/>
        <v>-40.545138366646285</v>
      </c>
      <c r="Z46">
        <f t="shared" si="19"/>
        <v>37.005512812440578</v>
      </c>
      <c r="AA46">
        <f t="shared" si="20"/>
        <v>3.5333074783638709</v>
      </c>
      <c r="AB46">
        <f t="shared" si="21"/>
        <v>-6.3180758418326377E-3</v>
      </c>
      <c r="AC46">
        <v>0</v>
      </c>
      <c r="AD46">
        <v>0</v>
      </c>
      <c r="AE46">
        <v>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55816.257489360381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8.3000000000000007</v>
      </c>
      <c r="AP46">
        <v>0.5</v>
      </c>
      <c r="AQ46" t="s">
        <v>194</v>
      </c>
      <c r="AR46">
        <v>1587210535.37097</v>
      </c>
      <c r="AS46">
        <v>409.97509677419401</v>
      </c>
      <c r="AT46">
        <v>410.00154838709699</v>
      </c>
      <c r="AU46">
        <v>8.5774938709677393</v>
      </c>
      <c r="AV46">
        <v>7.3166090322580697</v>
      </c>
      <c r="AW46">
        <v>600.01435483871001</v>
      </c>
      <c r="AX46">
        <v>101.488838709677</v>
      </c>
      <c r="AY46">
        <v>0.100029287096774</v>
      </c>
      <c r="AZ46">
        <v>15.1840193548387</v>
      </c>
      <c r="BA46">
        <v>999.9</v>
      </c>
      <c r="BB46">
        <v>999.9</v>
      </c>
      <c r="BC46">
        <v>0</v>
      </c>
      <c r="BD46">
        <v>0</v>
      </c>
      <c r="BE46">
        <v>9990.9509677419392</v>
      </c>
      <c r="BF46">
        <v>0</v>
      </c>
      <c r="BG46">
        <v>1.55236709677419E-3</v>
      </c>
      <c r="BH46">
        <v>1587210503</v>
      </c>
      <c r="BI46" t="s">
        <v>260</v>
      </c>
      <c r="BJ46">
        <v>5</v>
      </c>
      <c r="BK46">
        <v>2.9289999999999998</v>
      </c>
      <c r="BL46">
        <v>6.2E-2</v>
      </c>
      <c r="BM46">
        <v>410</v>
      </c>
      <c r="BN46">
        <v>7</v>
      </c>
      <c r="BO46">
        <v>0.39</v>
      </c>
      <c r="BP46">
        <v>0.08</v>
      </c>
      <c r="BQ46">
        <v>-2.3729280195122E-2</v>
      </c>
      <c r="BR46">
        <v>-9.1656741324042695E-2</v>
      </c>
      <c r="BS46">
        <v>2.7934284473804801E-2</v>
      </c>
      <c r="BT46">
        <v>1</v>
      </c>
      <c r="BU46">
        <v>1.25480317073171</v>
      </c>
      <c r="BV46">
        <v>0.17933602787456199</v>
      </c>
      <c r="BW46">
        <v>1.87773395397315E-2</v>
      </c>
      <c r="BX46">
        <v>0</v>
      </c>
      <c r="BY46">
        <v>1</v>
      </c>
      <c r="BZ46">
        <v>2</v>
      </c>
      <c r="CA46" t="s">
        <v>196</v>
      </c>
      <c r="CB46">
        <v>100</v>
      </c>
      <c r="CC46">
        <v>100</v>
      </c>
      <c r="CD46">
        <v>2.9289999999999998</v>
      </c>
      <c r="CE46">
        <v>6.2E-2</v>
      </c>
      <c r="CF46">
        <v>2</v>
      </c>
      <c r="CG46">
        <v>616.70699999999999</v>
      </c>
      <c r="CH46">
        <v>398.48</v>
      </c>
      <c r="CI46">
        <v>15.000999999999999</v>
      </c>
      <c r="CJ46">
        <v>18.803699999999999</v>
      </c>
      <c r="CK46">
        <v>30.000399999999999</v>
      </c>
      <c r="CL46">
        <v>18.654399999999999</v>
      </c>
      <c r="CM46">
        <v>18.651900000000001</v>
      </c>
      <c r="CN46">
        <v>20.2957</v>
      </c>
      <c r="CO46">
        <v>31.4163</v>
      </c>
      <c r="CP46">
        <v>8.9600100000000005</v>
      </c>
      <c r="CQ46">
        <v>15</v>
      </c>
      <c r="CR46">
        <v>410</v>
      </c>
      <c r="CS46">
        <v>7.2415500000000002</v>
      </c>
      <c r="CT46">
        <v>102.455</v>
      </c>
      <c r="CU46">
        <v>102.768</v>
      </c>
    </row>
    <row r="47" spans="1:99" x14ac:dyDescent="0.25">
      <c r="A47">
        <v>31</v>
      </c>
      <c r="B47">
        <v>1587210549</v>
      </c>
      <c r="C47">
        <v>1410</v>
      </c>
      <c r="D47" t="s">
        <v>269</v>
      </c>
      <c r="E47" t="s">
        <v>270</v>
      </c>
      <c r="F47">
        <v>1587210540.37097</v>
      </c>
      <c r="G47">
        <f t="shared" si="0"/>
        <v>9.2661673350157416E-4</v>
      </c>
      <c r="H47">
        <f t="shared" si="1"/>
        <v>-0.36180134636316985</v>
      </c>
      <c r="I47">
        <f t="shared" si="2"/>
        <v>409.98322580645203</v>
      </c>
      <c r="J47">
        <f t="shared" si="3"/>
        <v>409.72972221769624</v>
      </c>
      <c r="K47">
        <f t="shared" si="4"/>
        <v>41.623795317286472</v>
      </c>
      <c r="L47">
        <f t="shared" si="5"/>
        <v>41.649548346462524</v>
      </c>
      <c r="M47">
        <f t="shared" si="6"/>
        <v>0.11661272929822342</v>
      </c>
      <c r="N47">
        <f t="shared" si="7"/>
        <v>2</v>
      </c>
      <c r="O47">
        <f t="shared" si="8"/>
        <v>0.11296283201369038</v>
      </c>
      <c r="P47">
        <f t="shared" si="9"/>
        <v>7.0920182545002583E-2</v>
      </c>
      <c r="Q47">
        <f t="shared" si="10"/>
        <v>0</v>
      </c>
      <c r="R47">
        <f t="shared" si="11"/>
        <v>14.842275207172708</v>
      </c>
      <c r="S47">
        <f t="shared" si="12"/>
        <v>14.842275207172708</v>
      </c>
      <c r="T47">
        <f t="shared" si="13"/>
        <v>1.6940781179406552</v>
      </c>
      <c r="U47">
        <f t="shared" si="14"/>
        <v>50.298923408108088</v>
      </c>
      <c r="V47">
        <f t="shared" si="15"/>
        <v>0.87128557407350282</v>
      </c>
      <c r="W47">
        <f t="shared" si="16"/>
        <v>1.7322151549928666</v>
      </c>
      <c r="X47">
        <f t="shared" si="17"/>
        <v>0.82279254386715239</v>
      </c>
      <c r="Y47">
        <f t="shared" si="18"/>
        <v>-40.863797947419421</v>
      </c>
      <c r="Z47">
        <f t="shared" si="19"/>
        <v>37.296212306972649</v>
      </c>
      <c r="AA47">
        <f t="shared" si="20"/>
        <v>3.561167765416172</v>
      </c>
      <c r="AB47">
        <f t="shared" si="21"/>
        <v>-6.4178750305998733E-3</v>
      </c>
      <c r="AC47">
        <v>0</v>
      </c>
      <c r="AD47">
        <v>0</v>
      </c>
      <c r="AE47">
        <v>2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55834.446033105691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8.3000000000000007</v>
      </c>
      <c r="AP47">
        <v>0.5</v>
      </c>
      <c r="AQ47" t="s">
        <v>194</v>
      </c>
      <c r="AR47">
        <v>1587210540.37097</v>
      </c>
      <c r="AS47">
        <v>409.98322580645203</v>
      </c>
      <c r="AT47">
        <v>410.00825806451599</v>
      </c>
      <c r="AU47">
        <v>8.5766229032258092</v>
      </c>
      <c r="AV47">
        <v>7.30582225806452</v>
      </c>
      <c r="AW47">
        <v>600.01203225806501</v>
      </c>
      <c r="AX47">
        <v>101.488419354839</v>
      </c>
      <c r="AY47">
        <v>0.100001158064516</v>
      </c>
      <c r="AZ47">
        <v>15.1881741935484</v>
      </c>
      <c r="BA47">
        <v>999.9</v>
      </c>
      <c r="BB47">
        <v>999.9</v>
      </c>
      <c r="BC47">
        <v>0</v>
      </c>
      <c r="BD47">
        <v>0</v>
      </c>
      <c r="BE47">
        <v>9994.5380645161295</v>
      </c>
      <c r="BF47">
        <v>0</v>
      </c>
      <c r="BG47">
        <v>1.55236709677419E-3</v>
      </c>
      <c r="BH47">
        <v>1587210503</v>
      </c>
      <c r="BI47" t="s">
        <v>260</v>
      </c>
      <c r="BJ47">
        <v>5</v>
      </c>
      <c r="BK47">
        <v>2.9289999999999998</v>
      </c>
      <c r="BL47">
        <v>6.2E-2</v>
      </c>
      <c r="BM47">
        <v>410</v>
      </c>
      <c r="BN47">
        <v>7</v>
      </c>
      <c r="BO47">
        <v>0.39</v>
      </c>
      <c r="BP47">
        <v>0.08</v>
      </c>
      <c r="BQ47">
        <v>-2.58826304390244E-2</v>
      </c>
      <c r="BR47">
        <v>9.0844829268300793E-3</v>
      </c>
      <c r="BS47">
        <v>2.4941342540133599E-2</v>
      </c>
      <c r="BT47">
        <v>1</v>
      </c>
      <c r="BU47">
        <v>1.2658563414634101</v>
      </c>
      <c r="BV47">
        <v>0.10175331010453</v>
      </c>
      <c r="BW47">
        <v>1.2299813553236401E-2</v>
      </c>
      <c r="BX47">
        <v>0</v>
      </c>
      <c r="BY47">
        <v>1</v>
      </c>
      <c r="BZ47">
        <v>2</v>
      </c>
      <c r="CA47" t="s">
        <v>196</v>
      </c>
      <c r="CB47">
        <v>100</v>
      </c>
      <c r="CC47">
        <v>100</v>
      </c>
      <c r="CD47">
        <v>2.9289999999999998</v>
      </c>
      <c r="CE47">
        <v>6.2E-2</v>
      </c>
      <c r="CF47">
        <v>2</v>
      </c>
      <c r="CG47">
        <v>616.86599999999999</v>
      </c>
      <c r="CH47">
        <v>398.34500000000003</v>
      </c>
      <c r="CI47">
        <v>15.0009</v>
      </c>
      <c r="CJ47">
        <v>18.808599999999998</v>
      </c>
      <c r="CK47">
        <v>30.000299999999999</v>
      </c>
      <c r="CL47">
        <v>18.6584</v>
      </c>
      <c r="CM47">
        <v>18.6555</v>
      </c>
      <c r="CN47">
        <v>20.2941</v>
      </c>
      <c r="CO47">
        <v>31.4163</v>
      </c>
      <c r="CP47">
        <v>8.9600100000000005</v>
      </c>
      <c r="CQ47">
        <v>15</v>
      </c>
      <c r="CR47">
        <v>410</v>
      </c>
      <c r="CS47">
        <v>7.2374799999999997</v>
      </c>
      <c r="CT47">
        <v>102.45399999999999</v>
      </c>
      <c r="CU47">
        <v>102.76600000000001</v>
      </c>
    </row>
    <row r="48" spans="1:99" x14ac:dyDescent="0.25">
      <c r="A48">
        <v>32</v>
      </c>
      <c r="B48">
        <v>1587211439.0999999</v>
      </c>
      <c r="C48">
        <v>2300.0999999046298</v>
      </c>
      <c r="D48" t="s">
        <v>273</v>
      </c>
      <c r="E48" t="s">
        <v>274</v>
      </c>
      <c r="F48">
        <v>1587211431.0999999</v>
      </c>
      <c r="G48">
        <f t="shared" si="0"/>
        <v>8.5520100254009085E-4</v>
      </c>
      <c r="H48">
        <f t="shared" si="1"/>
        <v>-0.46881539497820962</v>
      </c>
      <c r="I48">
        <f t="shared" si="2"/>
        <v>410.18074193548398</v>
      </c>
      <c r="J48">
        <f t="shared" si="3"/>
        <v>412.5310317774053</v>
      </c>
      <c r="K48">
        <f t="shared" si="4"/>
        <v>41.932318788771191</v>
      </c>
      <c r="L48">
        <f t="shared" si="5"/>
        <v>41.693420147685124</v>
      </c>
      <c r="M48">
        <f t="shared" si="6"/>
        <v>8.1201995612807956E-2</v>
      </c>
      <c r="N48">
        <f t="shared" si="7"/>
        <v>2</v>
      </c>
      <c r="O48">
        <f t="shared" si="8"/>
        <v>7.9413901944761833E-2</v>
      </c>
      <c r="P48">
        <f t="shared" si="9"/>
        <v>4.9791062383244267E-2</v>
      </c>
      <c r="Q48">
        <f t="shared" si="10"/>
        <v>0</v>
      </c>
      <c r="R48">
        <f t="shared" si="11"/>
        <v>18.927684886898302</v>
      </c>
      <c r="S48">
        <f t="shared" si="12"/>
        <v>18.927684886898302</v>
      </c>
      <c r="T48">
        <f t="shared" si="13"/>
        <v>2.1952488963005705</v>
      </c>
      <c r="U48">
        <f t="shared" si="14"/>
        <v>49.949000327311374</v>
      </c>
      <c r="V48">
        <f t="shared" si="15"/>
        <v>1.1184700953518896</v>
      </c>
      <c r="W48">
        <f t="shared" si="16"/>
        <v>2.2392241847137164</v>
      </c>
      <c r="X48">
        <f t="shared" si="17"/>
        <v>1.0767788009486809</v>
      </c>
      <c r="Y48">
        <f t="shared" si="18"/>
        <v>-37.714364212018005</v>
      </c>
      <c r="Z48">
        <f t="shared" si="19"/>
        <v>34.293487567984421</v>
      </c>
      <c r="AA48">
        <f t="shared" si="20"/>
        <v>3.4152962921903458</v>
      </c>
      <c r="AB48">
        <f t="shared" si="21"/>
        <v>-5.5803518432355759E-3</v>
      </c>
      <c r="AC48">
        <v>0</v>
      </c>
      <c r="AD48">
        <v>0</v>
      </c>
      <c r="AE48">
        <v>2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55099.442918551737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8.77</v>
      </c>
      <c r="AP48">
        <v>0.5</v>
      </c>
      <c r="AQ48" t="s">
        <v>194</v>
      </c>
      <c r="AR48">
        <v>1587211431.0999999</v>
      </c>
      <c r="AS48">
        <v>410.18074193548398</v>
      </c>
      <c r="AT48">
        <v>410.008225806452</v>
      </c>
      <c r="AU48">
        <v>11.003532258064499</v>
      </c>
      <c r="AV48">
        <v>9.7672829032258104</v>
      </c>
      <c r="AW48">
        <v>600.00719354838702</v>
      </c>
      <c r="AX48">
        <v>101.546483870968</v>
      </c>
      <c r="AY48">
        <v>9.99755677419355E-2</v>
      </c>
      <c r="AZ48">
        <v>19.245735483871002</v>
      </c>
      <c r="BA48">
        <v>999.9</v>
      </c>
      <c r="BB48">
        <v>999.9</v>
      </c>
      <c r="BC48">
        <v>0</v>
      </c>
      <c r="BD48">
        <v>0</v>
      </c>
      <c r="BE48">
        <v>9996.1845161290294</v>
      </c>
      <c r="BF48">
        <v>0</v>
      </c>
      <c r="BG48">
        <v>1.5536E-3</v>
      </c>
      <c r="BH48">
        <v>1587211400.0999999</v>
      </c>
      <c r="BI48" t="s">
        <v>275</v>
      </c>
      <c r="BJ48">
        <v>6</v>
      </c>
      <c r="BK48">
        <v>2.5870000000000002</v>
      </c>
      <c r="BL48">
        <v>0.105</v>
      </c>
      <c r="BM48">
        <v>410</v>
      </c>
      <c r="BN48">
        <v>10</v>
      </c>
      <c r="BO48">
        <v>0.33</v>
      </c>
      <c r="BP48">
        <v>0.08</v>
      </c>
      <c r="BQ48">
        <v>0.17061853658536599</v>
      </c>
      <c r="BR48">
        <v>-7.4271365853660898E-2</v>
      </c>
      <c r="BS48">
        <v>2.4257466025040201E-2</v>
      </c>
      <c r="BT48">
        <v>1</v>
      </c>
      <c r="BU48">
        <v>1.2399482926829299</v>
      </c>
      <c r="BV48">
        <v>-8.8939442508709193E-2</v>
      </c>
      <c r="BW48">
        <v>8.9714340432500202E-3</v>
      </c>
      <c r="BX48">
        <v>1</v>
      </c>
      <c r="BY48">
        <v>2</v>
      </c>
      <c r="BZ48">
        <v>2</v>
      </c>
      <c r="CA48" t="s">
        <v>217</v>
      </c>
      <c r="CB48">
        <v>100</v>
      </c>
      <c r="CC48">
        <v>100</v>
      </c>
      <c r="CD48">
        <v>2.5870000000000002</v>
      </c>
      <c r="CE48">
        <v>0.105</v>
      </c>
      <c r="CF48">
        <v>2</v>
      </c>
      <c r="CG48">
        <v>621.45899999999995</v>
      </c>
      <c r="CH48">
        <v>398.79199999999997</v>
      </c>
      <c r="CI48">
        <v>20.001100000000001</v>
      </c>
      <c r="CJ48">
        <v>21.1906</v>
      </c>
      <c r="CK48">
        <v>30.001000000000001</v>
      </c>
      <c r="CL48">
        <v>20.901499999999999</v>
      </c>
      <c r="CM48">
        <v>20.910900000000002</v>
      </c>
      <c r="CN48">
        <v>20.241499999999998</v>
      </c>
      <c r="CO48">
        <v>20.147300000000001</v>
      </c>
      <c r="CP48">
        <v>60.601199999999999</v>
      </c>
      <c r="CQ48">
        <v>20</v>
      </c>
      <c r="CR48">
        <v>410</v>
      </c>
      <c r="CS48">
        <v>9.7085399999999993</v>
      </c>
      <c r="CT48">
        <v>101.91500000000001</v>
      </c>
      <c r="CU48">
        <v>102.349</v>
      </c>
    </row>
    <row r="49" spans="1:99" x14ac:dyDescent="0.25">
      <c r="A49">
        <v>33</v>
      </c>
      <c r="B49">
        <v>1587211444.0999999</v>
      </c>
      <c r="C49">
        <v>2305.0999999046298</v>
      </c>
      <c r="D49" t="s">
        <v>276</v>
      </c>
      <c r="E49" t="s">
        <v>277</v>
      </c>
      <c r="F49">
        <v>1587211435.7451601</v>
      </c>
      <c r="G49">
        <f t="shared" ref="G49:G80" si="29">AW49*AH49*(AU49-AV49)/(100*AO49*(1000-AH49*AU49))</f>
        <v>8.5640831390644881E-4</v>
      </c>
      <c r="H49">
        <f t="shared" ref="H49:H80" si="30">AW49*AH49*(AT49-AS49*(1000-AH49*AV49)/(1000-AH49*AU49))/(100*AO49)</f>
        <v>-0.46653835066870308</v>
      </c>
      <c r="I49">
        <f t="shared" ref="I49:I80" si="31">AS49 - IF(AH49&gt;1, H49*AO49*100/(AJ49*BE49), 0)</f>
        <v>410.19003225806398</v>
      </c>
      <c r="J49">
        <f t="shared" ref="J49:J80" si="32">((P49-G49/2)*I49-H49)/(P49+G49/2)</f>
        <v>412.48361075607306</v>
      </c>
      <c r="K49">
        <f t="shared" ref="K49:K80" si="33">J49*(AX49+AY49)/1000</f>
        <v>41.927713162534332</v>
      </c>
      <c r="L49">
        <f t="shared" ref="L49:L80" si="34">(AS49 - IF(AH49&gt;1, H49*AO49*100/(AJ49*BE49), 0))*(AX49+AY49)/1000</f>
        <v>41.694577835765799</v>
      </c>
      <c r="M49">
        <f t="shared" ref="M49:M80" si="35">2/((1/O49-1/N49)+SIGN(O49)*SQRT((1/O49-1/N49)*(1/O49-1/N49) + 4*AP49/((AP49+1)*(AP49+1))*(2*1/O49*1/N49-1/N49*1/N49)))</f>
        <v>8.1250095099869551E-2</v>
      </c>
      <c r="N49">
        <f t="shared" ref="N49:N80" si="36">AE49+AD49*AO49+AC49*AO49*AO49</f>
        <v>2</v>
      </c>
      <c r="O49">
        <f t="shared" ref="O49:O80" si="37">G49*(1000-(1000*0.61365*EXP(17.502*S49/(240.97+S49))/(AX49+AY49)+AU49)/2)/(1000*0.61365*EXP(17.502*S49/(240.97+S49))/(AX49+AY49)-AU49)</f>
        <v>7.9459907631820273E-2</v>
      </c>
      <c r="P49">
        <f t="shared" ref="P49:P80" si="38">1/((AP49+1)/(M49/1.6)+1/(N49/1.37)) + AP49/((AP49+1)/(M49/1.6) + AP49/(N49/1.37))</f>
        <v>4.9819998318516419E-2</v>
      </c>
      <c r="Q49">
        <f t="shared" ref="Q49:Q80" si="39">(AL49*AN49)</f>
        <v>0</v>
      </c>
      <c r="R49">
        <f t="shared" ref="R49:R80" si="40">(AZ49+(Q49+2*0.95*0.0000000567*(((AZ49+$B$7)+273)^4-(AZ49+273)^4)-44100*G49)/(1.84*29.3*N49+8*0.95*0.0000000567*(AZ49+273)^3))</f>
        <v>18.932508416824263</v>
      </c>
      <c r="S49">
        <f t="shared" ref="S49:S80" si="41">($C$7*BA49+$D$7*BB49+$E$7*R49)</f>
        <v>18.932508416824263</v>
      </c>
      <c r="T49">
        <f t="shared" ref="T49:T80" si="42">0.61365*EXP(17.502*S49/(240.97+S49))</f>
        <v>2.1959101253401641</v>
      </c>
      <c r="U49">
        <f t="shared" ref="U49:U80" si="43">(V49/W49*100)</f>
        <v>49.921984189928956</v>
      </c>
      <c r="V49">
        <f t="shared" ref="V49:V80" si="44">AU49*(AX49+AY49)/1000</f>
        <v>1.1182321939639162</v>
      </c>
      <c r="W49">
        <f t="shared" ref="W49:W80" si="45">0.61365*EXP(17.502*AZ49/(240.97+AZ49))</f>
        <v>2.2399594329215451</v>
      </c>
      <c r="X49">
        <f t="shared" ref="X49:X80" si="46">(T49-AU49*(AX49+AY49)/1000)</f>
        <v>1.0776779313762479</v>
      </c>
      <c r="Y49">
        <f t="shared" ref="Y49:Y80" si="47">(-G49*44100)</f>
        <v>-37.767606643274391</v>
      </c>
      <c r="Z49">
        <f t="shared" ref="Z49:Z80" si="48">2*29.3*N49*0.92*(AZ49-S49)</f>
        <v>34.341732103049885</v>
      </c>
      <c r="AA49">
        <f t="shared" ref="AA49:AA80" si="49">2*0.95*0.0000000567*(((AZ49+$B$7)+273)^4-(S49+273)^4)</f>
        <v>3.4202782800863538</v>
      </c>
      <c r="AB49">
        <f t="shared" ref="AB49:AB80" si="50">Q49+AA49+Y49+Z49</f>
        <v>-5.5962601381551735E-3</v>
      </c>
      <c r="AC49">
        <v>0</v>
      </c>
      <c r="AD49">
        <v>0</v>
      </c>
      <c r="AE49">
        <v>2</v>
      </c>
      <c r="AF49">
        <v>0</v>
      </c>
      <c r="AG49">
        <v>0</v>
      </c>
      <c r="AH49">
        <f t="shared" ref="AH49:AH80" si="51">IF(AF49*$H$13&gt;=AJ49,1,(AJ49/(AJ49-AF49*$H$13)))</f>
        <v>1</v>
      </c>
      <c r="AI49">
        <f t="shared" ref="AI49:AI80" si="52">(AH49-1)*100</f>
        <v>0</v>
      </c>
      <c r="AJ49">
        <f t="shared" ref="AJ49:AJ80" si="53">MAX(0,($B$13+$C$13*BE49)/(1+$D$13*BE49)*AX49/(AZ49+273)*$E$13)</f>
        <v>55138.264103571382</v>
      </c>
      <c r="AK49">
        <f t="shared" ref="AK49:AK80" si="54">$B$11*BF49+$C$11*BG49</f>
        <v>0</v>
      </c>
      <c r="AL49">
        <f t="shared" ref="AL49:AL80" si="55">AK49*AM49</f>
        <v>0</v>
      </c>
      <c r="AM49">
        <f t="shared" ref="AM49:AM80" si="56">($B$11*$D$9+$C$11*$D$9)/($B$11+$C$11)</f>
        <v>0.49</v>
      </c>
      <c r="AN49">
        <f t="shared" ref="AN49:AN80" si="57">($B$11*$K$9+$C$11*$K$9)/($B$11+$C$11)</f>
        <v>0.39</v>
      </c>
      <c r="AO49">
        <v>8.77</v>
      </c>
      <c r="AP49">
        <v>0.5</v>
      </c>
      <c r="AQ49" t="s">
        <v>194</v>
      </c>
      <c r="AR49">
        <v>1587211435.7451601</v>
      </c>
      <c r="AS49">
        <v>410.19003225806398</v>
      </c>
      <c r="AT49">
        <v>410.02158064516101</v>
      </c>
      <c r="AU49">
        <v>11.001135483871</v>
      </c>
      <c r="AV49">
        <v>9.7631438709677401</v>
      </c>
      <c r="AW49">
        <v>600.01009677419404</v>
      </c>
      <c r="AX49">
        <v>101.54696774193501</v>
      </c>
      <c r="AY49">
        <v>0.10001184516129</v>
      </c>
      <c r="AZ49">
        <v>19.251006451612898</v>
      </c>
      <c r="BA49">
        <v>999.9</v>
      </c>
      <c r="BB49">
        <v>999.9</v>
      </c>
      <c r="BC49">
        <v>0</v>
      </c>
      <c r="BD49">
        <v>0</v>
      </c>
      <c r="BE49">
        <v>10003.666129032301</v>
      </c>
      <c r="BF49">
        <v>0</v>
      </c>
      <c r="BG49">
        <v>1.5536E-3</v>
      </c>
      <c r="BH49">
        <v>1587211400.0999999</v>
      </c>
      <c r="BI49" t="s">
        <v>275</v>
      </c>
      <c r="BJ49">
        <v>6</v>
      </c>
      <c r="BK49">
        <v>2.5870000000000002</v>
      </c>
      <c r="BL49">
        <v>0.105</v>
      </c>
      <c r="BM49">
        <v>410</v>
      </c>
      <c r="BN49">
        <v>10</v>
      </c>
      <c r="BO49">
        <v>0.33</v>
      </c>
      <c r="BP49">
        <v>0.08</v>
      </c>
      <c r="BQ49">
        <v>0.17419136585365899</v>
      </c>
      <c r="BR49">
        <v>-8.4915700348428005E-2</v>
      </c>
      <c r="BS49">
        <v>2.27756141217366E-2</v>
      </c>
      <c r="BT49">
        <v>1</v>
      </c>
      <c r="BU49">
        <v>1.2394441463414601</v>
      </c>
      <c r="BV49">
        <v>6.7804181184685196E-3</v>
      </c>
      <c r="BW49">
        <v>9.0696618313298692E-3</v>
      </c>
      <c r="BX49">
        <v>1</v>
      </c>
      <c r="BY49">
        <v>2</v>
      </c>
      <c r="BZ49">
        <v>2</v>
      </c>
      <c r="CA49" t="s">
        <v>217</v>
      </c>
      <c r="CB49">
        <v>100</v>
      </c>
      <c r="CC49">
        <v>100</v>
      </c>
      <c r="CD49">
        <v>2.5870000000000002</v>
      </c>
      <c r="CE49">
        <v>0.105</v>
      </c>
      <c r="CF49">
        <v>2</v>
      </c>
      <c r="CG49">
        <v>621.64300000000003</v>
      </c>
      <c r="CH49">
        <v>398.86200000000002</v>
      </c>
      <c r="CI49">
        <v>20.0014</v>
      </c>
      <c r="CJ49">
        <v>21.2041</v>
      </c>
      <c r="CK49">
        <v>30.000900000000001</v>
      </c>
      <c r="CL49">
        <v>20.9148</v>
      </c>
      <c r="CM49">
        <v>20.924099999999999</v>
      </c>
      <c r="CN49">
        <v>20.240200000000002</v>
      </c>
      <c r="CO49">
        <v>20.147300000000001</v>
      </c>
      <c r="CP49">
        <v>60.601199999999999</v>
      </c>
      <c r="CQ49">
        <v>20</v>
      </c>
      <c r="CR49">
        <v>410</v>
      </c>
      <c r="CS49">
        <v>9.7085399999999993</v>
      </c>
      <c r="CT49">
        <v>101.913</v>
      </c>
      <c r="CU49">
        <v>102.34699999999999</v>
      </c>
    </row>
    <row r="50" spans="1:99" x14ac:dyDescent="0.25">
      <c r="A50">
        <v>34</v>
      </c>
      <c r="B50">
        <v>1587211449.0999999</v>
      </c>
      <c r="C50">
        <v>2310.0999999046298</v>
      </c>
      <c r="D50" t="s">
        <v>278</v>
      </c>
      <c r="E50" t="s">
        <v>279</v>
      </c>
      <c r="F50">
        <v>1587211440.53548</v>
      </c>
      <c r="G50">
        <f t="shared" si="29"/>
        <v>8.5869988649229872E-4</v>
      </c>
      <c r="H50">
        <f t="shared" si="30"/>
        <v>-0.46639439245818759</v>
      </c>
      <c r="I50">
        <f t="shared" si="31"/>
        <v>410.18570967741903</v>
      </c>
      <c r="J50">
        <f t="shared" si="32"/>
        <v>412.45395768402358</v>
      </c>
      <c r="K50">
        <f t="shared" si="33"/>
        <v>41.924948790128418</v>
      </c>
      <c r="L50">
        <f t="shared" si="34"/>
        <v>41.694386857702831</v>
      </c>
      <c r="M50">
        <f t="shared" si="35"/>
        <v>8.1389331595790051E-2</v>
      </c>
      <c r="N50">
        <f t="shared" si="36"/>
        <v>2</v>
      </c>
      <c r="O50">
        <f t="shared" si="37"/>
        <v>7.9593076336656798E-2</v>
      </c>
      <c r="P50">
        <f t="shared" si="38"/>
        <v>4.99037572765091E-2</v>
      </c>
      <c r="Q50">
        <f t="shared" si="39"/>
        <v>0</v>
      </c>
      <c r="R50">
        <f t="shared" si="40"/>
        <v>18.93738369067005</v>
      </c>
      <c r="S50">
        <f t="shared" si="41"/>
        <v>18.93738369067005</v>
      </c>
      <c r="T50">
        <f t="shared" si="42"/>
        <v>2.1965786250801118</v>
      </c>
      <c r="U50">
        <f t="shared" si="43"/>
        <v>49.88578074137574</v>
      </c>
      <c r="V50">
        <f t="shared" si="44"/>
        <v>1.1178198056359245</v>
      </c>
      <c r="W50">
        <f t="shared" si="45"/>
        <v>2.2407583664593109</v>
      </c>
      <c r="X50">
        <f t="shared" si="46"/>
        <v>1.0787588194441873</v>
      </c>
      <c r="Y50">
        <f t="shared" si="47"/>
        <v>-37.868664994310372</v>
      </c>
      <c r="Z50">
        <f t="shared" si="48"/>
        <v>34.433439930739112</v>
      </c>
      <c r="AA50">
        <f t="shared" si="49"/>
        <v>3.4295986648533816</v>
      </c>
      <c r="AB50">
        <f t="shared" si="50"/>
        <v>-5.6263987178795105E-3</v>
      </c>
      <c r="AC50">
        <v>0</v>
      </c>
      <c r="AD50">
        <v>0</v>
      </c>
      <c r="AE50">
        <v>2</v>
      </c>
      <c r="AF50">
        <v>0</v>
      </c>
      <c r="AG50">
        <v>0</v>
      </c>
      <c r="AH50">
        <f t="shared" si="51"/>
        <v>1</v>
      </c>
      <c r="AI50">
        <f t="shared" si="52"/>
        <v>0</v>
      </c>
      <c r="AJ50">
        <f t="shared" si="53"/>
        <v>55125.74980531029</v>
      </c>
      <c r="AK50">
        <f t="shared" si="54"/>
        <v>0</v>
      </c>
      <c r="AL50">
        <f t="shared" si="55"/>
        <v>0</v>
      </c>
      <c r="AM50">
        <f t="shared" si="56"/>
        <v>0.49</v>
      </c>
      <c r="AN50">
        <f t="shared" si="57"/>
        <v>0.39</v>
      </c>
      <c r="AO50">
        <v>8.77</v>
      </c>
      <c r="AP50">
        <v>0.5</v>
      </c>
      <c r="AQ50" t="s">
        <v>194</v>
      </c>
      <c r="AR50">
        <v>1587211440.53548</v>
      </c>
      <c r="AS50">
        <v>410.18570967741903</v>
      </c>
      <c r="AT50">
        <v>410.01883870967703</v>
      </c>
      <c r="AU50">
        <v>10.9970129032258</v>
      </c>
      <c r="AV50">
        <v>9.7557164516128996</v>
      </c>
      <c r="AW50">
        <v>600.01635483870996</v>
      </c>
      <c r="AX50">
        <v>101.547516129032</v>
      </c>
      <c r="AY50">
        <v>0.100069035483871</v>
      </c>
      <c r="AZ50">
        <v>19.256732258064499</v>
      </c>
      <c r="BA50">
        <v>999.9</v>
      </c>
      <c r="BB50">
        <v>999.9</v>
      </c>
      <c r="BC50">
        <v>0</v>
      </c>
      <c r="BD50">
        <v>0</v>
      </c>
      <c r="BE50">
        <v>10001.4467741935</v>
      </c>
      <c r="BF50">
        <v>0</v>
      </c>
      <c r="BG50">
        <v>1.5514425806451601E-3</v>
      </c>
      <c r="BH50">
        <v>1587211400.0999999</v>
      </c>
      <c r="BI50" t="s">
        <v>275</v>
      </c>
      <c r="BJ50">
        <v>6</v>
      </c>
      <c r="BK50">
        <v>2.5870000000000002</v>
      </c>
      <c r="BL50">
        <v>0.105</v>
      </c>
      <c r="BM50">
        <v>410</v>
      </c>
      <c r="BN50">
        <v>10</v>
      </c>
      <c r="BO50">
        <v>0.33</v>
      </c>
      <c r="BP50">
        <v>0.08</v>
      </c>
      <c r="BQ50">
        <v>0.16693643902439001</v>
      </c>
      <c r="BR50">
        <v>-1.07562857142804E-2</v>
      </c>
      <c r="BS50">
        <v>2.03773291448009E-2</v>
      </c>
      <c r="BT50">
        <v>1</v>
      </c>
      <c r="BU50">
        <v>1.24073804878049</v>
      </c>
      <c r="BV50">
        <v>6.6794216027876802E-2</v>
      </c>
      <c r="BW50">
        <v>1.01207452293603E-2</v>
      </c>
      <c r="BX50">
        <v>1</v>
      </c>
      <c r="BY50">
        <v>2</v>
      </c>
      <c r="BZ50">
        <v>2</v>
      </c>
      <c r="CA50" t="s">
        <v>217</v>
      </c>
      <c r="CB50">
        <v>100</v>
      </c>
      <c r="CC50">
        <v>100</v>
      </c>
      <c r="CD50">
        <v>2.5870000000000002</v>
      </c>
      <c r="CE50">
        <v>0.105</v>
      </c>
      <c r="CF50">
        <v>2</v>
      </c>
      <c r="CG50">
        <v>622.00699999999995</v>
      </c>
      <c r="CH50">
        <v>398.81900000000002</v>
      </c>
      <c r="CI50">
        <v>20.0017</v>
      </c>
      <c r="CJ50">
        <v>21.217600000000001</v>
      </c>
      <c r="CK50">
        <v>30.000900000000001</v>
      </c>
      <c r="CL50">
        <v>20.928000000000001</v>
      </c>
      <c r="CM50">
        <v>20.9373</v>
      </c>
      <c r="CN50">
        <v>20.238900000000001</v>
      </c>
      <c r="CO50">
        <v>20.147300000000001</v>
      </c>
      <c r="CP50">
        <v>60.977899999999998</v>
      </c>
      <c r="CQ50">
        <v>20</v>
      </c>
      <c r="CR50">
        <v>410</v>
      </c>
      <c r="CS50">
        <v>9.7085399999999993</v>
      </c>
      <c r="CT50">
        <v>101.911</v>
      </c>
      <c r="CU50">
        <v>102.345</v>
      </c>
    </row>
    <row r="51" spans="1:99" x14ac:dyDescent="0.25">
      <c r="A51">
        <v>35</v>
      </c>
      <c r="B51">
        <v>1587211454.0999999</v>
      </c>
      <c r="C51">
        <v>2315.0999999046298</v>
      </c>
      <c r="D51" t="s">
        <v>280</v>
      </c>
      <c r="E51" t="s">
        <v>281</v>
      </c>
      <c r="F51">
        <v>1587211445.4709699</v>
      </c>
      <c r="G51">
        <f t="shared" si="29"/>
        <v>8.5999744502944845E-4</v>
      </c>
      <c r="H51">
        <f t="shared" si="30"/>
        <v>-0.47409048895779088</v>
      </c>
      <c r="I51">
        <f t="shared" si="31"/>
        <v>410.20067741935497</v>
      </c>
      <c r="J51">
        <f t="shared" si="32"/>
        <v>412.61034118955513</v>
      </c>
      <c r="K51">
        <f t="shared" si="33"/>
        <v>41.940724609088136</v>
      </c>
      <c r="L51">
        <f t="shared" si="34"/>
        <v>41.695788807685055</v>
      </c>
      <c r="M51">
        <f t="shared" si="35"/>
        <v>8.1411081279540595E-2</v>
      </c>
      <c r="N51">
        <f t="shared" si="36"/>
        <v>2</v>
      </c>
      <c r="O51">
        <f t="shared" si="37"/>
        <v>7.9613877285446735E-2</v>
      </c>
      <c r="P51">
        <f t="shared" si="38"/>
        <v>4.9916840503822918E-2</v>
      </c>
      <c r="Q51">
        <f t="shared" si="39"/>
        <v>0</v>
      </c>
      <c r="R51">
        <f t="shared" si="40"/>
        <v>18.943102978059343</v>
      </c>
      <c r="S51">
        <f t="shared" si="41"/>
        <v>18.943102978059343</v>
      </c>
      <c r="T51">
        <f t="shared" si="42"/>
        <v>2.19736308376666</v>
      </c>
      <c r="U51">
        <f t="shared" si="43"/>
        <v>49.841585715424443</v>
      </c>
      <c r="V51">
        <f t="shared" si="44"/>
        <v>1.1172608212120629</v>
      </c>
      <c r="W51">
        <f t="shared" si="45"/>
        <v>2.2416237468670763</v>
      </c>
      <c r="X51">
        <f t="shared" si="46"/>
        <v>1.0801022625545971</v>
      </c>
      <c r="Y51">
        <f t="shared" si="47"/>
        <v>-37.925887325798676</v>
      </c>
      <c r="Z51">
        <f t="shared" si="48"/>
        <v>34.485272287275883</v>
      </c>
      <c r="AA51">
        <f t="shared" si="49"/>
        <v>3.4349714549793449</v>
      </c>
      <c r="AB51">
        <f t="shared" si="50"/>
        <v>-5.6435835434456294E-3</v>
      </c>
      <c r="AC51">
        <v>0</v>
      </c>
      <c r="AD51">
        <v>0</v>
      </c>
      <c r="AE51">
        <v>2</v>
      </c>
      <c r="AF51">
        <v>0</v>
      </c>
      <c r="AG51">
        <v>0</v>
      </c>
      <c r="AH51">
        <f t="shared" si="51"/>
        <v>1</v>
      </c>
      <c r="AI51">
        <f t="shared" si="52"/>
        <v>0</v>
      </c>
      <c r="AJ51">
        <f t="shared" si="53"/>
        <v>55107.791021298355</v>
      </c>
      <c r="AK51">
        <f t="shared" si="54"/>
        <v>0</v>
      </c>
      <c r="AL51">
        <f t="shared" si="55"/>
        <v>0</v>
      </c>
      <c r="AM51">
        <f t="shared" si="56"/>
        <v>0.49</v>
      </c>
      <c r="AN51">
        <f t="shared" si="57"/>
        <v>0.39</v>
      </c>
      <c r="AO51">
        <v>8.77</v>
      </c>
      <c r="AP51">
        <v>0.5</v>
      </c>
      <c r="AQ51" t="s">
        <v>194</v>
      </c>
      <c r="AR51">
        <v>1587211445.4709699</v>
      </c>
      <c r="AS51">
        <v>410.20067741935497</v>
      </c>
      <c r="AT51">
        <v>410.02335483871002</v>
      </c>
      <c r="AU51">
        <v>10.991545161290301</v>
      </c>
      <c r="AV51">
        <v>9.7483693548387098</v>
      </c>
      <c r="AW51">
        <v>600.01790322580598</v>
      </c>
      <c r="AX51">
        <v>101.547225806452</v>
      </c>
      <c r="AY51">
        <v>0.100068074193548</v>
      </c>
      <c r="AZ51">
        <v>19.262932258064499</v>
      </c>
      <c r="BA51">
        <v>999.9</v>
      </c>
      <c r="BB51">
        <v>999.9</v>
      </c>
      <c r="BC51">
        <v>0</v>
      </c>
      <c r="BD51">
        <v>0</v>
      </c>
      <c r="BE51">
        <v>9998.3006451612891</v>
      </c>
      <c r="BF51">
        <v>0</v>
      </c>
      <c r="BG51">
        <v>1.5289399999999999E-3</v>
      </c>
      <c r="BH51">
        <v>1587211400.0999999</v>
      </c>
      <c r="BI51" t="s">
        <v>275</v>
      </c>
      <c r="BJ51">
        <v>6</v>
      </c>
      <c r="BK51">
        <v>2.5870000000000002</v>
      </c>
      <c r="BL51">
        <v>0.105</v>
      </c>
      <c r="BM51">
        <v>410</v>
      </c>
      <c r="BN51">
        <v>10</v>
      </c>
      <c r="BO51">
        <v>0.33</v>
      </c>
      <c r="BP51">
        <v>0.08</v>
      </c>
      <c r="BQ51">
        <v>0.17478465853658501</v>
      </c>
      <c r="BR51">
        <v>0.118854627177712</v>
      </c>
      <c r="BS51">
        <v>2.8893781129028101E-2</v>
      </c>
      <c r="BT51">
        <v>0</v>
      </c>
      <c r="BU51">
        <v>1.2407441463414599</v>
      </c>
      <c r="BV51">
        <v>3.1507317073170803E-2</v>
      </c>
      <c r="BW51">
        <v>1.01271612509614E-2</v>
      </c>
      <c r="BX51">
        <v>1</v>
      </c>
      <c r="BY51">
        <v>1</v>
      </c>
      <c r="BZ51">
        <v>2</v>
      </c>
      <c r="CA51" t="s">
        <v>196</v>
      </c>
      <c r="CB51">
        <v>100</v>
      </c>
      <c r="CC51">
        <v>100</v>
      </c>
      <c r="CD51">
        <v>2.5870000000000002</v>
      </c>
      <c r="CE51">
        <v>0.105</v>
      </c>
      <c r="CF51">
        <v>2</v>
      </c>
      <c r="CG51">
        <v>621.68899999999996</v>
      </c>
      <c r="CH51">
        <v>398.93200000000002</v>
      </c>
      <c r="CI51">
        <v>20.001799999999999</v>
      </c>
      <c r="CJ51">
        <v>21.231000000000002</v>
      </c>
      <c r="CK51">
        <v>30.001000000000001</v>
      </c>
      <c r="CL51">
        <v>20.941199999999998</v>
      </c>
      <c r="CM51">
        <v>20.950600000000001</v>
      </c>
      <c r="CN51">
        <v>20.239699999999999</v>
      </c>
      <c r="CO51">
        <v>20.147300000000001</v>
      </c>
      <c r="CP51">
        <v>60.977899999999998</v>
      </c>
      <c r="CQ51">
        <v>20</v>
      </c>
      <c r="CR51">
        <v>410</v>
      </c>
      <c r="CS51">
        <v>9.7085399999999993</v>
      </c>
      <c r="CT51">
        <v>101.91</v>
      </c>
      <c r="CU51">
        <v>102.34399999999999</v>
      </c>
    </row>
    <row r="52" spans="1:99" x14ac:dyDescent="0.25">
      <c r="A52">
        <v>36</v>
      </c>
      <c r="B52">
        <v>1587211459.0999999</v>
      </c>
      <c r="C52">
        <v>2320.0999999046298</v>
      </c>
      <c r="D52" t="s">
        <v>282</v>
      </c>
      <c r="E52" t="s">
        <v>283</v>
      </c>
      <c r="F52">
        <v>1587211450.4709699</v>
      </c>
      <c r="G52">
        <f t="shared" si="29"/>
        <v>8.5802650132890321E-4</v>
      </c>
      <c r="H52">
        <f t="shared" si="30"/>
        <v>-0.48219740337050371</v>
      </c>
      <c r="I52">
        <f t="shared" si="31"/>
        <v>410.20058064516098</v>
      </c>
      <c r="J52">
        <f t="shared" si="32"/>
        <v>412.79676355425511</v>
      </c>
      <c r="K52">
        <f t="shared" si="33"/>
        <v>41.959653496549315</v>
      </c>
      <c r="L52">
        <f t="shared" si="34"/>
        <v>41.695758657982019</v>
      </c>
      <c r="M52">
        <f t="shared" si="35"/>
        <v>8.1108474934084129E-2</v>
      </c>
      <c r="N52">
        <f t="shared" si="36"/>
        <v>2</v>
      </c>
      <c r="O52">
        <f t="shared" si="37"/>
        <v>7.9324448854863575E-2</v>
      </c>
      <c r="P52">
        <f t="shared" si="38"/>
        <v>4.9734799884477376E-2</v>
      </c>
      <c r="Q52">
        <f t="shared" si="39"/>
        <v>0</v>
      </c>
      <c r="R52">
        <f t="shared" si="40"/>
        <v>18.94964414038256</v>
      </c>
      <c r="S52">
        <f t="shared" si="41"/>
        <v>18.94964414038256</v>
      </c>
      <c r="T52">
        <f t="shared" si="42"/>
        <v>2.1982605720883188</v>
      </c>
      <c r="U52">
        <f t="shared" si="43"/>
        <v>49.798742698313262</v>
      </c>
      <c r="V52">
        <f t="shared" si="44"/>
        <v>1.116704168122884</v>
      </c>
      <c r="W52">
        <f t="shared" si="45"/>
        <v>2.2424344624281205</v>
      </c>
      <c r="X52">
        <f t="shared" si="46"/>
        <v>1.0815564039654348</v>
      </c>
      <c r="Y52">
        <f t="shared" si="47"/>
        <v>-37.838968708604632</v>
      </c>
      <c r="Z52">
        <f t="shared" si="48"/>
        <v>34.406052839646868</v>
      </c>
      <c r="AA52">
        <f t="shared" si="49"/>
        <v>3.4272979517574731</v>
      </c>
      <c r="AB52">
        <f t="shared" si="50"/>
        <v>-5.6179172002899236E-3</v>
      </c>
      <c r="AC52">
        <v>0</v>
      </c>
      <c r="AD52">
        <v>0</v>
      </c>
      <c r="AE52">
        <v>2</v>
      </c>
      <c r="AF52">
        <v>0</v>
      </c>
      <c r="AG52">
        <v>0</v>
      </c>
      <c r="AH52">
        <f t="shared" si="51"/>
        <v>1</v>
      </c>
      <c r="AI52">
        <f t="shared" si="52"/>
        <v>0</v>
      </c>
      <c r="AJ52">
        <f t="shared" si="53"/>
        <v>55112.775643529138</v>
      </c>
      <c r="AK52">
        <f t="shared" si="54"/>
        <v>0</v>
      </c>
      <c r="AL52">
        <f t="shared" si="55"/>
        <v>0</v>
      </c>
      <c r="AM52">
        <f t="shared" si="56"/>
        <v>0.49</v>
      </c>
      <c r="AN52">
        <f t="shared" si="57"/>
        <v>0.39</v>
      </c>
      <c r="AO52">
        <v>8.77</v>
      </c>
      <c r="AP52">
        <v>0.5</v>
      </c>
      <c r="AQ52" t="s">
        <v>194</v>
      </c>
      <c r="AR52">
        <v>1587211450.4709699</v>
      </c>
      <c r="AS52">
        <v>410.20058064516098</v>
      </c>
      <c r="AT52">
        <v>410.01022580645201</v>
      </c>
      <c r="AU52">
        <v>10.986074193548401</v>
      </c>
      <c r="AV52">
        <v>9.7457329032258109</v>
      </c>
      <c r="AW52">
        <v>600.01416129032202</v>
      </c>
      <c r="AX52">
        <v>101.547225806452</v>
      </c>
      <c r="AY52">
        <v>0.10001855483871</v>
      </c>
      <c r="AZ52">
        <v>19.2687387096774</v>
      </c>
      <c r="BA52">
        <v>999.9</v>
      </c>
      <c r="BB52">
        <v>999.9</v>
      </c>
      <c r="BC52">
        <v>0</v>
      </c>
      <c r="BD52">
        <v>0</v>
      </c>
      <c r="BE52">
        <v>9999.4506451612906</v>
      </c>
      <c r="BF52">
        <v>0</v>
      </c>
      <c r="BG52">
        <v>1.5289399999999999E-3</v>
      </c>
      <c r="BH52">
        <v>1587211400.0999999</v>
      </c>
      <c r="BI52" t="s">
        <v>275</v>
      </c>
      <c r="BJ52">
        <v>6</v>
      </c>
      <c r="BK52">
        <v>2.5870000000000002</v>
      </c>
      <c r="BL52">
        <v>0.105</v>
      </c>
      <c r="BM52">
        <v>410</v>
      </c>
      <c r="BN52">
        <v>10</v>
      </c>
      <c r="BO52">
        <v>0.33</v>
      </c>
      <c r="BP52">
        <v>0.08</v>
      </c>
      <c r="BQ52">
        <v>0.186275609756098</v>
      </c>
      <c r="BR52">
        <v>0.15094116376306699</v>
      </c>
      <c r="BS52">
        <v>2.7459040197709301E-2</v>
      </c>
      <c r="BT52">
        <v>0</v>
      </c>
      <c r="BU52">
        <v>1.24099243902439</v>
      </c>
      <c r="BV52">
        <v>-7.3995679442508705E-2</v>
      </c>
      <c r="BW52">
        <v>9.8083826220695496E-3</v>
      </c>
      <c r="BX52">
        <v>1</v>
      </c>
      <c r="BY52">
        <v>1</v>
      </c>
      <c r="BZ52">
        <v>2</v>
      </c>
      <c r="CA52" t="s">
        <v>196</v>
      </c>
      <c r="CB52">
        <v>100</v>
      </c>
      <c r="CC52">
        <v>100</v>
      </c>
      <c r="CD52">
        <v>2.5870000000000002</v>
      </c>
      <c r="CE52">
        <v>0.105</v>
      </c>
      <c r="CF52">
        <v>2</v>
      </c>
      <c r="CG52">
        <v>621.90899999999999</v>
      </c>
      <c r="CH52">
        <v>398.77499999999998</v>
      </c>
      <c r="CI52">
        <v>20.001899999999999</v>
      </c>
      <c r="CJ52">
        <v>21.244499999999999</v>
      </c>
      <c r="CK52">
        <v>30.000900000000001</v>
      </c>
      <c r="CL52">
        <v>20.954499999999999</v>
      </c>
      <c r="CM52">
        <v>20.963799999999999</v>
      </c>
      <c r="CN52">
        <v>20.2395</v>
      </c>
      <c r="CO52">
        <v>20.147300000000001</v>
      </c>
      <c r="CP52">
        <v>61.349499999999999</v>
      </c>
      <c r="CQ52">
        <v>20</v>
      </c>
      <c r="CR52">
        <v>410</v>
      </c>
      <c r="CS52">
        <v>9.7085399999999993</v>
      </c>
      <c r="CT52">
        <v>101.907</v>
      </c>
      <c r="CU52">
        <v>102.343</v>
      </c>
    </row>
    <row r="53" spans="1:99" x14ac:dyDescent="0.25">
      <c r="A53">
        <v>37</v>
      </c>
      <c r="B53">
        <v>1587211464.0999999</v>
      </c>
      <c r="C53">
        <v>2325.0999999046298</v>
      </c>
      <c r="D53" t="s">
        <v>284</v>
      </c>
      <c r="E53" t="s">
        <v>285</v>
      </c>
      <c r="F53">
        <v>1587211455.4709699</v>
      </c>
      <c r="G53">
        <f t="shared" si="29"/>
        <v>8.5132036307871296E-4</v>
      </c>
      <c r="H53">
        <f t="shared" si="30"/>
        <v>-0.47997155637871619</v>
      </c>
      <c r="I53">
        <f t="shared" si="31"/>
        <v>410.19480645161298</v>
      </c>
      <c r="J53">
        <f t="shared" si="32"/>
        <v>412.82595464646323</v>
      </c>
      <c r="K53">
        <f t="shared" si="33"/>
        <v>41.96261093062737</v>
      </c>
      <c r="L53">
        <f t="shared" si="34"/>
        <v>41.695162029320095</v>
      </c>
      <c r="M53">
        <f t="shared" si="35"/>
        <v>8.0340904580380637E-2</v>
      </c>
      <c r="N53">
        <f t="shared" si="36"/>
        <v>2</v>
      </c>
      <c r="O53">
        <f t="shared" si="37"/>
        <v>7.8590092325860644E-2</v>
      </c>
      <c r="P53">
        <f t="shared" si="38"/>
        <v>4.9272933410893158E-2</v>
      </c>
      <c r="Q53">
        <f t="shared" si="39"/>
        <v>0</v>
      </c>
      <c r="R53">
        <f t="shared" si="40"/>
        <v>18.957917233063206</v>
      </c>
      <c r="S53">
        <f t="shared" si="41"/>
        <v>18.957917233063206</v>
      </c>
      <c r="T53">
        <f t="shared" si="42"/>
        <v>2.1993961523541219</v>
      </c>
      <c r="U53">
        <f t="shared" si="43"/>
        <v>49.761465109922625</v>
      </c>
      <c r="V53">
        <f t="shared" si="44"/>
        <v>1.1162697763900651</v>
      </c>
      <c r="W53">
        <f t="shared" si="45"/>
        <v>2.2432413794976398</v>
      </c>
      <c r="X53">
        <f t="shared" si="46"/>
        <v>1.0831263759640568</v>
      </c>
      <c r="Y53">
        <f t="shared" si="47"/>
        <v>-37.543228011771241</v>
      </c>
      <c r="Z53">
        <f t="shared" si="48"/>
        <v>34.136959358971545</v>
      </c>
      <c r="AA53">
        <f t="shared" si="49"/>
        <v>3.4007380184211704</v>
      </c>
      <c r="AB53">
        <f t="shared" si="50"/>
        <v>-5.5306343785233025E-3</v>
      </c>
      <c r="AC53">
        <v>0</v>
      </c>
      <c r="AD53">
        <v>0</v>
      </c>
      <c r="AE53">
        <v>2</v>
      </c>
      <c r="AF53">
        <v>0</v>
      </c>
      <c r="AG53">
        <v>0</v>
      </c>
      <c r="AH53">
        <f t="shared" si="51"/>
        <v>1</v>
      </c>
      <c r="AI53">
        <f t="shared" si="52"/>
        <v>0</v>
      </c>
      <c r="AJ53">
        <f t="shared" si="53"/>
        <v>55111.058236345416</v>
      </c>
      <c r="AK53">
        <f t="shared" si="54"/>
        <v>0</v>
      </c>
      <c r="AL53">
        <f t="shared" si="55"/>
        <v>0</v>
      </c>
      <c r="AM53">
        <f t="shared" si="56"/>
        <v>0.49</v>
      </c>
      <c r="AN53">
        <f t="shared" si="57"/>
        <v>0.39</v>
      </c>
      <c r="AO53">
        <v>8.77</v>
      </c>
      <c r="AP53">
        <v>0.5</v>
      </c>
      <c r="AQ53" t="s">
        <v>194</v>
      </c>
      <c r="AR53">
        <v>1587211455.4709699</v>
      </c>
      <c r="AS53">
        <v>410.19480645161298</v>
      </c>
      <c r="AT53">
        <v>410.00367741935497</v>
      </c>
      <c r="AU53">
        <v>10.9818032258064</v>
      </c>
      <c r="AV53">
        <v>9.7511532258064495</v>
      </c>
      <c r="AW53">
        <v>600.01532258064503</v>
      </c>
      <c r="AX53">
        <v>101.547193548387</v>
      </c>
      <c r="AY53">
        <v>0.100027170967742</v>
      </c>
      <c r="AZ53">
        <v>19.2745161290323</v>
      </c>
      <c r="BA53">
        <v>999.9</v>
      </c>
      <c r="BB53">
        <v>999.9</v>
      </c>
      <c r="BC53">
        <v>0</v>
      </c>
      <c r="BD53">
        <v>0</v>
      </c>
      <c r="BE53">
        <v>9999.3351612903207</v>
      </c>
      <c r="BF53">
        <v>0</v>
      </c>
      <c r="BG53">
        <v>1.5289399999999999E-3</v>
      </c>
      <c r="BH53">
        <v>1587211400.0999999</v>
      </c>
      <c r="BI53" t="s">
        <v>275</v>
      </c>
      <c r="BJ53">
        <v>6</v>
      </c>
      <c r="BK53">
        <v>2.5870000000000002</v>
      </c>
      <c r="BL53">
        <v>0.105</v>
      </c>
      <c r="BM53">
        <v>410</v>
      </c>
      <c r="BN53">
        <v>10</v>
      </c>
      <c r="BO53">
        <v>0.33</v>
      </c>
      <c r="BP53">
        <v>0.08</v>
      </c>
      <c r="BQ53">
        <v>0.18852790243902401</v>
      </c>
      <c r="BR53">
        <v>8.1657198606267994E-2</v>
      </c>
      <c r="BS53">
        <v>2.6994417628695599E-2</v>
      </c>
      <c r="BT53">
        <v>1</v>
      </c>
      <c r="BU53">
        <v>1.23459658536585</v>
      </c>
      <c r="BV53">
        <v>-0.114736515679439</v>
      </c>
      <c r="BW53">
        <v>1.1428662856246E-2</v>
      </c>
      <c r="BX53">
        <v>0</v>
      </c>
      <c r="BY53">
        <v>1</v>
      </c>
      <c r="BZ53">
        <v>2</v>
      </c>
      <c r="CA53" t="s">
        <v>196</v>
      </c>
      <c r="CB53">
        <v>100</v>
      </c>
      <c r="CC53">
        <v>100</v>
      </c>
      <c r="CD53">
        <v>2.5870000000000002</v>
      </c>
      <c r="CE53">
        <v>0.105</v>
      </c>
      <c r="CF53">
        <v>2</v>
      </c>
      <c r="CG53">
        <v>621.95100000000002</v>
      </c>
      <c r="CH53">
        <v>398.88799999999998</v>
      </c>
      <c r="CI53">
        <v>20.001999999999999</v>
      </c>
      <c r="CJ53">
        <v>21.257999999999999</v>
      </c>
      <c r="CK53">
        <v>30.000900000000001</v>
      </c>
      <c r="CL53">
        <v>20.967700000000001</v>
      </c>
      <c r="CM53">
        <v>20.9771</v>
      </c>
      <c r="CN53">
        <v>20.2408</v>
      </c>
      <c r="CO53">
        <v>20.147300000000001</v>
      </c>
      <c r="CP53">
        <v>61.349499999999999</v>
      </c>
      <c r="CQ53">
        <v>20</v>
      </c>
      <c r="CR53">
        <v>410</v>
      </c>
      <c r="CS53">
        <v>9.7085399999999993</v>
      </c>
      <c r="CT53">
        <v>101.904</v>
      </c>
      <c r="CU53">
        <v>102.34099999999999</v>
      </c>
    </row>
    <row r="54" spans="1:99" x14ac:dyDescent="0.25">
      <c r="A54">
        <v>38</v>
      </c>
      <c r="B54">
        <v>1587211879.0999999</v>
      </c>
      <c r="C54">
        <v>2740.0999999046298</v>
      </c>
      <c r="D54" t="s">
        <v>288</v>
      </c>
      <c r="E54" t="s">
        <v>289</v>
      </c>
      <c r="F54">
        <v>1587211871.0999999</v>
      </c>
      <c r="G54">
        <f t="shared" si="29"/>
        <v>6.3427952012179065E-4</v>
      </c>
      <c r="H54">
        <f t="shared" si="30"/>
        <v>-1.4890681925562437</v>
      </c>
      <c r="I54">
        <f t="shared" si="31"/>
        <v>411.41325806451601</v>
      </c>
      <c r="J54">
        <f t="shared" si="32"/>
        <v>446.33961361924025</v>
      </c>
      <c r="K54">
        <f t="shared" si="33"/>
        <v>45.368229582096241</v>
      </c>
      <c r="L54">
        <f t="shared" si="34"/>
        <v>41.818137076472517</v>
      </c>
      <c r="M54">
        <f t="shared" si="35"/>
        <v>5.6501920442589608E-2</v>
      </c>
      <c r="N54">
        <f t="shared" si="36"/>
        <v>2</v>
      </c>
      <c r="O54">
        <f t="shared" si="37"/>
        <v>5.5629893179691428E-2</v>
      </c>
      <c r="P54">
        <f t="shared" si="38"/>
        <v>3.4845910296366203E-2</v>
      </c>
      <c r="Q54">
        <f t="shared" si="39"/>
        <v>0</v>
      </c>
      <c r="R54">
        <f t="shared" si="40"/>
        <v>19.537739426406795</v>
      </c>
      <c r="S54">
        <f t="shared" si="41"/>
        <v>19.537739426406795</v>
      </c>
      <c r="T54">
        <f t="shared" si="42"/>
        <v>2.2802761229725159</v>
      </c>
      <c r="U54">
        <f t="shared" si="43"/>
        <v>49.303938748042377</v>
      </c>
      <c r="V54">
        <f t="shared" si="44"/>
        <v>1.1408451293442772</v>
      </c>
      <c r="W54">
        <f t="shared" si="45"/>
        <v>2.313902617748921</v>
      </c>
      <c r="X54">
        <f t="shared" si="46"/>
        <v>1.1394309936282387</v>
      </c>
      <c r="Y54">
        <f t="shared" si="47"/>
        <v>-27.971726837370969</v>
      </c>
      <c r="Z54">
        <f t="shared" si="48"/>
        <v>25.422039364532466</v>
      </c>
      <c r="AA54">
        <f t="shared" si="49"/>
        <v>2.5466091923010521</v>
      </c>
      <c r="AB54">
        <f t="shared" si="50"/>
        <v>-3.0782805374514055E-3</v>
      </c>
      <c r="AC54">
        <v>0</v>
      </c>
      <c r="AD54">
        <v>0</v>
      </c>
      <c r="AE54">
        <v>2</v>
      </c>
      <c r="AF54">
        <v>0</v>
      </c>
      <c r="AG54">
        <v>0</v>
      </c>
      <c r="AH54">
        <f t="shared" si="51"/>
        <v>1</v>
      </c>
      <c r="AI54">
        <f t="shared" si="52"/>
        <v>0</v>
      </c>
      <c r="AJ54">
        <f t="shared" si="53"/>
        <v>55012.161602655782</v>
      </c>
      <c r="AK54">
        <f t="shared" si="54"/>
        <v>0</v>
      </c>
      <c r="AL54">
        <f t="shared" si="55"/>
        <v>0</v>
      </c>
      <c r="AM54">
        <f t="shared" si="56"/>
        <v>0.49</v>
      </c>
      <c r="AN54">
        <f t="shared" si="57"/>
        <v>0.39</v>
      </c>
      <c r="AO54">
        <v>6.79</v>
      </c>
      <c r="AP54">
        <v>0.5</v>
      </c>
      <c r="AQ54" t="s">
        <v>194</v>
      </c>
      <c r="AR54">
        <v>1587211871.0999999</v>
      </c>
      <c r="AS54">
        <v>411.41325806451601</v>
      </c>
      <c r="AT54">
        <v>410.02354838709698</v>
      </c>
      <c r="AU54">
        <v>11.2238096774194</v>
      </c>
      <c r="AV54">
        <v>10.514129032258101</v>
      </c>
      <c r="AW54">
        <v>600.04732258064496</v>
      </c>
      <c r="AX54">
        <v>101.546290322581</v>
      </c>
      <c r="AY54">
        <v>9.8798300000000006E-2</v>
      </c>
      <c r="AZ54">
        <v>19.7735129032258</v>
      </c>
      <c r="BA54">
        <v>999.9</v>
      </c>
      <c r="BB54">
        <v>999.9</v>
      </c>
      <c r="BC54">
        <v>0</v>
      </c>
      <c r="BD54">
        <v>0</v>
      </c>
      <c r="BE54">
        <v>9998.4867741935504</v>
      </c>
      <c r="BF54">
        <v>0</v>
      </c>
      <c r="BG54">
        <v>1.6047683870967699E-3</v>
      </c>
      <c r="BH54">
        <v>1587211861.5999999</v>
      </c>
      <c r="BI54" t="s">
        <v>290</v>
      </c>
      <c r="BJ54">
        <v>7</v>
      </c>
      <c r="BK54">
        <v>2.5</v>
      </c>
      <c r="BL54">
        <v>0.11799999999999999</v>
      </c>
      <c r="BM54">
        <v>410</v>
      </c>
      <c r="BN54">
        <v>10</v>
      </c>
      <c r="BO54">
        <v>0.26</v>
      </c>
      <c r="BP54">
        <v>0.1</v>
      </c>
      <c r="BQ54">
        <v>1.0557586097073199</v>
      </c>
      <c r="BR54">
        <v>5.9689873747733397</v>
      </c>
      <c r="BS54">
        <v>0.685937250772095</v>
      </c>
      <c r="BT54">
        <v>0</v>
      </c>
      <c r="BU54">
        <v>0.534184652365854</v>
      </c>
      <c r="BV54">
        <v>3.3224098450661401</v>
      </c>
      <c r="BW54">
        <v>0.36086770486360997</v>
      </c>
      <c r="BX54">
        <v>0</v>
      </c>
      <c r="BY54">
        <v>0</v>
      </c>
      <c r="BZ54">
        <v>2</v>
      </c>
      <c r="CA54" t="s">
        <v>199</v>
      </c>
      <c r="CB54">
        <v>100</v>
      </c>
      <c r="CC54">
        <v>100</v>
      </c>
      <c r="CD54">
        <v>2.5</v>
      </c>
      <c r="CE54">
        <v>0.11799999999999999</v>
      </c>
      <c r="CF54">
        <v>2</v>
      </c>
      <c r="CG54">
        <v>622.51400000000001</v>
      </c>
      <c r="CH54">
        <v>397.09500000000003</v>
      </c>
      <c r="CI54">
        <v>20.000699999999998</v>
      </c>
      <c r="CJ54">
        <v>22.310300000000002</v>
      </c>
      <c r="CK54">
        <v>30.000900000000001</v>
      </c>
      <c r="CL54">
        <v>22.0184</v>
      </c>
      <c r="CM54">
        <v>22.025200000000002</v>
      </c>
      <c r="CN54">
        <v>20.221</v>
      </c>
      <c r="CO54">
        <v>19.256399999999999</v>
      </c>
      <c r="CP54">
        <v>73.173599999999993</v>
      </c>
      <c r="CQ54">
        <v>20</v>
      </c>
      <c r="CR54">
        <v>410</v>
      </c>
      <c r="CS54">
        <v>10.4192</v>
      </c>
      <c r="CT54">
        <v>101.70099999999999</v>
      </c>
      <c r="CU54">
        <v>102.176</v>
      </c>
    </row>
    <row r="55" spans="1:99" x14ac:dyDescent="0.25">
      <c r="A55">
        <v>39</v>
      </c>
      <c r="B55">
        <v>1587211884.0999999</v>
      </c>
      <c r="C55">
        <v>2745.0999999046298</v>
      </c>
      <c r="D55" t="s">
        <v>291</v>
      </c>
      <c r="E55" t="s">
        <v>292</v>
      </c>
      <c r="F55">
        <v>1587211875.7451601</v>
      </c>
      <c r="G55">
        <f t="shared" si="29"/>
        <v>7.441999619416629E-4</v>
      </c>
      <c r="H55">
        <f t="shared" si="30"/>
        <v>-1.6876444362284717</v>
      </c>
      <c r="I55">
        <f t="shared" si="31"/>
        <v>411.57367741935502</v>
      </c>
      <c r="J55">
        <f t="shared" si="32"/>
        <v>444.5149841318194</v>
      </c>
      <c r="K55">
        <f t="shared" si="33"/>
        <v>45.182761982195025</v>
      </c>
      <c r="L55">
        <f t="shared" si="34"/>
        <v>41.834440162450953</v>
      </c>
      <c r="M55">
        <f t="shared" si="35"/>
        <v>6.7565881289653892E-2</v>
      </c>
      <c r="N55">
        <f t="shared" si="36"/>
        <v>2</v>
      </c>
      <c r="O55">
        <f t="shared" si="37"/>
        <v>6.6322953506744789E-2</v>
      </c>
      <c r="P55">
        <f t="shared" si="38"/>
        <v>4.1561613614978177E-2</v>
      </c>
      <c r="Q55">
        <f t="shared" si="39"/>
        <v>0</v>
      </c>
      <c r="R55">
        <f t="shared" si="40"/>
        <v>19.499187004412693</v>
      </c>
      <c r="S55">
        <f t="shared" si="41"/>
        <v>19.499187004412693</v>
      </c>
      <c r="T55">
        <f t="shared" si="42"/>
        <v>2.2748186379541857</v>
      </c>
      <c r="U55">
        <f t="shared" si="43"/>
        <v>49.844089568230906</v>
      </c>
      <c r="V55">
        <f t="shared" si="44"/>
        <v>1.1535087199126677</v>
      </c>
      <c r="W55">
        <f t="shared" si="45"/>
        <v>2.3142337033433926</v>
      </c>
      <c r="X55">
        <f t="shared" si="46"/>
        <v>1.121309918041518</v>
      </c>
      <c r="Y55">
        <f t="shared" si="47"/>
        <v>-32.819218321627332</v>
      </c>
      <c r="Z55">
        <f t="shared" si="48"/>
        <v>29.827606552333648</v>
      </c>
      <c r="AA55">
        <f t="shared" si="49"/>
        <v>2.9873744551057868</v>
      </c>
      <c r="AB55">
        <f t="shared" si="50"/>
        <v>-4.2373141878968568E-3</v>
      </c>
      <c r="AC55">
        <v>0</v>
      </c>
      <c r="AD55">
        <v>0</v>
      </c>
      <c r="AE55">
        <v>2</v>
      </c>
      <c r="AF55">
        <v>0</v>
      </c>
      <c r="AG55">
        <v>0</v>
      </c>
      <c r="AH55">
        <f t="shared" si="51"/>
        <v>1</v>
      </c>
      <c r="AI55">
        <f t="shared" si="52"/>
        <v>0</v>
      </c>
      <c r="AJ55">
        <f t="shared" si="53"/>
        <v>55019.151484736394</v>
      </c>
      <c r="AK55">
        <f t="shared" si="54"/>
        <v>0</v>
      </c>
      <c r="AL55">
        <f t="shared" si="55"/>
        <v>0</v>
      </c>
      <c r="AM55">
        <f t="shared" si="56"/>
        <v>0.49</v>
      </c>
      <c r="AN55">
        <f t="shared" si="57"/>
        <v>0.39</v>
      </c>
      <c r="AO55">
        <v>6.79</v>
      </c>
      <c r="AP55">
        <v>0.5</v>
      </c>
      <c r="AQ55" t="s">
        <v>194</v>
      </c>
      <c r="AR55">
        <v>1587211875.7451601</v>
      </c>
      <c r="AS55">
        <v>411.57367741935502</v>
      </c>
      <c r="AT55">
        <v>410.010290322581</v>
      </c>
      <c r="AU55">
        <v>11.3483967741935</v>
      </c>
      <c r="AV55">
        <v>10.515683870967701</v>
      </c>
      <c r="AW55">
        <v>599.93941935483895</v>
      </c>
      <c r="AX55">
        <v>101.54564516129</v>
      </c>
      <c r="AY55">
        <v>9.9436770967741894E-2</v>
      </c>
      <c r="AZ55">
        <v>19.775819354838699</v>
      </c>
      <c r="BA55">
        <v>999.9</v>
      </c>
      <c r="BB55">
        <v>999.9</v>
      </c>
      <c r="BC55">
        <v>0</v>
      </c>
      <c r="BD55">
        <v>0</v>
      </c>
      <c r="BE55">
        <v>9999.9596774193597</v>
      </c>
      <c r="BF55">
        <v>0</v>
      </c>
      <c r="BG55">
        <v>1.55483290322581E-3</v>
      </c>
      <c r="BH55">
        <v>1587211861.5999999</v>
      </c>
      <c r="BI55" t="s">
        <v>290</v>
      </c>
      <c r="BJ55">
        <v>7</v>
      </c>
      <c r="BK55">
        <v>2.5</v>
      </c>
      <c r="BL55">
        <v>0.11799999999999999</v>
      </c>
      <c r="BM55">
        <v>410</v>
      </c>
      <c r="BN55">
        <v>10</v>
      </c>
      <c r="BO55">
        <v>0.26</v>
      </c>
      <c r="BP55">
        <v>0.1</v>
      </c>
      <c r="BQ55">
        <v>1.42128690243902</v>
      </c>
      <c r="BR55">
        <v>1.94471776306625</v>
      </c>
      <c r="BS55">
        <v>0.35800763169647298</v>
      </c>
      <c r="BT55">
        <v>0</v>
      </c>
      <c r="BU55">
        <v>0.74915125853658504</v>
      </c>
      <c r="BV55">
        <v>1.5179643763066499</v>
      </c>
      <c r="BW55">
        <v>0.19897825858304699</v>
      </c>
      <c r="BX55">
        <v>0</v>
      </c>
      <c r="BY55">
        <v>0</v>
      </c>
      <c r="BZ55">
        <v>2</v>
      </c>
      <c r="CA55" t="s">
        <v>199</v>
      </c>
      <c r="CB55">
        <v>100</v>
      </c>
      <c r="CC55">
        <v>100</v>
      </c>
      <c r="CD55">
        <v>2.5</v>
      </c>
      <c r="CE55">
        <v>0.11799999999999999</v>
      </c>
      <c r="CF55">
        <v>2</v>
      </c>
      <c r="CG55">
        <v>623.44200000000001</v>
      </c>
      <c r="CH55">
        <v>397.298</v>
      </c>
      <c r="CI55">
        <v>20.000900000000001</v>
      </c>
      <c r="CJ55">
        <v>22.321999999999999</v>
      </c>
      <c r="CK55">
        <v>30.000900000000001</v>
      </c>
      <c r="CL55">
        <v>22.027899999999999</v>
      </c>
      <c r="CM55">
        <v>22.036100000000001</v>
      </c>
      <c r="CN55">
        <v>20.2209</v>
      </c>
      <c r="CO55">
        <v>19.256399999999999</v>
      </c>
      <c r="CP55">
        <v>73.173599999999993</v>
      </c>
      <c r="CQ55">
        <v>20</v>
      </c>
      <c r="CR55">
        <v>410</v>
      </c>
      <c r="CS55">
        <v>10.4192</v>
      </c>
      <c r="CT55">
        <v>101.697</v>
      </c>
      <c r="CU55">
        <v>102.17400000000001</v>
      </c>
    </row>
    <row r="56" spans="1:99" x14ac:dyDescent="0.25">
      <c r="A56">
        <v>40</v>
      </c>
      <c r="B56">
        <v>1587211889.0999999</v>
      </c>
      <c r="C56">
        <v>2750.0999999046298</v>
      </c>
      <c r="D56" t="s">
        <v>293</v>
      </c>
      <c r="E56" t="s">
        <v>294</v>
      </c>
      <c r="F56">
        <v>1587211880.53548</v>
      </c>
      <c r="G56">
        <f t="shared" si="29"/>
        <v>7.7707805137395972E-4</v>
      </c>
      <c r="H56">
        <f t="shared" si="30"/>
        <v>-1.6918898674206444</v>
      </c>
      <c r="I56">
        <f t="shared" si="31"/>
        <v>411.56312903225802</v>
      </c>
      <c r="J56">
        <f t="shared" si="32"/>
        <v>442.84323673225475</v>
      </c>
      <c r="K56">
        <f t="shared" si="33"/>
        <v>45.012674184483117</v>
      </c>
      <c r="L56">
        <f t="shared" si="34"/>
        <v>41.833216580602446</v>
      </c>
      <c r="M56">
        <f t="shared" si="35"/>
        <v>7.0729523970800234E-2</v>
      </c>
      <c r="N56">
        <f t="shared" si="36"/>
        <v>2</v>
      </c>
      <c r="O56">
        <f t="shared" si="37"/>
        <v>6.9368739114046798E-2</v>
      </c>
      <c r="P56">
        <f t="shared" si="38"/>
        <v>4.3475542461955452E-2</v>
      </c>
      <c r="Q56">
        <f t="shared" si="39"/>
        <v>0</v>
      </c>
      <c r="R56">
        <f t="shared" si="40"/>
        <v>19.48957924251107</v>
      </c>
      <c r="S56">
        <f t="shared" si="41"/>
        <v>19.48957924251107</v>
      </c>
      <c r="T56">
        <f t="shared" si="42"/>
        <v>2.2734603455030888</v>
      </c>
      <c r="U56">
        <f t="shared" si="43"/>
        <v>49.858099902712929</v>
      </c>
      <c r="V56">
        <f t="shared" si="44"/>
        <v>1.1540199825627353</v>
      </c>
      <c r="W56">
        <f t="shared" si="45"/>
        <v>2.3146088294871854</v>
      </c>
      <c r="X56">
        <f t="shared" si="46"/>
        <v>1.1194403629403535</v>
      </c>
      <c r="Y56">
        <f t="shared" si="47"/>
        <v>-34.269142065591623</v>
      </c>
      <c r="Z56">
        <f t="shared" si="48"/>
        <v>31.145287549032862</v>
      </c>
      <c r="AA56">
        <f t="shared" si="49"/>
        <v>3.1192345991415151</v>
      </c>
      <c r="AB56">
        <f t="shared" si="50"/>
        <v>-4.6199174172478763E-3</v>
      </c>
      <c r="AC56">
        <v>0</v>
      </c>
      <c r="AD56">
        <v>0</v>
      </c>
      <c r="AE56">
        <v>2</v>
      </c>
      <c r="AF56">
        <v>0</v>
      </c>
      <c r="AG56">
        <v>0</v>
      </c>
      <c r="AH56">
        <f t="shared" si="51"/>
        <v>1</v>
      </c>
      <c r="AI56">
        <f t="shared" si="52"/>
        <v>0</v>
      </c>
      <c r="AJ56">
        <f t="shared" si="53"/>
        <v>55025.234493623422</v>
      </c>
      <c r="AK56">
        <f t="shared" si="54"/>
        <v>0</v>
      </c>
      <c r="AL56">
        <f t="shared" si="55"/>
        <v>0</v>
      </c>
      <c r="AM56">
        <f t="shared" si="56"/>
        <v>0.49</v>
      </c>
      <c r="AN56">
        <f t="shared" si="57"/>
        <v>0.39</v>
      </c>
      <c r="AO56">
        <v>6.79</v>
      </c>
      <c r="AP56">
        <v>0.5</v>
      </c>
      <c r="AQ56" t="s">
        <v>194</v>
      </c>
      <c r="AR56">
        <v>1587211880.53548</v>
      </c>
      <c r="AS56">
        <v>411.56312903225802</v>
      </c>
      <c r="AT56">
        <v>410.01038709677402</v>
      </c>
      <c r="AU56">
        <v>11.3534677419355</v>
      </c>
      <c r="AV56">
        <v>10.484051612903199</v>
      </c>
      <c r="AW56">
        <v>599.99519354838696</v>
      </c>
      <c r="AX56">
        <v>101.544806451613</v>
      </c>
      <c r="AY56">
        <v>9.9907638709677393E-2</v>
      </c>
      <c r="AZ56">
        <v>19.778432258064498</v>
      </c>
      <c r="BA56">
        <v>999.9</v>
      </c>
      <c r="BB56">
        <v>999.9</v>
      </c>
      <c r="BC56">
        <v>0</v>
      </c>
      <c r="BD56">
        <v>0</v>
      </c>
      <c r="BE56">
        <v>10001.2916129032</v>
      </c>
      <c r="BF56">
        <v>0</v>
      </c>
      <c r="BG56">
        <v>1.53294709677419E-3</v>
      </c>
      <c r="BH56">
        <v>1587211861.5999999</v>
      </c>
      <c r="BI56" t="s">
        <v>290</v>
      </c>
      <c r="BJ56">
        <v>7</v>
      </c>
      <c r="BK56">
        <v>2.5</v>
      </c>
      <c r="BL56">
        <v>0.11799999999999999</v>
      </c>
      <c r="BM56">
        <v>410</v>
      </c>
      <c r="BN56">
        <v>10</v>
      </c>
      <c r="BO56">
        <v>0.26</v>
      </c>
      <c r="BP56">
        <v>0.1</v>
      </c>
      <c r="BQ56">
        <v>1.5645787804878</v>
      </c>
      <c r="BR56">
        <v>-0.17141560975609901</v>
      </c>
      <c r="BS56">
        <v>3.9189858145183699E-2</v>
      </c>
      <c r="BT56">
        <v>0</v>
      </c>
      <c r="BU56">
        <v>0.85135685365853697</v>
      </c>
      <c r="BV56">
        <v>0.43005614634148098</v>
      </c>
      <c r="BW56">
        <v>4.47624503925926E-2</v>
      </c>
      <c r="BX56">
        <v>0</v>
      </c>
      <c r="BY56">
        <v>0</v>
      </c>
      <c r="BZ56">
        <v>2</v>
      </c>
      <c r="CA56" t="s">
        <v>199</v>
      </c>
      <c r="CB56">
        <v>100</v>
      </c>
      <c r="CC56">
        <v>100</v>
      </c>
      <c r="CD56">
        <v>2.5</v>
      </c>
      <c r="CE56">
        <v>0.11799999999999999</v>
      </c>
      <c r="CF56">
        <v>2</v>
      </c>
      <c r="CG56">
        <v>623.68700000000001</v>
      </c>
      <c r="CH56">
        <v>397.27800000000002</v>
      </c>
      <c r="CI56">
        <v>20.000900000000001</v>
      </c>
      <c r="CJ56">
        <v>22.3338</v>
      </c>
      <c r="CK56">
        <v>30.000900000000001</v>
      </c>
      <c r="CL56">
        <v>22.039000000000001</v>
      </c>
      <c r="CM56">
        <v>22.0473</v>
      </c>
      <c r="CN56">
        <v>20.220500000000001</v>
      </c>
      <c r="CO56">
        <v>19.256399999999999</v>
      </c>
      <c r="CP56">
        <v>73.543599999999998</v>
      </c>
      <c r="CQ56">
        <v>20</v>
      </c>
      <c r="CR56">
        <v>410</v>
      </c>
      <c r="CS56">
        <v>10.4193</v>
      </c>
      <c r="CT56">
        <v>101.694</v>
      </c>
      <c r="CU56">
        <v>102.17400000000001</v>
      </c>
    </row>
    <row r="57" spans="1:99" x14ac:dyDescent="0.25">
      <c r="A57">
        <v>41</v>
      </c>
      <c r="B57">
        <v>1587211894.0999999</v>
      </c>
      <c r="C57">
        <v>2755.0999999046298</v>
      </c>
      <c r="D57" t="s">
        <v>295</v>
      </c>
      <c r="E57" t="s">
        <v>296</v>
      </c>
      <c r="F57">
        <v>1587211885.4709699</v>
      </c>
      <c r="G57">
        <f t="shared" si="29"/>
        <v>7.9154076991661535E-4</v>
      </c>
      <c r="H57">
        <f t="shared" si="30"/>
        <v>-1.6995917160188163</v>
      </c>
      <c r="I57">
        <f t="shared" si="31"/>
        <v>411.57100000000003</v>
      </c>
      <c r="J57">
        <f t="shared" si="32"/>
        <v>442.31131671829337</v>
      </c>
      <c r="K57">
        <f t="shared" si="33"/>
        <v>44.958216165164892</v>
      </c>
      <c r="L57">
        <f t="shared" si="34"/>
        <v>41.833652646735011</v>
      </c>
      <c r="M57">
        <f t="shared" si="35"/>
        <v>7.2085913421458175E-2</v>
      </c>
      <c r="N57">
        <f t="shared" si="36"/>
        <v>2</v>
      </c>
      <c r="O57">
        <f t="shared" si="37"/>
        <v>7.0672998055179806E-2</v>
      </c>
      <c r="P57">
        <f t="shared" si="38"/>
        <v>4.4295261994220729E-2</v>
      </c>
      <c r="Q57">
        <f t="shared" si="39"/>
        <v>0</v>
      </c>
      <c r="R57">
        <f t="shared" si="40"/>
        <v>19.486945895183929</v>
      </c>
      <c r="S57">
        <f t="shared" si="41"/>
        <v>19.486945895183929</v>
      </c>
      <c r="T57">
        <f t="shared" si="42"/>
        <v>2.2730881815060173</v>
      </c>
      <c r="U57">
        <f t="shared" si="43"/>
        <v>49.842870031070404</v>
      </c>
      <c r="V57">
        <f t="shared" si="44"/>
        <v>1.1538637060704877</v>
      </c>
      <c r="W57">
        <f t="shared" si="45"/>
        <v>2.3150025376773189</v>
      </c>
      <c r="X57">
        <f t="shared" si="46"/>
        <v>1.1192244754355296</v>
      </c>
      <c r="Y57">
        <f t="shared" si="47"/>
        <v>-34.906947953322735</v>
      </c>
      <c r="Z57">
        <f t="shared" si="48"/>
        <v>31.724872042850564</v>
      </c>
      <c r="AA57">
        <f t="shared" si="49"/>
        <v>3.1772824174262961</v>
      </c>
      <c r="AB57">
        <f t="shared" si="50"/>
        <v>-4.7934930458737313E-3</v>
      </c>
      <c r="AC57">
        <v>0</v>
      </c>
      <c r="AD57">
        <v>0</v>
      </c>
      <c r="AE57">
        <v>2</v>
      </c>
      <c r="AF57">
        <v>0</v>
      </c>
      <c r="AG57">
        <v>0</v>
      </c>
      <c r="AH57">
        <f t="shared" si="51"/>
        <v>1</v>
      </c>
      <c r="AI57">
        <f t="shared" si="52"/>
        <v>0</v>
      </c>
      <c r="AJ57">
        <f t="shared" si="53"/>
        <v>55016.094060511285</v>
      </c>
      <c r="AK57">
        <f t="shared" si="54"/>
        <v>0</v>
      </c>
      <c r="AL57">
        <f t="shared" si="55"/>
        <v>0</v>
      </c>
      <c r="AM57">
        <f t="shared" si="56"/>
        <v>0.49</v>
      </c>
      <c r="AN57">
        <f t="shared" si="57"/>
        <v>0.39</v>
      </c>
      <c r="AO57">
        <v>6.79</v>
      </c>
      <c r="AP57">
        <v>0.5</v>
      </c>
      <c r="AQ57" t="s">
        <v>194</v>
      </c>
      <c r="AR57">
        <v>1587211885.4709699</v>
      </c>
      <c r="AS57">
        <v>411.57100000000003</v>
      </c>
      <c r="AT57">
        <v>410.01632258064501</v>
      </c>
      <c r="AU57">
        <v>11.3520290322581</v>
      </c>
      <c r="AV57">
        <v>10.466451612903199</v>
      </c>
      <c r="AW57">
        <v>600.00961290322596</v>
      </c>
      <c r="AX57">
        <v>101.543838709677</v>
      </c>
      <c r="AY57">
        <v>9.9991022580645197E-2</v>
      </c>
      <c r="AZ57">
        <v>19.781174193548399</v>
      </c>
      <c r="BA57">
        <v>999.9</v>
      </c>
      <c r="BB57">
        <v>999.9</v>
      </c>
      <c r="BC57">
        <v>0</v>
      </c>
      <c r="BD57">
        <v>0</v>
      </c>
      <c r="BE57">
        <v>9999.7564516129005</v>
      </c>
      <c r="BF57">
        <v>0</v>
      </c>
      <c r="BG57">
        <v>1.52924806451613E-3</v>
      </c>
      <c r="BH57">
        <v>1587211861.5999999</v>
      </c>
      <c r="BI57" t="s">
        <v>290</v>
      </c>
      <c r="BJ57">
        <v>7</v>
      </c>
      <c r="BK57">
        <v>2.5</v>
      </c>
      <c r="BL57">
        <v>0.11799999999999999</v>
      </c>
      <c r="BM57">
        <v>410</v>
      </c>
      <c r="BN57">
        <v>10</v>
      </c>
      <c r="BO57">
        <v>0.26</v>
      </c>
      <c r="BP57">
        <v>0.1</v>
      </c>
      <c r="BQ57">
        <v>1.5538170731707299</v>
      </c>
      <c r="BR57">
        <v>0.118007247386766</v>
      </c>
      <c r="BS57">
        <v>2.92359143690538E-2</v>
      </c>
      <c r="BT57">
        <v>0</v>
      </c>
      <c r="BU57">
        <v>0.87858621951219495</v>
      </c>
      <c r="BV57">
        <v>0.19163960278745801</v>
      </c>
      <c r="BW57">
        <v>2.13393946202017E-2</v>
      </c>
      <c r="BX57">
        <v>0</v>
      </c>
      <c r="BY57">
        <v>0</v>
      </c>
      <c r="BZ57">
        <v>2</v>
      </c>
      <c r="CA57" t="s">
        <v>199</v>
      </c>
      <c r="CB57">
        <v>100</v>
      </c>
      <c r="CC57">
        <v>100</v>
      </c>
      <c r="CD57">
        <v>2.5</v>
      </c>
      <c r="CE57">
        <v>0.11799999999999999</v>
      </c>
      <c r="CF57">
        <v>2</v>
      </c>
      <c r="CG57">
        <v>623.37300000000005</v>
      </c>
      <c r="CH57">
        <v>397.57100000000003</v>
      </c>
      <c r="CI57">
        <v>20.000800000000002</v>
      </c>
      <c r="CJ57">
        <v>22.345500000000001</v>
      </c>
      <c r="CK57">
        <v>30.000900000000001</v>
      </c>
      <c r="CL57">
        <v>22.0501</v>
      </c>
      <c r="CM57">
        <v>22.058700000000002</v>
      </c>
      <c r="CN57">
        <v>20.221699999999998</v>
      </c>
      <c r="CO57">
        <v>19.256399999999999</v>
      </c>
      <c r="CP57">
        <v>73.543599999999998</v>
      </c>
      <c r="CQ57">
        <v>20</v>
      </c>
      <c r="CR57">
        <v>410</v>
      </c>
      <c r="CS57">
        <v>10.426</v>
      </c>
      <c r="CT57">
        <v>101.693</v>
      </c>
      <c r="CU57">
        <v>102.173</v>
      </c>
    </row>
    <row r="58" spans="1:99" x14ac:dyDescent="0.25">
      <c r="A58">
        <v>42</v>
      </c>
      <c r="B58">
        <v>1587211899.0999999</v>
      </c>
      <c r="C58">
        <v>2760.0999999046298</v>
      </c>
      <c r="D58" t="s">
        <v>297</v>
      </c>
      <c r="E58" t="s">
        <v>298</v>
      </c>
      <c r="F58">
        <v>1587211890.4709699</v>
      </c>
      <c r="G58">
        <f t="shared" si="29"/>
        <v>7.96582415219601E-4</v>
      </c>
      <c r="H58">
        <f t="shared" si="30"/>
        <v>-1.7222857720054832</v>
      </c>
      <c r="I58">
        <f t="shared" si="31"/>
        <v>411.57806451612902</v>
      </c>
      <c r="J58">
        <f t="shared" si="32"/>
        <v>442.59638933227632</v>
      </c>
      <c r="K58">
        <f t="shared" si="33"/>
        <v>44.987164730632429</v>
      </c>
      <c r="L58">
        <f t="shared" si="34"/>
        <v>41.834345318170676</v>
      </c>
      <c r="M58">
        <f t="shared" si="35"/>
        <v>7.2518770001477509E-2</v>
      </c>
      <c r="N58">
        <f t="shared" si="36"/>
        <v>2</v>
      </c>
      <c r="O58">
        <f t="shared" si="37"/>
        <v>7.1089016690508322E-2</v>
      </c>
      <c r="P58">
        <f t="shared" si="38"/>
        <v>4.4556745261539396E-2</v>
      </c>
      <c r="Q58">
        <f t="shared" si="39"/>
        <v>0</v>
      </c>
      <c r="R58">
        <f t="shared" si="40"/>
        <v>19.487624154036595</v>
      </c>
      <c r="S58">
        <f t="shared" si="41"/>
        <v>19.487624154036595</v>
      </c>
      <c r="T58">
        <f t="shared" si="42"/>
        <v>2.2731840329257773</v>
      </c>
      <c r="U58">
        <f t="shared" si="43"/>
        <v>49.815862347690285</v>
      </c>
      <c r="V58">
        <f t="shared" si="44"/>
        <v>1.1534210192375207</v>
      </c>
      <c r="W58">
        <f t="shared" si="45"/>
        <v>2.3153689706045992</v>
      </c>
      <c r="X58">
        <f t="shared" si="46"/>
        <v>1.1197630136882566</v>
      </c>
      <c r="Y58">
        <f t="shared" si="47"/>
        <v>-35.129284511184402</v>
      </c>
      <c r="Z58">
        <f t="shared" si="48"/>
        <v>31.926864569995391</v>
      </c>
      <c r="AA58">
        <f t="shared" si="49"/>
        <v>3.1975651494637241</v>
      </c>
      <c r="AB58">
        <f t="shared" si="50"/>
        <v>-4.8547917252861339E-3</v>
      </c>
      <c r="AC58">
        <v>0</v>
      </c>
      <c r="AD58">
        <v>0</v>
      </c>
      <c r="AE58">
        <v>2</v>
      </c>
      <c r="AF58">
        <v>0</v>
      </c>
      <c r="AG58">
        <v>0</v>
      </c>
      <c r="AH58">
        <f t="shared" si="51"/>
        <v>1</v>
      </c>
      <c r="AI58">
        <f t="shared" si="52"/>
        <v>0</v>
      </c>
      <c r="AJ58">
        <f t="shared" si="53"/>
        <v>55048.910971620564</v>
      </c>
      <c r="AK58">
        <f t="shared" si="54"/>
        <v>0</v>
      </c>
      <c r="AL58">
        <f t="shared" si="55"/>
        <v>0</v>
      </c>
      <c r="AM58">
        <f t="shared" si="56"/>
        <v>0.49</v>
      </c>
      <c r="AN58">
        <f t="shared" si="57"/>
        <v>0.39</v>
      </c>
      <c r="AO58">
        <v>6.79</v>
      </c>
      <c r="AP58">
        <v>0.5</v>
      </c>
      <c r="AQ58" t="s">
        <v>194</v>
      </c>
      <c r="AR58">
        <v>1587211890.4709699</v>
      </c>
      <c r="AS58">
        <v>411.57806451612902</v>
      </c>
      <c r="AT58">
        <v>410.00006451612899</v>
      </c>
      <c r="AU58">
        <v>11.347680645161301</v>
      </c>
      <c r="AV58">
        <v>10.456461290322601</v>
      </c>
      <c r="AW58">
        <v>600.01135483870996</v>
      </c>
      <c r="AX58">
        <v>101.543774193548</v>
      </c>
      <c r="AY58">
        <v>9.9993841935483899E-2</v>
      </c>
      <c r="AZ58">
        <v>19.783725806451599</v>
      </c>
      <c r="BA58">
        <v>999.9</v>
      </c>
      <c r="BB58">
        <v>999.9</v>
      </c>
      <c r="BC58">
        <v>0</v>
      </c>
      <c r="BD58">
        <v>0</v>
      </c>
      <c r="BE58">
        <v>10006.073548387099</v>
      </c>
      <c r="BF58">
        <v>0</v>
      </c>
      <c r="BG58">
        <v>1.55175064516129E-3</v>
      </c>
      <c r="BH58">
        <v>1587211861.5999999</v>
      </c>
      <c r="BI58" t="s">
        <v>290</v>
      </c>
      <c r="BJ58">
        <v>7</v>
      </c>
      <c r="BK58">
        <v>2.5</v>
      </c>
      <c r="BL58">
        <v>0.11799999999999999</v>
      </c>
      <c r="BM58">
        <v>410</v>
      </c>
      <c r="BN58">
        <v>10</v>
      </c>
      <c r="BO58">
        <v>0.26</v>
      </c>
      <c r="BP58">
        <v>0.1</v>
      </c>
      <c r="BQ58">
        <v>1.5687734146341501</v>
      </c>
      <c r="BR58">
        <v>0.28604675958190301</v>
      </c>
      <c r="BS58">
        <v>3.5998805780311199E-2</v>
      </c>
      <c r="BT58">
        <v>0</v>
      </c>
      <c r="BU58">
        <v>0.88674063414634197</v>
      </c>
      <c r="BV58">
        <v>4.4316083623690897E-2</v>
      </c>
      <c r="BW58">
        <v>1.27187410171476E-2</v>
      </c>
      <c r="BX58">
        <v>1</v>
      </c>
      <c r="BY58">
        <v>1</v>
      </c>
      <c r="BZ58">
        <v>2</v>
      </c>
      <c r="CA58" t="s">
        <v>196</v>
      </c>
      <c r="CB58">
        <v>100</v>
      </c>
      <c r="CC58">
        <v>100</v>
      </c>
      <c r="CD58">
        <v>2.5</v>
      </c>
      <c r="CE58">
        <v>0.11799999999999999</v>
      </c>
      <c r="CF58">
        <v>2</v>
      </c>
      <c r="CG58">
        <v>623.92499999999995</v>
      </c>
      <c r="CH58">
        <v>397.63799999999998</v>
      </c>
      <c r="CI58">
        <v>20.000699999999998</v>
      </c>
      <c r="CJ58">
        <v>22.3568</v>
      </c>
      <c r="CK58">
        <v>30.000900000000001</v>
      </c>
      <c r="CL58">
        <v>22.061199999999999</v>
      </c>
      <c r="CM58">
        <v>22.0703</v>
      </c>
      <c r="CN58">
        <v>20.222000000000001</v>
      </c>
      <c r="CO58">
        <v>19.256399999999999</v>
      </c>
      <c r="CP58">
        <v>73.543599999999998</v>
      </c>
      <c r="CQ58">
        <v>20</v>
      </c>
      <c r="CR58">
        <v>410</v>
      </c>
      <c r="CS58">
        <v>10.427199999999999</v>
      </c>
      <c r="CT58">
        <v>101.69</v>
      </c>
      <c r="CU58">
        <v>102.172</v>
      </c>
    </row>
    <row r="59" spans="1:99" x14ac:dyDescent="0.25">
      <c r="A59">
        <v>43</v>
      </c>
      <c r="B59">
        <v>1587211904.0999999</v>
      </c>
      <c r="C59">
        <v>2765.0999999046298</v>
      </c>
      <c r="D59" t="s">
        <v>299</v>
      </c>
      <c r="E59" t="s">
        <v>300</v>
      </c>
      <c r="F59">
        <v>1587211895.4709699</v>
      </c>
      <c r="G59">
        <f t="shared" si="29"/>
        <v>7.9207464697637344E-4</v>
      </c>
      <c r="H59">
        <f t="shared" si="30"/>
        <v>-1.7175481465436868</v>
      </c>
      <c r="I59">
        <f t="shared" si="31"/>
        <v>411.57496774193498</v>
      </c>
      <c r="J59">
        <f t="shared" si="32"/>
        <v>442.73444981925911</v>
      </c>
      <c r="K59">
        <f t="shared" si="33"/>
        <v>45.000992315668952</v>
      </c>
      <c r="L59">
        <f t="shared" si="34"/>
        <v>41.833839603486012</v>
      </c>
      <c r="M59">
        <f t="shared" si="35"/>
        <v>7.2032384560053675E-2</v>
      </c>
      <c r="N59">
        <f t="shared" si="36"/>
        <v>2</v>
      </c>
      <c r="O59">
        <f t="shared" si="37"/>
        <v>7.0621544662014854E-2</v>
      </c>
      <c r="P59">
        <f t="shared" si="38"/>
        <v>4.4262922212872716E-2</v>
      </c>
      <c r="Q59">
        <f t="shared" si="39"/>
        <v>0</v>
      </c>
      <c r="R59">
        <f t="shared" si="40"/>
        <v>19.491590711683884</v>
      </c>
      <c r="S59">
        <f t="shared" si="41"/>
        <v>19.491590711683884</v>
      </c>
      <c r="T59">
        <f t="shared" si="42"/>
        <v>2.2737446570856892</v>
      </c>
      <c r="U59">
        <f t="shared" si="43"/>
        <v>49.788608338667444</v>
      </c>
      <c r="V59">
        <f t="shared" si="44"/>
        <v>1.1529537693614234</v>
      </c>
      <c r="W59">
        <f t="shared" si="45"/>
        <v>2.3156979233460562</v>
      </c>
      <c r="X59">
        <f t="shared" si="46"/>
        <v>1.1207908877242658</v>
      </c>
      <c r="Y59">
        <f t="shared" si="47"/>
        <v>-34.930491931658068</v>
      </c>
      <c r="Z59">
        <f t="shared" si="48"/>
        <v>31.746126200175777</v>
      </c>
      <c r="AA59">
        <f t="shared" si="49"/>
        <v>3.1795656567997521</v>
      </c>
      <c r="AB59">
        <f t="shared" si="50"/>
        <v>-4.8000746825387353E-3</v>
      </c>
      <c r="AC59">
        <v>0</v>
      </c>
      <c r="AD59">
        <v>0</v>
      </c>
      <c r="AE59">
        <v>2</v>
      </c>
      <c r="AF59">
        <v>0</v>
      </c>
      <c r="AG59">
        <v>0</v>
      </c>
      <c r="AH59">
        <f t="shared" si="51"/>
        <v>1</v>
      </c>
      <c r="AI59">
        <f t="shared" si="52"/>
        <v>0</v>
      </c>
      <c r="AJ59">
        <f t="shared" si="53"/>
        <v>55021.515331012772</v>
      </c>
      <c r="AK59">
        <f t="shared" si="54"/>
        <v>0</v>
      </c>
      <c r="AL59">
        <f t="shared" si="55"/>
        <v>0</v>
      </c>
      <c r="AM59">
        <f t="shared" si="56"/>
        <v>0.49</v>
      </c>
      <c r="AN59">
        <f t="shared" si="57"/>
        <v>0.39</v>
      </c>
      <c r="AO59">
        <v>6.79</v>
      </c>
      <c r="AP59">
        <v>0.5</v>
      </c>
      <c r="AQ59" t="s">
        <v>194</v>
      </c>
      <c r="AR59">
        <v>1587211895.4709699</v>
      </c>
      <c r="AS59">
        <v>411.57496774193498</v>
      </c>
      <c r="AT59">
        <v>410.00022580645202</v>
      </c>
      <c r="AU59">
        <v>11.343135483871</v>
      </c>
      <c r="AV59">
        <v>10.4569548387097</v>
      </c>
      <c r="AW59">
        <v>600.01099999999997</v>
      </c>
      <c r="AX59">
        <v>101.543290322581</v>
      </c>
      <c r="AY59">
        <v>0.100013770967742</v>
      </c>
      <c r="AZ59">
        <v>19.786016129032301</v>
      </c>
      <c r="BA59">
        <v>999.9</v>
      </c>
      <c r="BB59">
        <v>999.9</v>
      </c>
      <c r="BC59">
        <v>0</v>
      </c>
      <c r="BD59">
        <v>0</v>
      </c>
      <c r="BE59">
        <v>10001.0125806452</v>
      </c>
      <c r="BF59">
        <v>0</v>
      </c>
      <c r="BG59">
        <v>1.55175064516129E-3</v>
      </c>
      <c r="BH59">
        <v>1587211861.5999999</v>
      </c>
      <c r="BI59" t="s">
        <v>290</v>
      </c>
      <c r="BJ59">
        <v>7</v>
      </c>
      <c r="BK59">
        <v>2.5</v>
      </c>
      <c r="BL59">
        <v>0.11799999999999999</v>
      </c>
      <c r="BM59">
        <v>410</v>
      </c>
      <c r="BN59">
        <v>10</v>
      </c>
      <c r="BO59">
        <v>0.26</v>
      </c>
      <c r="BP59">
        <v>0.1</v>
      </c>
      <c r="BQ59">
        <v>1.57612951219512</v>
      </c>
      <c r="BR59">
        <v>-4.0254355400688099E-2</v>
      </c>
      <c r="BS59">
        <v>2.9107571050243499E-2</v>
      </c>
      <c r="BT59">
        <v>1</v>
      </c>
      <c r="BU59">
        <v>0.88845329268292705</v>
      </c>
      <c r="BV59">
        <v>-9.3212069686410604E-2</v>
      </c>
      <c r="BW59">
        <v>9.7248395240227496E-3</v>
      </c>
      <c r="BX59">
        <v>1</v>
      </c>
      <c r="BY59">
        <v>2</v>
      </c>
      <c r="BZ59">
        <v>2</v>
      </c>
      <c r="CA59" t="s">
        <v>217</v>
      </c>
      <c r="CB59">
        <v>100</v>
      </c>
      <c r="CC59">
        <v>100</v>
      </c>
      <c r="CD59">
        <v>2.5</v>
      </c>
      <c r="CE59">
        <v>0.11799999999999999</v>
      </c>
      <c r="CF59">
        <v>2</v>
      </c>
      <c r="CG59">
        <v>624.33799999999997</v>
      </c>
      <c r="CH59">
        <v>397.56299999999999</v>
      </c>
      <c r="CI59">
        <v>20.000900000000001</v>
      </c>
      <c r="CJ59">
        <v>22.368099999999998</v>
      </c>
      <c r="CK59">
        <v>30.000900000000001</v>
      </c>
      <c r="CL59">
        <v>22.072700000000001</v>
      </c>
      <c r="CM59">
        <v>22.081800000000001</v>
      </c>
      <c r="CN59">
        <v>20.2194</v>
      </c>
      <c r="CO59">
        <v>19.256399999999999</v>
      </c>
      <c r="CP59">
        <v>73.913700000000006</v>
      </c>
      <c r="CQ59">
        <v>20</v>
      </c>
      <c r="CR59">
        <v>410</v>
      </c>
      <c r="CS59">
        <v>10.4284</v>
      </c>
      <c r="CT59">
        <v>101.68899999999999</v>
      </c>
      <c r="CU59">
        <v>102.169</v>
      </c>
    </row>
    <row r="60" spans="1:99" x14ac:dyDescent="0.25">
      <c r="A60">
        <v>44</v>
      </c>
      <c r="B60">
        <v>1587212279.5999999</v>
      </c>
      <c r="C60">
        <v>3140.5999999046298</v>
      </c>
      <c r="D60" t="s">
        <v>303</v>
      </c>
      <c r="E60" t="s">
        <v>304</v>
      </c>
      <c r="F60">
        <v>1587212271.5999999</v>
      </c>
      <c r="G60">
        <f t="shared" si="29"/>
        <v>1.5609457839093441E-3</v>
      </c>
      <c r="H60">
        <f t="shared" si="30"/>
        <v>-1.1685455748803963</v>
      </c>
      <c r="I60">
        <f t="shared" si="31"/>
        <v>410.68816129032302</v>
      </c>
      <c r="J60">
        <f t="shared" si="32"/>
        <v>416.48215957904534</v>
      </c>
      <c r="K60">
        <f t="shared" si="33"/>
        <v>42.328969363074251</v>
      </c>
      <c r="L60">
        <f t="shared" si="34"/>
        <v>41.740099058759363</v>
      </c>
      <c r="M60">
        <f t="shared" si="35"/>
        <v>0.14953687255401518</v>
      </c>
      <c r="N60">
        <f t="shared" si="36"/>
        <v>2</v>
      </c>
      <c r="O60">
        <f t="shared" si="37"/>
        <v>0.14359154684319467</v>
      </c>
      <c r="P60">
        <f t="shared" si="38"/>
        <v>9.0259184824118432E-2</v>
      </c>
      <c r="Q60">
        <f t="shared" si="39"/>
        <v>0</v>
      </c>
      <c r="R60">
        <f t="shared" si="40"/>
        <v>19.436108749974576</v>
      </c>
      <c r="S60">
        <f t="shared" si="41"/>
        <v>19.436108749974576</v>
      </c>
      <c r="T60">
        <f t="shared" si="42"/>
        <v>2.2659139608443346</v>
      </c>
      <c r="U60">
        <f t="shared" si="43"/>
        <v>50.22629963392162</v>
      </c>
      <c r="V60">
        <f t="shared" si="44"/>
        <v>1.1798005310919653</v>
      </c>
      <c r="W60">
        <f t="shared" si="45"/>
        <v>2.3489696427788536</v>
      </c>
      <c r="X60">
        <f t="shared" si="46"/>
        <v>1.0861134297523694</v>
      </c>
      <c r="Y60">
        <f t="shared" si="47"/>
        <v>-68.83770907040207</v>
      </c>
      <c r="Z60">
        <f t="shared" si="48"/>
        <v>62.548802400810793</v>
      </c>
      <c r="AA60">
        <f t="shared" si="49"/>
        <v>6.2702555447370045</v>
      </c>
      <c r="AB60">
        <f t="shared" si="50"/>
        <v>-1.8651124854272894E-2</v>
      </c>
      <c r="AC60">
        <v>0</v>
      </c>
      <c r="AD60">
        <v>0</v>
      </c>
      <c r="AE60">
        <v>2</v>
      </c>
      <c r="AF60">
        <v>0</v>
      </c>
      <c r="AG60">
        <v>0</v>
      </c>
      <c r="AH60">
        <f t="shared" si="51"/>
        <v>1</v>
      </c>
      <c r="AI60">
        <f t="shared" si="52"/>
        <v>0</v>
      </c>
      <c r="AJ60">
        <f t="shared" si="53"/>
        <v>54893.32862322151</v>
      </c>
      <c r="AK60">
        <f t="shared" si="54"/>
        <v>0</v>
      </c>
      <c r="AL60">
        <f t="shared" si="55"/>
        <v>0</v>
      </c>
      <c r="AM60">
        <f t="shared" si="56"/>
        <v>0.49</v>
      </c>
      <c r="AN60">
        <f t="shared" si="57"/>
        <v>0.39</v>
      </c>
      <c r="AO60">
        <v>7.72</v>
      </c>
      <c r="AP60">
        <v>0.5</v>
      </c>
      <c r="AQ60" t="s">
        <v>194</v>
      </c>
      <c r="AR60">
        <v>1587212271.5999999</v>
      </c>
      <c r="AS60">
        <v>410.68816129032302</v>
      </c>
      <c r="AT60">
        <v>410.00945161290298</v>
      </c>
      <c r="AU60">
        <v>11.608264516128999</v>
      </c>
      <c r="AV60">
        <v>9.6231206451612898</v>
      </c>
      <c r="AW60">
        <v>599.98754838709704</v>
      </c>
      <c r="AX60">
        <v>101.53467741935501</v>
      </c>
      <c r="AY60">
        <v>9.98545516129032E-2</v>
      </c>
      <c r="AZ60">
        <v>20.0162096774194</v>
      </c>
      <c r="BA60">
        <v>999.9</v>
      </c>
      <c r="BB60">
        <v>999.9</v>
      </c>
      <c r="BC60">
        <v>0</v>
      </c>
      <c r="BD60">
        <v>0</v>
      </c>
      <c r="BE60">
        <v>9985.7848387096801</v>
      </c>
      <c r="BF60">
        <v>0</v>
      </c>
      <c r="BG60">
        <v>1.53602967741935E-3</v>
      </c>
      <c r="BH60">
        <v>1587212253.5999999</v>
      </c>
      <c r="BI60" t="s">
        <v>305</v>
      </c>
      <c r="BJ60">
        <v>8</v>
      </c>
      <c r="BK60">
        <v>2.472</v>
      </c>
      <c r="BL60">
        <v>9.7000000000000003E-2</v>
      </c>
      <c r="BM60">
        <v>410</v>
      </c>
      <c r="BN60">
        <v>10</v>
      </c>
      <c r="BO60">
        <v>0.25</v>
      </c>
      <c r="BP60">
        <v>0.06</v>
      </c>
      <c r="BQ60">
        <v>0.69090460975609802</v>
      </c>
      <c r="BR60">
        <v>-0.18115712195119801</v>
      </c>
      <c r="BS60">
        <v>9.1065568925906004E-2</v>
      </c>
      <c r="BT60">
        <v>0</v>
      </c>
      <c r="BU60">
        <v>1.9239290243902401</v>
      </c>
      <c r="BV60">
        <v>0.99045658536584003</v>
      </c>
      <c r="BW60">
        <v>0.112771891927041</v>
      </c>
      <c r="BX60">
        <v>0</v>
      </c>
      <c r="BY60">
        <v>0</v>
      </c>
      <c r="BZ60">
        <v>2</v>
      </c>
      <c r="CA60" t="s">
        <v>199</v>
      </c>
      <c r="CB60">
        <v>100</v>
      </c>
      <c r="CC60">
        <v>100</v>
      </c>
      <c r="CD60">
        <v>2.472</v>
      </c>
      <c r="CE60">
        <v>9.7000000000000003E-2</v>
      </c>
      <c r="CF60">
        <v>2</v>
      </c>
      <c r="CG60">
        <v>625.96</v>
      </c>
      <c r="CH60">
        <v>393.96899999999999</v>
      </c>
      <c r="CI60">
        <v>20.000399999999999</v>
      </c>
      <c r="CJ60">
        <v>23.116099999999999</v>
      </c>
      <c r="CK60">
        <v>30.000599999999999</v>
      </c>
      <c r="CL60">
        <v>22.8386</v>
      </c>
      <c r="CM60">
        <v>22.844799999999999</v>
      </c>
      <c r="CN60">
        <v>20.195599999999999</v>
      </c>
      <c r="CO60">
        <v>30.064900000000002</v>
      </c>
      <c r="CP60">
        <v>74.674099999999996</v>
      </c>
      <c r="CQ60">
        <v>20</v>
      </c>
      <c r="CR60">
        <v>410</v>
      </c>
      <c r="CS60">
        <v>9.5095299999999998</v>
      </c>
      <c r="CT60">
        <v>101.551</v>
      </c>
      <c r="CU60">
        <v>102.065</v>
      </c>
    </row>
    <row r="61" spans="1:99" x14ac:dyDescent="0.25">
      <c r="A61">
        <v>45</v>
      </c>
      <c r="B61">
        <v>1587212284.5999999</v>
      </c>
      <c r="C61">
        <v>3145.5999999046298</v>
      </c>
      <c r="D61" t="s">
        <v>306</v>
      </c>
      <c r="E61" t="s">
        <v>307</v>
      </c>
      <c r="F61">
        <v>1587212276.2451601</v>
      </c>
      <c r="G61">
        <f t="shared" si="29"/>
        <v>1.579906796643511E-3</v>
      </c>
      <c r="H61">
        <f t="shared" si="30"/>
        <v>-1.1891138882411456</v>
      </c>
      <c r="I61">
        <f t="shared" si="31"/>
        <v>410.69264516128999</v>
      </c>
      <c r="J61">
        <f t="shared" si="32"/>
        <v>416.54964453870826</v>
      </c>
      <c r="K61">
        <f t="shared" si="33"/>
        <v>42.335666553508645</v>
      </c>
      <c r="L61">
        <f t="shared" si="34"/>
        <v>41.740395435413994</v>
      </c>
      <c r="M61">
        <f t="shared" si="35"/>
        <v>0.15158295929698101</v>
      </c>
      <c r="N61">
        <f t="shared" si="36"/>
        <v>2</v>
      </c>
      <c r="O61">
        <f t="shared" si="37"/>
        <v>0.14547739467921683</v>
      </c>
      <c r="P61">
        <f t="shared" si="38"/>
        <v>9.1451440531527178E-2</v>
      </c>
      <c r="Q61">
        <f t="shared" si="39"/>
        <v>0</v>
      </c>
      <c r="R61">
        <f t="shared" si="40"/>
        <v>19.429914268689775</v>
      </c>
      <c r="S61">
        <f t="shared" si="41"/>
        <v>19.429914268689775</v>
      </c>
      <c r="T61">
        <f t="shared" si="42"/>
        <v>2.2650411435250244</v>
      </c>
      <c r="U61">
        <f t="shared" si="43"/>
        <v>50.231526434679786</v>
      </c>
      <c r="V61">
        <f t="shared" si="44"/>
        <v>1.1799855258482013</v>
      </c>
      <c r="W61">
        <f t="shared" si="45"/>
        <v>2.3490935068091834</v>
      </c>
      <c r="X61">
        <f t="shared" si="46"/>
        <v>1.0850556176768231</v>
      </c>
      <c r="Y61">
        <f t="shared" si="47"/>
        <v>-69.673889731978832</v>
      </c>
      <c r="Z61">
        <f t="shared" si="48"/>
        <v>63.308540460537941</v>
      </c>
      <c r="AA61">
        <f t="shared" si="49"/>
        <v>6.3462425049611841</v>
      </c>
      <c r="AB61">
        <f t="shared" si="50"/>
        <v>-1.9106766479708881E-2</v>
      </c>
      <c r="AC61">
        <v>0</v>
      </c>
      <c r="AD61">
        <v>0</v>
      </c>
      <c r="AE61">
        <v>2</v>
      </c>
      <c r="AF61">
        <v>0</v>
      </c>
      <c r="AG61">
        <v>0</v>
      </c>
      <c r="AH61">
        <f t="shared" si="51"/>
        <v>1</v>
      </c>
      <c r="AI61">
        <f t="shared" si="52"/>
        <v>0</v>
      </c>
      <c r="AJ61">
        <f t="shared" si="53"/>
        <v>54925.432978051685</v>
      </c>
      <c r="AK61">
        <f t="shared" si="54"/>
        <v>0</v>
      </c>
      <c r="AL61">
        <f t="shared" si="55"/>
        <v>0</v>
      </c>
      <c r="AM61">
        <f t="shared" si="56"/>
        <v>0.49</v>
      </c>
      <c r="AN61">
        <f t="shared" si="57"/>
        <v>0.39</v>
      </c>
      <c r="AO61">
        <v>7.72</v>
      </c>
      <c r="AP61">
        <v>0.5</v>
      </c>
      <c r="AQ61" t="s">
        <v>194</v>
      </c>
      <c r="AR61">
        <v>1587212276.2451601</v>
      </c>
      <c r="AS61">
        <v>410.69264516128999</v>
      </c>
      <c r="AT61">
        <v>409.99751612903202</v>
      </c>
      <c r="AU61">
        <v>11.610129032258101</v>
      </c>
      <c r="AV61">
        <v>9.6009245161290302</v>
      </c>
      <c r="AW61">
        <v>600.00229032258096</v>
      </c>
      <c r="AX61">
        <v>101.534161290323</v>
      </c>
      <c r="AY61">
        <v>9.9982703225806394E-2</v>
      </c>
      <c r="AZ61">
        <v>20.017061290322602</v>
      </c>
      <c r="BA61">
        <v>999.9</v>
      </c>
      <c r="BB61">
        <v>999.9</v>
      </c>
      <c r="BC61">
        <v>0</v>
      </c>
      <c r="BD61">
        <v>0</v>
      </c>
      <c r="BE61">
        <v>9991.9554838709701</v>
      </c>
      <c r="BF61">
        <v>0</v>
      </c>
      <c r="BG61">
        <v>1.5289399999999999E-3</v>
      </c>
      <c r="BH61">
        <v>1587212253.5999999</v>
      </c>
      <c r="BI61" t="s">
        <v>305</v>
      </c>
      <c r="BJ61">
        <v>8</v>
      </c>
      <c r="BK61">
        <v>2.472</v>
      </c>
      <c r="BL61">
        <v>9.7000000000000003E-2</v>
      </c>
      <c r="BM61">
        <v>410</v>
      </c>
      <c r="BN61">
        <v>10</v>
      </c>
      <c r="BO61">
        <v>0.25</v>
      </c>
      <c r="BP61">
        <v>0.06</v>
      </c>
      <c r="BQ61">
        <v>0.68336751219512204</v>
      </c>
      <c r="BR61">
        <v>0.232266689895471</v>
      </c>
      <c r="BS61">
        <v>3.4664743783373399E-2</v>
      </c>
      <c r="BT61">
        <v>0</v>
      </c>
      <c r="BU61">
        <v>1.99105292682927</v>
      </c>
      <c r="BV61">
        <v>0.34753066202090299</v>
      </c>
      <c r="BW61">
        <v>3.7946033067766297E-2</v>
      </c>
      <c r="BX61">
        <v>0</v>
      </c>
      <c r="BY61">
        <v>0</v>
      </c>
      <c r="BZ61">
        <v>2</v>
      </c>
      <c r="CA61" t="s">
        <v>199</v>
      </c>
      <c r="CB61">
        <v>100</v>
      </c>
      <c r="CC61">
        <v>100</v>
      </c>
      <c r="CD61">
        <v>2.472</v>
      </c>
      <c r="CE61">
        <v>9.7000000000000003E-2</v>
      </c>
      <c r="CF61">
        <v>2</v>
      </c>
      <c r="CG61">
        <v>626.04700000000003</v>
      </c>
      <c r="CH61">
        <v>394.05900000000003</v>
      </c>
      <c r="CI61">
        <v>20.000599999999999</v>
      </c>
      <c r="CJ61">
        <v>23.124099999999999</v>
      </c>
      <c r="CK61">
        <v>30.000599999999999</v>
      </c>
      <c r="CL61">
        <v>22.847300000000001</v>
      </c>
      <c r="CM61">
        <v>22.852399999999999</v>
      </c>
      <c r="CN61">
        <v>20.194900000000001</v>
      </c>
      <c r="CO61">
        <v>30.342199999999998</v>
      </c>
      <c r="CP61">
        <v>74.674099999999996</v>
      </c>
      <c r="CQ61">
        <v>20</v>
      </c>
      <c r="CR61">
        <v>410</v>
      </c>
      <c r="CS61">
        <v>9.5086600000000008</v>
      </c>
      <c r="CT61">
        <v>101.55</v>
      </c>
      <c r="CU61">
        <v>102.065</v>
      </c>
    </row>
    <row r="62" spans="1:99" x14ac:dyDescent="0.25">
      <c r="A62">
        <v>46</v>
      </c>
      <c r="B62">
        <v>1587212289.5999999</v>
      </c>
      <c r="C62">
        <v>3150.5999999046298</v>
      </c>
      <c r="D62" t="s">
        <v>308</v>
      </c>
      <c r="E62" t="s">
        <v>309</v>
      </c>
      <c r="F62">
        <v>1587212281.03548</v>
      </c>
      <c r="G62">
        <f t="shared" si="29"/>
        <v>1.5936810910819749E-3</v>
      </c>
      <c r="H62">
        <f t="shared" si="30"/>
        <v>-1.2041791190918005</v>
      </c>
      <c r="I62">
        <f t="shared" si="31"/>
        <v>410.709838709677</v>
      </c>
      <c r="J62">
        <f t="shared" si="32"/>
        <v>416.6147590339823</v>
      </c>
      <c r="K62">
        <f t="shared" si="33"/>
        <v>42.341955379255936</v>
      </c>
      <c r="L62">
        <f t="shared" si="34"/>
        <v>41.741818520279693</v>
      </c>
      <c r="M62">
        <f t="shared" si="35"/>
        <v>0.1530139528391497</v>
      </c>
      <c r="N62">
        <f t="shared" si="36"/>
        <v>2</v>
      </c>
      <c r="O62">
        <f t="shared" si="37"/>
        <v>0.1467951098093421</v>
      </c>
      <c r="P62">
        <f t="shared" si="38"/>
        <v>9.2284621190104707E-2</v>
      </c>
      <c r="Q62">
        <f t="shared" si="39"/>
        <v>0</v>
      </c>
      <c r="R62">
        <f t="shared" si="40"/>
        <v>19.426054034546858</v>
      </c>
      <c r="S62">
        <f t="shared" si="41"/>
        <v>19.426054034546858</v>
      </c>
      <c r="T62">
        <f t="shared" si="42"/>
        <v>2.2644973762984133</v>
      </c>
      <c r="U62">
        <f t="shared" si="43"/>
        <v>50.220203925682547</v>
      </c>
      <c r="V62">
        <f t="shared" si="44"/>
        <v>1.1798114481918904</v>
      </c>
      <c r="W62">
        <f t="shared" si="45"/>
        <v>2.3492764982352776</v>
      </c>
      <c r="X62">
        <f t="shared" si="46"/>
        <v>1.0846859281065229</v>
      </c>
      <c r="Y62">
        <f t="shared" si="47"/>
        <v>-70.281336116715096</v>
      </c>
      <c r="Z62">
        <f t="shared" si="48"/>
        <v>63.860415895147412</v>
      </c>
      <c r="AA62">
        <f t="shared" si="49"/>
        <v>6.40147894622549</v>
      </c>
      <c r="AB62">
        <f t="shared" si="50"/>
        <v>-1.9441275342195752E-2</v>
      </c>
      <c r="AC62">
        <v>0</v>
      </c>
      <c r="AD62">
        <v>0</v>
      </c>
      <c r="AE62">
        <v>2</v>
      </c>
      <c r="AF62">
        <v>0</v>
      </c>
      <c r="AG62">
        <v>0</v>
      </c>
      <c r="AH62">
        <f t="shared" si="51"/>
        <v>1</v>
      </c>
      <c r="AI62">
        <f t="shared" si="52"/>
        <v>0</v>
      </c>
      <c r="AJ62">
        <f t="shared" si="53"/>
        <v>54922.107230004243</v>
      </c>
      <c r="AK62">
        <f t="shared" si="54"/>
        <v>0</v>
      </c>
      <c r="AL62">
        <f t="shared" si="55"/>
        <v>0</v>
      </c>
      <c r="AM62">
        <f t="shared" si="56"/>
        <v>0.49</v>
      </c>
      <c r="AN62">
        <f t="shared" si="57"/>
        <v>0.39</v>
      </c>
      <c r="AO62">
        <v>7.72</v>
      </c>
      <c r="AP62">
        <v>0.5</v>
      </c>
      <c r="AQ62" t="s">
        <v>194</v>
      </c>
      <c r="AR62">
        <v>1587212281.03548</v>
      </c>
      <c r="AS62">
        <v>410.709838709677</v>
      </c>
      <c r="AT62">
        <v>410.00264516128999</v>
      </c>
      <c r="AU62">
        <v>11.6085064516129</v>
      </c>
      <c r="AV62">
        <v>9.5817970967741903</v>
      </c>
      <c r="AW62">
        <v>600.00690322580704</v>
      </c>
      <c r="AX62">
        <v>101.53335483871</v>
      </c>
      <c r="AY62">
        <v>9.9999383870967698E-2</v>
      </c>
      <c r="AZ62">
        <v>20.018319354838699</v>
      </c>
      <c r="BA62">
        <v>999.9</v>
      </c>
      <c r="BB62">
        <v>999.9</v>
      </c>
      <c r="BC62">
        <v>0</v>
      </c>
      <c r="BD62">
        <v>0</v>
      </c>
      <c r="BE62">
        <v>9991.4522580645207</v>
      </c>
      <c r="BF62">
        <v>0</v>
      </c>
      <c r="BG62">
        <v>1.5495929032258099E-3</v>
      </c>
      <c r="BH62">
        <v>1587212253.5999999</v>
      </c>
      <c r="BI62" t="s">
        <v>305</v>
      </c>
      <c r="BJ62">
        <v>8</v>
      </c>
      <c r="BK62">
        <v>2.472</v>
      </c>
      <c r="BL62">
        <v>9.7000000000000003E-2</v>
      </c>
      <c r="BM62">
        <v>410</v>
      </c>
      <c r="BN62">
        <v>10</v>
      </c>
      <c r="BO62">
        <v>0.25</v>
      </c>
      <c r="BP62">
        <v>0.06</v>
      </c>
      <c r="BQ62">
        <v>0.69878778048780499</v>
      </c>
      <c r="BR62">
        <v>0.14154307317075099</v>
      </c>
      <c r="BS62">
        <v>2.5795243156217802E-2</v>
      </c>
      <c r="BT62">
        <v>0</v>
      </c>
      <c r="BU62">
        <v>2.01699585365854</v>
      </c>
      <c r="BV62">
        <v>0.19990536585365601</v>
      </c>
      <c r="BW62">
        <v>2.0795544548093799E-2</v>
      </c>
      <c r="BX62">
        <v>0</v>
      </c>
      <c r="BY62">
        <v>0</v>
      </c>
      <c r="BZ62">
        <v>2</v>
      </c>
      <c r="CA62" t="s">
        <v>199</v>
      </c>
      <c r="CB62">
        <v>100</v>
      </c>
      <c r="CC62">
        <v>100</v>
      </c>
      <c r="CD62">
        <v>2.472</v>
      </c>
      <c r="CE62">
        <v>9.7000000000000003E-2</v>
      </c>
      <c r="CF62">
        <v>2</v>
      </c>
      <c r="CG62">
        <v>626.28599999999994</v>
      </c>
      <c r="CH62">
        <v>394.00799999999998</v>
      </c>
      <c r="CI62">
        <v>20.000699999999998</v>
      </c>
      <c r="CJ62">
        <v>23.1327</v>
      </c>
      <c r="CK62">
        <v>30.000499999999999</v>
      </c>
      <c r="CL62">
        <v>22.855</v>
      </c>
      <c r="CM62">
        <v>22.861999999999998</v>
      </c>
      <c r="CN62">
        <v>20.194900000000001</v>
      </c>
      <c r="CO62">
        <v>30.342199999999998</v>
      </c>
      <c r="CP62">
        <v>74.674099999999996</v>
      </c>
      <c r="CQ62">
        <v>20</v>
      </c>
      <c r="CR62">
        <v>410</v>
      </c>
      <c r="CS62">
        <v>9.5138300000000005</v>
      </c>
      <c r="CT62">
        <v>101.548</v>
      </c>
      <c r="CU62">
        <v>102.063</v>
      </c>
    </row>
    <row r="63" spans="1:99" x14ac:dyDescent="0.25">
      <c r="A63">
        <v>47</v>
      </c>
      <c r="B63">
        <v>1587212294.5999999</v>
      </c>
      <c r="C63">
        <v>3155.5999999046298</v>
      </c>
      <c r="D63" t="s">
        <v>310</v>
      </c>
      <c r="E63" t="s">
        <v>311</v>
      </c>
      <c r="F63">
        <v>1587212285.9709699</v>
      </c>
      <c r="G63">
        <f t="shared" si="29"/>
        <v>1.601892726066561E-3</v>
      </c>
      <c r="H63">
        <f t="shared" si="30"/>
        <v>-1.2068239610551261</v>
      </c>
      <c r="I63">
        <f t="shared" si="31"/>
        <v>410.70677419354797</v>
      </c>
      <c r="J63">
        <f t="shared" si="32"/>
        <v>416.57504905681753</v>
      </c>
      <c r="K63">
        <f t="shared" si="33"/>
        <v>42.337950922776308</v>
      </c>
      <c r="L63">
        <f t="shared" si="34"/>
        <v>41.741538022567823</v>
      </c>
      <c r="M63">
        <f t="shared" si="35"/>
        <v>0.15379405660459303</v>
      </c>
      <c r="N63">
        <f t="shared" si="36"/>
        <v>2</v>
      </c>
      <c r="O63">
        <f t="shared" si="37"/>
        <v>0.14751304093672163</v>
      </c>
      <c r="P63">
        <f t="shared" si="38"/>
        <v>9.2738599707648195E-2</v>
      </c>
      <c r="Q63">
        <f t="shared" si="39"/>
        <v>0</v>
      </c>
      <c r="R63">
        <f t="shared" si="40"/>
        <v>19.424412778088154</v>
      </c>
      <c r="S63">
        <f t="shared" si="41"/>
        <v>19.424412778088154</v>
      </c>
      <c r="T63">
        <f t="shared" si="42"/>
        <v>2.2642662173555492</v>
      </c>
      <c r="U63">
        <f t="shared" si="43"/>
        <v>50.193740729212955</v>
      </c>
      <c r="V63">
        <f t="shared" si="44"/>
        <v>1.1792926813585223</v>
      </c>
      <c r="W63">
        <f t="shared" si="45"/>
        <v>2.349481557313319</v>
      </c>
      <c r="X63">
        <f t="shared" si="46"/>
        <v>1.0849735359970269</v>
      </c>
      <c r="Y63">
        <f t="shared" si="47"/>
        <v>-70.643469219535334</v>
      </c>
      <c r="Z63">
        <f t="shared" si="48"/>
        <v>64.189379789620062</v>
      </c>
      <c r="AA63">
        <f t="shared" si="49"/>
        <v>6.4344472904313736</v>
      </c>
      <c r="AB63">
        <f t="shared" si="50"/>
        <v>-1.9642139483892151E-2</v>
      </c>
      <c r="AC63">
        <v>0</v>
      </c>
      <c r="AD63">
        <v>0</v>
      </c>
      <c r="AE63">
        <v>2</v>
      </c>
      <c r="AF63">
        <v>0</v>
      </c>
      <c r="AG63">
        <v>0</v>
      </c>
      <c r="AH63">
        <f t="shared" si="51"/>
        <v>1</v>
      </c>
      <c r="AI63">
        <f t="shared" si="52"/>
        <v>0</v>
      </c>
      <c r="AJ63">
        <f t="shared" si="53"/>
        <v>54978.12769968091</v>
      </c>
      <c r="AK63">
        <f t="shared" si="54"/>
        <v>0</v>
      </c>
      <c r="AL63">
        <f t="shared" si="55"/>
        <v>0</v>
      </c>
      <c r="AM63">
        <f t="shared" si="56"/>
        <v>0.49</v>
      </c>
      <c r="AN63">
        <f t="shared" si="57"/>
        <v>0.39</v>
      </c>
      <c r="AO63">
        <v>7.72</v>
      </c>
      <c r="AP63">
        <v>0.5</v>
      </c>
      <c r="AQ63" t="s">
        <v>194</v>
      </c>
      <c r="AR63">
        <v>1587212285.9709699</v>
      </c>
      <c r="AS63">
        <v>410.70677419354797</v>
      </c>
      <c r="AT63">
        <v>410.00051612903201</v>
      </c>
      <c r="AU63">
        <v>11.6033935483871</v>
      </c>
      <c r="AV63">
        <v>9.5662464516128995</v>
      </c>
      <c r="AW63">
        <v>600.011516129033</v>
      </c>
      <c r="AX63">
        <v>101.53345161290299</v>
      </c>
      <c r="AY63">
        <v>9.9977990322580604E-2</v>
      </c>
      <c r="AZ63">
        <v>20.019729032258098</v>
      </c>
      <c r="BA63">
        <v>999.9</v>
      </c>
      <c r="BB63">
        <v>999.9</v>
      </c>
      <c r="BC63">
        <v>0</v>
      </c>
      <c r="BD63">
        <v>0</v>
      </c>
      <c r="BE63">
        <v>10002.117419354799</v>
      </c>
      <c r="BF63">
        <v>0</v>
      </c>
      <c r="BG63">
        <v>1.55082580645161E-3</v>
      </c>
      <c r="BH63">
        <v>1587212253.5999999</v>
      </c>
      <c r="BI63" t="s">
        <v>305</v>
      </c>
      <c r="BJ63">
        <v>8</v>
      </c>
      <c r="BK63">
        <v>2.472</v>
      </c>
      <c r="BL63">
        <v>9.7000000000000003E-2</v>
      </c>
      <c r="BM63">
        <v>410</v>
      </c>
      <c r="BN63">
        <v>10</v>
      </c>
      <c r="BO63">
        <v>0.25</v>
      </c>
      <c r="BP63">
        <v>0.06</v>
      </c>
      <c r="BQ63">
        <v>0.70699995121951198</v>
      </c>
      <c r="BR63">
        <v>1.9719198606272699E-2</v>
      </c>
      <c r="BS63">
        <v>1.8760398214546298E-2</v>
      </c>
      <c r="BT63">
        <v>1</v>
      </c>
      <c r="BU63">
        <v>2.0321873170731699</v>
      </c>
      <c r="BV63">
        <v>0.14058794425087501</v>
      </c>
      <c r="BW63">
        <v>1.4799929469902899E-2</v>
      </c>
      <c r="BX63">
        <v>0</v>
      </c>
      <c r="BY63">
        <v>1</v>
      </c>
      <c r="BZ63">
        <v>2</v>
      </c>
      <c r="CA63" t="s">
        <v>196</v>
      </c>
      <c r="CB63">
        <v>100</v>
      </c>
      <c r="CC63">
        <v>100</v>
      </c>
      <c r="CD63">
        <v>2.472</v>
      </c>
      <c r="CE63">
        <v>9.7000000000000003E-2</v>
      </c>
      <c r="CF63">
        <v>2</v>
      </c>
      <c r="CG63">
        <v>626.61300000000006</v>
      </c>
      <c r="CH63">
        <v>394.11200000000002</v>
      </c>
      <c r="CI63">
        <v>20.000499999999999</v>
      </c>
      <c r="CJ63">
        <v>23.141400000000001</v>
      </c>
      <c r="CK63">
        <v>30.000699999999998</v>
      </c>
      <c r="CL63">
        <v>22.863900000000001</v>
      </c>
      <c r="CM63">
        <v>22.869599999999998</v>
      </c>
      <c r="CN63">
        <v>20.194500000000001</v>
      </c>
      <c r="CO63">
        <v>30.342199999999998</v>
      </c>
      <c r="CP63">
        <v>74.674099999999996</v>
      </c>
      <c r="CQ63">
        <v>20</v>
      </c>
      <c r="CR63">
        <v>410</v>
      </c>
      <c r="CS63">
        <v>9.5190699999999993</v>
      </c>
      <c r="CT63">
        <v>101.548</v>
      </c>
      <c r="CU63">
        <v>102.06399999999999</v>
      </c>
    </row>
    <row r="64" spans="1:99" x14ac:dyDescent="0.25">
      <c r="A64">
        <v>48</v>
      </c>
      <c r="B64">
        <v>1587212299.5999999</v>
      </c>
      <c r="C64">
        <v>3160.5999999046298</v>
      </c>
      <c r="D64" t="s">
        <v>312</v>
      </c>
      <c r="E64" t="s">
        <v>313</v>
      </c>
      <c r="F64">
        <v>1587212290.9709699</v>
      </c>
      <c r="G64">
        <f t="shared" si="29"/>
        <v>1.6053638273720433E-3</v>
      </c>
      <c r="H64">
        <f t="shared" si="30"/>
        <v>-1.2219161611180267</v>
      </c>
      <c r="I64">
        <f t="shared" si="31"/>
        <v>410.72274193548401</v>
      </c>
      <c r="J64">
        <f t="shared" si="32"/>
        <v>416.72694432034473</v>
      </c>
      <c r="K64">
        <f t="shared" si="33"/>
        <v>42.353603562222546</v>
      </c>
      <c r="L64">
        <f t="shared" si="34"/>
        <v>41.743372784055595</v>
      </c>
      <c r="M64">
        <f t="shared" si="35"/>
        <v>0.15405625661697828</v>
      </c>
      <c r="N64">
        <f t="shared" si="36"/>
        <v>2</v>
      </c>
      <c r="O64">
        <f t="shared" si="37"/>
        <v>0.14775427780102662</v>
      </c>
      <c r="P64">
        <f t="shared" si="38"/>
        <v>9.2891149852244392E-2</v>
      </c>
      <c r="Q64">
        <f t="shared" si="39"/>
        <v>0</v>
      </c>
      <c r="R64">
        <f t="shared" si="40"/>
        <v>19.423768323502973</v>
      </c>
      <c r="S64">
        <f t="shared" si="41"/>
        <v>19.423768323502973</v>
      </c>
      <c r="T64">
        <f t="shared" si="42"/>
        <v>2.2641754563059169</v>
      </c>
      <c r="U64">
        <f t="shared" si="43"/>
        <v>50.162952996451359</v>
      </c>
      <c r="V64">
        <f t="shared" si="44"/>
        <v>1.1786164090827238</v>
      </c>
      <c r="W64">
        <f t="shared" si="45"/>
        <v>2.349575411092927</v>
      </c>
      <c r="X64">
        <f t="shared" si="46"/>
        <v>1.0855590472231931</v>
      </c>
      <c r="Y64">
        <f t="shared" si="47"/>
        <v>-70.796544787107109</v>
      </c>
      <c r="Z64">
        <f t="shared" si="48"/>
        <v>64.328431331778049</v>
      </c>
      <c r="AA64">
        <f t="shared" si="49"/>
        <v>6.4483860942774838</v>
      </c>
      <c r="AB64">
        <f t="shared" si="50"/>
        <v>-1.9727361051579351E-2</v>
      </c>
      <c r="AC64">
        <v>0</v>
      </c>
      <c r="AD64">
        <v>0</v>
      </c>
      <c r="AE64">
        <v>2</v>
      </c>
      <c r="AF64">
        <v>0</v>
      </c>
      <c r="AG64">
        <v>0</v>
      </c>
      <c r="AH64">
        <f t="shared" si="51"/>
        <v>1</v>
      </c>
      <c r="AI64">
        <f t="shared" si="52"/>
        <v>0</v>
      </c>
      <c r="AJ64">
        <f t="shared" si="53"/>
        <v>55008.760426420573</v>
      </c>
      <c r="AK64">
        <f t="shared" si="54"/>
        <v>0</v>
      </c>
      <c r="AL64">
        <f t="shared" si="55"/>
        <v>0</v>
      </c>
      <c r="AM64">
        <f t="shared" si="56"/>
        <v>0.49</v>
      </c>
      <c r="AN64">
        <f t="shared" si="57"/>
        <v>0.39</v>
      </c>
      <c r="AO64">
        <v>7.72</v>
      </c>
      <c r="AP64">
        <v>0.5</v>
      </c>
      <c r="AQ64" t="s">
        <v>194</v>
      </c>
      <c r="AR64">
        <v>1587212290.9709699</v>
      </c>
      <c r="AS64">
        <v>410.72274193548401</v>
      </c>
      <c r="AT64">
        <v>409.99893548387098</v>
      </c>
      <c r="AU64">
        <v>11.5966806451613</v>
      </c>
      <c r="AV64">
        <v>9.55511290322581</v>
      </c>
      <c r="AW64">
        <v>600.013709677419</v>
      </c>
      <c r="AX64">
        <v>101.53393548387101</v>
      </c>
      <c r="AY64">
        <v>0.10001005161290299</v>
      </c>
      <c r="AZ64">
        <v>20.020374193548399</v>
      </c>
      <c r="BA64">
        <v>999.9</v>
      </c>
      <c r="BB64">
        <v>999.9</v>
      </c>
      <c r="BC64">
        <v>0</v>
      </c>
      <c r="BD64">
        <v>0</v>
      </c>
      <c r="BE64">
        <v>10007.9019354839</v>
      </c>
      <c r="BF64">
        <v>0</v>
      </c>
      <c r="BG64">
        <v>1.55082580645161E-3</v>
      </c>
      <c r="BH64">
        <v>1587212253.5999999</v>
      </c>
      <c r="BI64" t="s">
        <v>305</v>
      </c>
      <c r="BJ64">
        <v>8</v>
      </c>
      <c r="BK64">
        <v>2.472</v>
      </c>
      <c r="BL64">
        <v>9.7000000000000003E-2</v>
      </c>
      <c r="BM64">
        <v>410</v>
      </c>
      <c r="BN64">
        <v>10</v>
      </c>
      <c r="BO64">
        <v>0.25</v>
      </c>
      <c r="BP64">
        <v>0.06</v>
      </c>
      <c r="BQ64">
        <v>0.71862790243902397</v>
      </c>
      <c r="BR64">
        <v>0.154989449477349</v>
      </c>
      <c r="BS64">
        <v>2.4345773730302101E-2</v>
      </c>
      <c r="BT64">
        <v>0</v>
      </c>
      <c r="BU64">
        <v>2.0383995121951202</v>
      </c>
      <c r="BV64">
        <v>6.6712473867603206E-2</v>
      </c>
      <c r="BW64">
        <v>1.0781406748164401E-2</v>
      </c>
      <c r="BX64">
        <v>1</v>
      </c>
      <c r="BY64">
        <v>1</v>
      </c>
      <c r="BZ64">
        <v>2</v>
      </c>
      <c r="CA64" t="s">
        <v>196</v>
      </c>
      <c r="CB64">
        <v>100</v>
      </c>
      <c r="CC64">
        <v>100</v>
      </c>
      <c r="CD64">
        <v>2.472</v>
      </c>
      <c r="CE64">
        <v>9.7000000000000003E-2</v>
      </c>
      <c r="CF64">
        <v>2</v>
      </c>
      <c r="CG64">
        <v>626.58600000000001</v>
      </c>
      <c r="CH64">
        <v>393.99</v>
      </c>
      <c r="CI64">
        <v>20.000399999999999</v>
      </c>
      <c r="CJ64">
        <v>23.1494</v>
      </c>
      <c r="CK64">
        <v>30.000599999999999</v>
      </c>
      <c r="CL64">
        <v>22.872199999999999</v>
      </c>
      <c r="CM64">
        <v>22.879200000000001</v>
      </c>
      <c r="CN64">
        <v>20.193999999999999</v>
      </c>
      <c r="CO64">
        <v>30.342199999999998</v>
      </c>
      <c r="CP64">
        <v>74.674099999999996</v>
      </c>
      <c r="CQ64">
        <v>20</v>
      </c>
      <c r="CR64">
        <v>410</v>
      </c>
      <c r="CS64">
        <v>9.5206300000000006</v>
      </c>
      <c r="CT64">
        <v>101.54600000000001</v>
      </c>
      <c r="CU64">
        <v>102.06100000000001</v>
      </c>
    </row>
    <row r="65" spans="1:99" x14ac:dyDescent="0.25">
      <c r="A65">
        <v>49</v>
      </c>
      <c r="B65">
        <v>1587212304.5999999</v>
      </c>
      <c r="C65">
        <v>3165.5999999046298</v>
      </c>
      <c r="D65" t="s">
        <v>314</v>
      </c>
      <c r="E65" t="s">
        <v>315</v>
      </c>
      <c r="F65">
        <v>1587212295.9709699</v>
      </c>
      <c r="G65">
        <f t="shared" si="29"/>
        <v>1.6042725924542668E-3</v>
      </c>
      <c r="H65">
        <f t="shared" si="30"/>
        <v>-1.2125069410925344</v>
      </c>
      <c r="I65">
        <f t="shared" si="31"/>
        <v>410.71551612903198</v>
      </c>
      <c r="J65">
        <f t="shared" si="32"/>
        <v>416.63324922821096</v>
      </c>
      <c r="K65">
        <f t="shared" si="33"/>
        <v>42.344216316410417</v>
      </c>
      <c r="L65">
        <f t="shared" si="34"/>
        <v>41.742771830357988</v>
      </c>
      <c r="M65">
        <f t="shared" si="35"/>
        <v>0.15381095543813017</v>
      </c>
      <c r="N65">
        <f t="shared" si="36"/>
        <v>2</v>
      </c>
      <c r="O65">
        <f t="shared" si="37"/>
        <v>0.14752858969820462</v>
      </c>
      <c r="P65">
        <f t="shared" si="38"/>
        <v>9.2748432138132872E-2</v>
      </c>
      <c r="Q65">
        <f t="shared" si="39"/>
        <v>0</v>
      </c>
      <c r="R65">
        <f t="shared" si="40"/>
        <v>19.424871024969459</v>
      </c>
      <c r="S65">
        <f t="shared" si="41"/>
        <v>19.424871024969459</v>
      </c>
      <c r="T65">
        <f t="shared" si="42"/>
        <v>2.264330755988833</v>
      </c>
      <c r="U65">
        <f t="shared" si="43"/>
        <v>50.127880473905108</v>
      </c>
      <c r="V65">
        <f t="shared" si="44"/>
        <v>1.1778431662298583</v>
      </c>
      <c r="W65">
        <f t="shared" si="45"/>
        <v>2.3496767768647309</v>
      </c>
      <c r="X65">
        <f t="shared" si="46"/>
        <v>1.0864875897589747</v>
      </c>
      <c r="Y65">
        <f t="shared" si="47"/>
        <v>-70.74842132723316</v>
      </c>
      <c r="Z65">
        <f t="shared" si="48"/>
        <v>64.284662629495585</v>
      </c>
      <c r="AA65">
        <f t="shared" si="49"/>
        <v>6.4440580603685422</v>
      </c>
      <c r="AB65">
        <f t="shared" si="50"/>
        <v>-1.9700637369027163E-2</v>
      </c>
      <c r="AC65">
        <v>0</v>
      </c>
      <c r="AD65">
        <v>0</v>
      </c>
      <c r="AE65">
        <v>2</v>
      </c>
      <c r="AF65">
        <v>0</v>
      </c>
      <c r="AG65">
        <v>0</v>
      </c>
      <c r="AH65">
        <f t="shared" si="51"/>
        <v>1</v>
      </c>
      <c r="AI65">
        <f t="shared" si="52"/>
        <v>0</v>
      </c>
      <c r="AJ65">
        <f t="shared" si="53"/>
        <v>55004.045272387062</v>
      </c>
      <c r="AK65">
        <f t="shared" si="54"/>
        <v>0</v>
      </c>
      <c r="AL65">
        <f t="shared" si="55"/>
        <v>0</v>
      </c>
      <c r="AM65">
        <f t="shared" si="56"/>
        <v>0.49</v>
      </c>
      <c r="AN65">
        <f t="shared" si="57"/>
        <v>0.39</v>
      </c>
      <c r="AO65">
        <v>7.72</v>
      </c>
      <c r="AP65">
        <v>0.5</v>
      </c>
      <c r="AQ65" t="s">
        <v>194</v>
      </c>
      <c r="AR65">
        <v>1587212295.9709699</v>
      </c>
      <c r="AS65">
        <v>410.71551612903198</v>
      </c>
      <c r="AT65">
        <v>410.00322580645098</v>
      </c>
      <c r="AU65">
        <v>11.589035483870999</v>
      </c>
      <c r="AV65">
        <v>9.5488438709677403</v>
      </c>
      <c r="AW65">
        <v>600.014935483871</v>
      </c>
      <c r="AX65">
        <v>101.534258064516</v>
      </c>
      <c r="AY65">
        <v>0.10001235161290301</v>
      </c>
      <c r="AZ65">
        <v>20.021070967741899</v>
      </c>
      <c r="BA65">
        <v>999.9</v>
      </c>
      <c r="BB65">
        <v>999.9</v>
      </c>
      <c r="BC65">
        <v>0</v>
      </c>
      <c r="BD65">
        <v>0</v>
      </c>
      <c r="BE65">
        <v>10006.9990322581</v>
      </c>
      <c r="BF65">
        <v>0</v>
      </c>
      <c r="BG65">
        <v>1.5425032258064499E-3</v>
      </c>
      <c r="BH65">
        <v>1587212253.5999999</v>
      </c>
      <c r="BI65" t="s">
        <v>305</v>
      </c>
      <c r="BJ65">
        <v>8</v>
      </c>
      <c r="BK65">
        <v>2.472</v>
      </c>
      <c r="BL65">
        <v>9.7000000000000003E-2</v>
      </c>
      <c r="BM65">
        <v>410</v>
      </c>
      <c r="BN65">
        <v>10</v>
      </c>
      <c r="BO65">
        <v>0.25</v>
      </c>
      <c r="BP65">
        <v>0.06</v>
      </c>
      <c r="BQ65">
        <v>0.71410612195121903</v>
      </c>
      <c r="BR65">
        <v>-5.1984710801394399E-2</v>
      </c>
      <c r="BS65">
        <v>2.88286396599573E-2</v>
      </c>
      <c r="BT65">
        <v>1</v>
      </c>
      <c r="BU65">
        <v>2.0397797560975599</v>
      </c>
      <c r="BV65">
        <v>-3.8385783972125401E-2</v>
      </c>
      <c r="BW65">
        <v>9.2385843831144596E-3</v>
      </c>
      <c r="BX65">
        <v>1</v>
      </c>
      <c r="BY65">
        <v>2</v>
      </c>
      <c r="BZ65">
        <v>2</v>
      </c>
      <c r="CA65" t="s">
        <v>217</v>
      </c>
      <c r="CB65">
        <v>100</v>
      </c>
      <c r="CC65">
        <v>100</v>
      </c>
      <c r="CD65">
        <v>2.472</v>
      </c>
      <c r="CE65">
        <v>9.7000000000000003E-2</v>
      </c>
      <c r="CF65">
        <v>2</v>
      </c>
      <c r="CG65">
        <v>626.73199999999997</v>
      </c>
      <c r="CH65">
        <v>393.91</v>
      </c>
      <c r="CI65">
        <v>20.000399999999999</v>
      </c>
      <c r="CJ65">
        <v>23.157499999999999</v>
      </c>
      <c r="CK65">
        <v>30.000599999999999</v>
      </c>
      <c r="CL65">
        <v>22.8811</v>
      </c>
      <c r="CM65">
        <v>22.886800000000001</v>
      </c>
      <c r="CN65">
        <v>20.1951</v>
      </c>
      <c r="CO65">
        <v>30.342199999999998</v>
      </c>
      <c r="CP65">
        <v>74.674099999999996</v>
      </c>
      <c r="CQ65">
        <v>20</v>
      </c>
      <c r="CR65">
        <v>410</v>
      </c>
      <c r="CS65">
        <v>9.5206300000000006</v>
      </c>
      <c r="CT65">
        <v>101.545</v>
      </c>
      <c r="CU65">
        <v>102.06</v>
      </c>
    </row>
    <row r="66" spans="1:99" x14ac:dyDescent="0.25">
      <c r="A66">
        <v>50</v>
      </c>
      <c r="B66">
        <v>1587212500.5</v>
      </c>
      <c r="C66">
        <v>3361.5</v>
      </c>
      <c r="D66" t="s">
        <v>317</v>
      </c>
      <c r="E66" t="s">
        <v>318</v>
      </c>
      <c r="F66">
        <v>1587212492.5</v>
      </c>
      <c r="G66">
        <f t="shared" si="29"/>
        <v>2.4438408885640346E-4</v>
      </c>
      <c r="H66">
        <f t="shared" si="30"/>
        <v>-1.4180681180854406</v>
      </c>
      <c r="I66">
        <f t="shared" si="31"/>
        <v>411.42119354838701</v>
      </c>
      <c r="J66">
        <f t="shared" si="32"/>
        <v>512.58127634215964</v>
      </c>
      <c r="K66">
        <f t="shared" si="33"/>
        <v>52.101674923863904</v>
      </c>
      <c r="L66">
        <f t="shared" si="34"/>
        <v>41.819189019181643</v>
      </c>
      <c r="M66">
        <f t="shared" si="35"/>
        <v>2.0744936285344306E-2</v>
      </c>
      <c r="N66">
        <f t="shared" si="36"/>
        <v>2</v>
      </c>
      <c r="O66">
        <f t="shared" si="37"/>
        <v>2.0626133100213138E-2</v>
      </c>
      <c r="P66">
        <f t="shared" si="38"/>
        <v>1.2901950366070194E-2</v>
      </c>
      <c r="Q66">
        <f t="shared" si="39"/>
        <v>0</v>
      </c>
      <c r="R66">
        <f t="shared" si="40"/>
        <v>20.063254731580887</v>
      </c>
      <c r="S66">
        <f t="shared" si="41"/>
        <v>20.063254731580887</v>
      </c>
      <c r="T66">
        <f t="shared" si="42"/>
        <v>2.3558207570138641</v>
      </c>
      <c r="U66">
        <f t="shared" si="43"/>
        <v>49.487104066885749</v>
      </c>
      <c r="V66">
        <f t="shared" si="44"/>
        <v>1.1723964130655833</v>
      </c>
      <c r="W66">
        <f t="shared" si="45"/>
        <v>2.3690948079746117</v>
      </c>
      <c r="X66">
        <f t="shared" si="46"/>
        <v>1.1834243439482808</v>
      </c>
      <c r="Y66">
        <f t="shared" si="47"/>
        <v>-10.777338318567393</v>
      </c>
      <c r="Z66">
        <f t="shared" si="48"/>
        <v>9.7914742091158153</v>
      </c>
      <c r="AA66">
        <f t="shared" si="49"/>
        <v>0.98540612013031326</v>
      </c>
      <c r="AB66">
        <f t="shared" si="50"/>
        <v>-4.5798932126395187E-4</v>
      </c>
      <c r="AC66">
        <v>0</v>
      </c>
      <c r="AD66">
        <v>0</v>
      </c>
      <c r="AE66">
        <v>2</v>
      </c>
      <c r="AF66">
        <v>0</v>
      </c>
      <c r="AG66">
        <v>0</v>
      </c>
      <c r="AH66">
        <f t="shared" si="51"/>
        <v>1</v>
      </c>
      <c r="AI66">
        <f t="shared" si="52"/>
        <v>0</v>
      </c>
      <c r="AJ66">
        <f t="shared" si="53"/>
        <v>54890.898170248125</v>
      </c>
      <c r="AK66">
        <f t="shared" si="54"/>
        <v>0</v>
      </c>
      <c r="AL66">
        <f t="shared" si="55"/>
        <v>0</v>
      </c>
      <c r="AM66">
        <f t="shared" si="56"/>
        <v>0.49</v>
      </c>
      <c r="AN66">
        <f t="shared" si="57"/>
        <v>0.39</v>
      </c>
      <c r="AO66">
        <v>6.49</v>
      </c>
      <c r="AP66">
        <v>0.5</v>
      </c>
      <c r="AQ66" t="s">
        <v>194</v>
      </c>
      <c r="AR66">
        <v>1587212492.5</v>
      </c>
      <c r="AS66">
        <v>411.42119354838701</v>
      </c>
      <c r="AT66">
        <v>409.99599999999998</v>
      </c>
      <c r="AU66">
        <v>11.534148387096799</v>
      </c>
      <c r="AV66">
        <v>11.2728419354839</v>
      </c>
      <c r="AW66">
        <v>599.96948387096802</v>
      </c>
      <c r="AX66">
        <v>101.54667741935501</v>
      </c>
      <c r="AY66">
        <v>9.9007525806451599E-2</v>
      </c>
      <c r="AZ66">
        <v>20.154064516129001</v>
      </c>
      <c r="BA66">
        <v>999.9</v>
      </c>
      <c r="BB66">
        <v>999.9</v>
      </c>
      <c r="BC66">
        <v>0</v>
      </c>
      <c r="BD66">
        <v>0</v>
      </c>
      <c r="BE66">
        <v>9988.99</v>
      </c>
      <c r="BF66">
        <v>0</v>
      </c>
      <c r="BG66">
        <v>1.57671903225806E-3</v>
      </c>
      <c r="BH66">
        <v>1587212480</v>
      </c>
      <c r="BI66" t="s">
        <v>319</v>
      </c>
      <c r="BJ66">
        <v>9</v>
      </c>
      <c r="BK66">
        <v>2.3940000000000001</v>
      </c>
      <c r="BL66">
        <v>0.13700000000000001</v>
      </c>
      <c r="BM66">
        <v>410</v>
      </c>
      <c r="BN66">
        <v>11</v>
      </c>
      <c r="BO66">
        <v>0.24</v>
      </c>
      <c r="BP66">
        <v>0.08</v>
      </c>
      <c r="BQ66">
        <v>1.1397607831707299</v>
      </c>
      <c r="BR66">
        <v>4.0477524838325198</v>
      </c>
      <c r="BS66">
        <v>0.52982763990363002</v>
      </c>
      <c r="BT66">
        <v>0</v>
      </c>
      <c r="BU66">
        <v>0.207728651487805</v>
      </c>
      <c r="BV66">
        <v>0.84943405856440701</v>
      </c>
      <c r="BW66">
        <v>0.100433615883757</v>
      </c>
      <c r="BX66">
        <v>0</v>
      </c>
      <c r="BY66">
        <v>0</v>
      </c>
      <c r="BZ66">
        <v>2</v>
      </c>
      <c r="CA66" t="s">
        <v>199</v>
      </c>
      <c r="CB66">
        <v>100</v>
      </c>
      <c r="CC66">
        <v>100</v>
      </c>
      <c r="CD66">
        <v>2.3940000000000001</v>
      </c>
      <c r="CE66">
        <v>0.13700000000000001</v>
      </c>
      <c r="CF66">
        <v>2</v>
      </c>
      <c r="CG66">
        <v>625.53</v>
      </c>
      <c r="CH66">
        <v>394.61</v>
      </c>
      <c r="CI66">
        <v>20.0002</v>
      </c>
      <c r="CJ66">
        <v>23.441600000000001</v>
      </c>
      <c r="CK66">
        <v>30.000399999999999</v>
      </c>
      <c r="CL66">
        <v>23.1828</v>
      </c>
      <c r="CM66">
        <v>23.188400000000001</v>
      </c>
      <c r="CN66">
        <v>20.215499999999999</v>
      </c>
      <c r="CO66">
        <v>17.991399999999999</v>
      </c>
      <c r="CP66">
        <v>77.202200000000005</v>
      </c>
      <c r="CQ66">
        <v>20</v>
      </c>
      <c r="CR66">
        <v>410</v>
      </c>
      <c r="CS66">
        <v>11.209300000000001</v>
      </c>
      <c r="CT66">
        <v>101.498</v>
      </c>
      <c r="CU66">
        <v>102.021</v>
      </c>
    </row>
    <row r="67" spans="1:99" x14ac:dyDescent="0.25">
      <c r="A67">
        <v>51</v>
      </c>
      <c r="B67">
        <v>1587212505.5</v>
      </c>
      <c r="C67">
        <v>3366.5</v>
      </c>
      <c r="D67" t="s">
        <v>320</v>
      </c>
      <c r="E67" t="s">
        <v>321</v>
      </c>
      <c r="F67">
        <v>1587212497.14516</v>
      </c>
      <c r="G67">
        <f t="shared" si="29"/>
        <v>2.5802008498825138E-4</v>
      </c>
      <c r="H67">
        <f t="shared" si="30"/>
        <v>-1.4315316953926815</v>
      </c>
      <c r="I67">
        <f t="shared" si="31"/>
        <v>411.43374193548402</v>
      </c>
      <c r="J67">
        <f t="shared" si="32"/>
        <v>507.62928142929508</v>
      </c>
      <c r="K67">
        <f t="shared" si="33"/>
        <v>51.598882046565706</v>
      </c>
      <c r="L67">
        <f t="shared" si="34"/>
        <v>41.820915177177653</v>
      </c>
      <c r="M67">
        <f t="shared" si="35"/>
        <v>2.1952216612968697E-2</v>
      </c>
      <c r="N67">
        <f t="shared" si="36"/>
        <v>2</v>
      </c>
      <c r="O67">
        <f t="shared" si="37"/>
        <v>2.1819231068128081E-2</v>
      </c>
      <c r="P67">
        <f t="shared" si="38"/>
        <v>1.3648900381478549E-2</v>
      </c>
      <c r="Q67">
        <f t="shared" si="39"/>
        <v>0</v>
      </c>
      <c r="R67">
        <f t="shared" si="40"/>
        <v>20.058958818879812</v>
      </c>
      <c r="S67">
        <f t="shared" si="41"/>
        <v>20.058958818879812</v>
      </c>
      <c r="T67">
        <f t="shared" si="42"/>
        <v>2.3551944228802006</v>
      </c>
      <c r="U67">
        <f t="shared" si="43"/>
        <v>49.554656289734375</v>
      </c>
      <c r="V67">
        <f t="shared" si="44"/>
        <v>1.174052773930651</v>
      </c>
      <c r="W67">
        <f t="shared" si="45"/>
        <v>2.3692077835556797</v>
      </c>
      <c r="X67">
        <f t="shared" si="46"/>
        <v>1.1811416489495496</v>
      </c>
      <c r="Y67">
        <f t="shared" si="47"/>
        <v>-11.378685747981885</v>
      </c>
      <c r="Z67">
        <f t="shared" si="48"/>
        <v>10.337805526009852</v>
      </c>
      <c r="AA67">
        <f t="shared" si="49"/>
        <v>1.0403697014804667</v>
      </c>
      <c r="AB67">
        <f t="shared" si="50"/>
        <v>-5.1052049156652402E-4</v>
      </c>
      <c r="AC67">
        <v>0</v>
      </c>
      <c r="AD67">
        <v>0</v>
      </c>
      <c r="AE67">
        <v>2</v>
      </c>
      <c r="AF67">
        <v>0</v>
      </c>
      <c r="AG67">
        <v>0</v>
      </c>
      <c r="AH67">
        <f t="shared" si="51"/>
        <v>1</v>
      </c>
      <c r="AI67">
        <f t="shared" si="52"/>
        <v>0</v>
      </c>
      <c r="AJ67">
        <f t="shared" si="53"/>
        <v>54945.800109279568</v>
      </c>
      <c r="AK67">
        <f t="shared" si="54"/>
        <v>0</v>
      </c>
      <c r="AL67">
        <f t="shared" si="55"/>
        <v>0</v>
      </c>
      <c r="AM67">
        <f t="shared" si="56"/>
        <v>0.49</v>
      </c>
      <c r="AN67">
        <f t="shared" si="57"/>
        <v>0.39</v>
      </c>
      <c r="AO67">
        <v>6.49</v>
      </c>
      <c r="AP67">
        <v>0.5</v>
      </c>
      <c r="AQ67" t="s">
        <v>194</v>
      </c>
      <c r="AR67">
        <v>1587212497.14516</v>
      </c>
      <c r="AS67">
        <v>411.43374193548402</v>
      </c>
      <c r="AT67">
        <v>410.00006451612899</v>
      </c>
      <c r="AU67">
        <v>11.550319354838701</v>
      </c>
      <c r="AV67">
        <v>11.274438709677399</v>
      </c>
      <c r="AW67">
        <v>599.97277419354805</v>
      </c>
      <c r="AX67">
        <v>101.547032258065</v>
      </c>
      <c r="AY67">
        <v>9.9748048387096805E-2</v>
      </c>
      <c r="AZ67">
        <v>20.154835483871</v>
      </c>
      <c r="BA67">
        <v>999.9</v>
      </c>
      <c r="BB67">
        <v>999.9</v>
      </c>
      <c r="BC67">
        <v>0</v>
      </c>
      <c r="BD67">
        <v>0</v>
      </c>
      <c r="BE67">
        <v>9999.3964516128999</v>
      </c>
      <c r="BF67">
        <v>0</v>
      </c>
      <c r="BG67">
        <v>1.5458941935483899E-3</v>
      </c>
      <c r="BH67">
        <v>1587212480</v>
      </c>
      <c r="BI67" t="s">
        <v>319</v>
      </c>
      <c r="BJ67">
        <v>9</v>
      </c>
      <c r="BK67">
        <v>2.3940000000000001</v>
      </c>
      <c r="BL67">
        <v>0.13700000000000001</v>
      </c>
      <c r="BM67">
        <v>410</v>
      </c>
      <c r="BN67">
        <v>11</v>
      </c>
      <c r="BO67">
        <v>0.24</v>
      </c>
      <c r="BP67">
        <v>0.08</v>
      </c>
      <c r="BQ67">
        <v>1.42749975609756</v>
      </c>
      <c r="BR67">
        <v>0.128405435540074</v>
      </c>
      <c r="BS67">
        <v>7.2732261519865907E-2</v>
      </c>
      <c r="BT67">
        <v>0</v>
      </c>
      <c r="BU67">
        <v>0.268265390243902</v>
      </c>
      <c r="BV67">
        <v>0.19630400696863901</v>
      </c>
      <c r="BW67">
        <v>2.1646083889474099E-2</v>
      </c>
      <c r="BX67">
        <v>0</v>
      </c>
      <c r="BY67">
        <v>0</v>
      </c>
      <c r="BZ67">
        <v>2</v>
      </c>
      <c r="CA67" t="s">
        <v>199</v>
      </c>
      <c r="CB67">
        <v>100</v>
      </c>
      <c r="CC67">
        <v>100</v>
      </c>
      <c r="CD67">
        <v>2.3940000000000001</v>
      </c>
      <c r="CE67">
        <v>0.13700000000000001</v>
      </c>
      <c r="CF67">
        <v>2</v>
      </c>
      <c r="CG67">
        <v>625.85599999999999</v>
      </c>
      <c r="CH67">
        <v>394.73500000000001</v>
      </c>
      <c r="CI67">
        <v>20.000299999999999</v>
      </c>
      <c r="CJ67">
        <v>23.447700000000001</v>
      </c>
      <c r="CK67">
        <v>30.000499999999999</v>
      </c>
      <c r="CL67">
        <v>23.188700000000001</v>
      </c>
      <c r="CM67">
        <v>23.1952</v>
      </c>
      <c r="CN67">
        <v>20.214300000000001</v>
      </c>
      <c r="CO67">
        <v>17.991399999999999</v>
      </c>
      <c r="CP67">
        <v>77.576700000000002</v>
      </c>
      <c r="CQ67">
        <v>20</v>
      </c>
      <c r="CR67">
        <v>410</v>
      </c>
      <c r="CS67">
        <v>11.210599999999999</v>
      </c>
      <c r="CT67">
        <v>101.498</v>
      </c>
      <c r="CU67">
        <v>102.021</v>
      </c>
    </row>
    <row r="68" spans="1:99" x14ac:dyDescent="0.25">
      <c r="A68">
        <v>52</v>
      </c>
      <c r="B68">
        <v>1587212510.5</v>
      </c>
      <c r="C68">
        <v>3371.5</v>
      </c>
      <c r="D68" t="s">
        <v>322</v>
      </c>
      <c r="E68" t="s">
        <v>323</v>
      </c>
      <c r="F68">
        <v>1587212501.9354801</v>
      </c>
      <c r="G68">
        <f t="shared" si="29"/>
        <v>2.6754070204343909E-4</v>
      </c>
      <c r="H68">
        <f t="shared" si="30"/>
        <v>-1.4308681086806287</v>
      </c>
      <c r="I68">
        <f t="shared" si="31"/>
        <v>411.43261290322602</v>
      </c>
      <c r="J68">
        <f t="shared" si="32"/>
        <v>503.77855793757692</v>
      </c>
      <c r="K68">
        <f t="shared" si="33"/>
        <v>51.207777921702935</v>
      </c>
      <c r="L68">
        <f t="shared" si="34"/>
        <v>41.821053197553844</v>
      </c>
      <c r="M68">
        <f t="shared" si="35"/>
        <v>2.2793080224587592E-2</v>
      </c>
      <c r="N68">
        <f t="shared" si="36"/>
        <v>2</v>
      </c>
      <c r="O68">
        <f t="shared" si="37"/>
        <v>2.2649747629722508E-2</v>
      </c>
      <c r="P68">
        <f t="shared" si="38"/>
        <v>1.4168894894210485E-2</v>
      </c>
      <c r="Q68">
        <f t="shared" si="39"/>
        <v>0</v>
      </c>
      <c r="R68">
        <f t="shared" si="40"/>
        <v>20.056747020202543</v>
      </c>
      <c r="S68">
        <f t="shared" si="41"/>
        <v>20.056747020202543</v>
      </c>
      <c r="T68">
        <f t="shared" si="42"/>
        <v>2.3548720046536888</v>
      </c>
      <c r="U68">
        <f t="shared" si="43"/>
        <v>49.592782100735391</v>
      </c>
      <c r="V68">
        <f t="shared" si="44"/>
        <v>1.1750524080346516</v>
      </c>
      <c r="W68">
        <f t="shared" si="45"/>
        <v>2.3694020747773843</v>
      </c>
      <c r="X68">
        <f t="shared" si="46"/>
        <v>1.1798195966190372</v>
      </c>
      <c r="Y68">
        <f t="shared" si="47"/>
        <v>-11.798544960115663</v>
      </c>
      <c r="Z68">
        <f t="shared" si="48"/>
        <v>10.719244261425063</v>
      </c>
      <c r="AA68">
        <f t="shared" si="49"/>
        <v>1.0787518087999868</v>
      </c>
      <c r="AB68">
        <f t="shared" si="50"/>
        <v>-5.4888989061296911E-4</v>
      </c>
      <c r="AC68">
        <v>0</v>
      </c>
      <c r="AD68">
        <v>0</v>
      </c>
      <c r="AE68">
        <v>2</v>
      </c>
      <c r="AF68">
        <v>0</v>
      </c>
      <c r="AG68">
        <v>0</v>
      </c>
      <c r="AH68">
        <f t="shared" si="51"/>
        <v>1</v>
      </c>
      <c r="AI68">
        <f t="shared" si="52"/>
        <v>0</v>
      </c>
      <c r="AJ68">
        <f t="shared" si="53"/>
        <v>54947.143266126259</v>
      </c>
      <c r="AK68">
        <f t="shared" si="54"/>
        <v>0</v>
      </c>
      <c r="AL68">
        <f t="shared" si="55"/>
        <v>0</v>
      </c>
      <c r="AM68">
        <f t="shared" si="56"/>
        <v>0.49</v>
      </c>
      <c r="AN68">
        <f t="shared" si="57"/>
        <v>0.39</v>
      </c>
      <c r="AO68">
        <v>6.49</v>
      </c>
      <c r="AP68">
        <v>0.5</v>
      </c>
      <c r="AQ68" t="s">
        <v>194</v>
      </c>
      <c r="AR68">
        <v>1587212501.9354801</v>
      </c>
      <c r="AS68">
        <v>411.43261290322602</v>
      </c>
      <c r="AT68">
        <v>410.00396774193501</v>
      </c>
      <c r="AU68">
        <v>11.5600838709677</v>
      </c>
      <c r="AV68">
        <v>11.274041935483901</v>
      </c>
      <c r="AW68">
        <v>600.00535483870999</v>
      </c>
      <c r="AX68">
        <v>101.54741935483899</v>
      </c>
      <c r="AY68">
        <v>9.9975348387096805E-2</v>
      </c>
      <c r="AZ68">
        <v>20.156161290322601</v>
      </c>
      <c r="BA68">
        <v>999.9</v>
      </c>
      <c r="BB68">
        <v>999.9</v>
      </c>
      <c r="BC68">
        <v>0</v>
      </c>
      <c r="BD68">
        <v>0</v>
      </c>
      <c r="BE68">
        <v>9999.6587096774201</v>
      </c>
      <c r="BF68">
        <v>0</v>
      </c>
      <c r="BG68">
        <v>1.5289399999999999E-3</v>
      </c>
      <c r="BH68">
        <v>1587212480</v>
      </c>
      <c r="BI68" t="s">
        <v>319</v>
      </c>
      <c r="BJ68">
        <v>9</v>
      </c>
      <c r="BK68">
        <v>2.3940000000000001</v>
      </c>
      <c r="BL68">
        <v>0.13700000000000001</v>
      </c>
      <c r="BM68">
        <v>410</v>
      </c>
      <c r="BN68">
        <v>11</v>
      </c>
      <c r="BO68">
        <v>0.24</v>
      </c>
      <c r="BP68">
        <v>0.08</v>
      </c>
      <c r="BQ68">
        <v>1.4314899999999999</v>
      </c>
      <c r="BR68">
        <v>-1.26800696864187E-2</v>
      </c>
      <c r="BS68">
        <v>3.0437632515863199E-2</v>
      </c>
      <c r="BT68">
        <v>1</v>
      </c>
      <c r="BU68">
        <v>0.28109543902438999</v>
      </c>
      <c r="BV68">
        <v>0.125811324041813</v>
      </c>
      <c r="BW68">
        <v>1.3197655185396499E-2</v>
      </c>
      <c r="BX68">
        <v>0</v>
      </c>
      <c r="BY68">
        <v>1</v>
      </c>
      <c r="BZ68">
        <v>2</v>
      </c>
      <c r="CA68" t="s">
        <v>196</v>
      </c>
      <c r="CB68">
        <v>100</v>
      </c>
      <c r="CC68">
        <v>100</v>
      </c>
      <c r="CD68">
        <v>2.3940000000000001</v>
      </c>
      <c r="CE68">
        <v>0.13700000000000001</v>
      </c>
      <c r="CF68">
        <v>2</v>
      </c>
      <c r="CG68">
        <v>625.71400000000006</v>
      </c>
      <c r="CH68">
        <v>394.72800000000001</v>
      </c>
      <c r="CI68">
        <v>20.000399999999999</v>
      </c>
      <c r="CJ68">
        <v>23.4541</v>
      </c>
      <c r="CK68">
        <v>30.000499999999999</v>
      </c>
      <c r="CL68">
        <v>23.195</v>
      </c>
      <c r="CM68">
        <v>23.201499999999999</v>
      </c>
      <c r="CN68">
        <v>20.212800000000001</v>
      </c>
      <c r="CO68">
        <v>18.269100000000002</v>
      </c>
      <c r="CP68">
        <v>77.576700000000002</v>
      </c>
      <c r="CQ68">
        <v>20</v>
      </c>
      <c r="CR68">
        <v>410</v>
      </c>
      <c r="CS68">
        <v>11.214499999999999</v>
      </c>
      <c r="CT68">
        <v>101.497</v>
      </c>
      <c r="CU68">
        <v>102.02</v>
      </c>
    </row>
    <row r="69" spans="1:99" x14ac:dyDescent="0.25">
      <c r="A69">
        <v>53</v>
      </c>
      <c r="B69">
        <v>1587212515.5</v>
      </c>
      <c r="C69">
        <v>3376.5</v>
      </c>
      <c r="D69" t="s">
        <v>324</v>
      </c>
      <c r="E69" t="s">
        <v>325</v>
      </c>
      <c r="F69">
        <v>1587212506.87097</v>
      </c>
      <c r="G69">
        <f t="shared" si="29"/>
        <v>2.8004293530101127E-4</v>
      </c>
      <c r="H69">
        <f t="shared" si="30"/>
        <v>-1.4347282601634266</v>
      </c>
      <c r="I69">
        <f t="shared" si="31"/>
        <v>411.424193548387</v>
      </c>
      <c r="J69">
        <f t="shared" si="32"/>
        <v>499.47344365810631</v>
      </c>
      <c r="K69">
        <f t="shared" si="33"/>
        <v>50.770235932097044</v>
      </c>
      <c r="L69">
        <f t="shared" si="34"/>
        <v>41.820248183049436</v>
      </c>
      <c r="M69">
        <f t="shared" si="35"/>
        <v>2.3888573573171968E-2</v>
      </c>
      <c r="N69">
        <f t="shared" si="36"/>
        <v>2</v>
      </c>
      <c r="O69">
        <f t="shared" si="37"/>
        <v>2.373118336102675E-2</v>
      </c>
      <c r="P69">
        <f t="shared" si="38"/>
        <v>1.4846043941243087E-2</v>
      </c>
      <c r="Q69">
        <f t="shared" si="39"/>
        <v>0</v>
      </c>
      <c r="R69">
        <f t="shared" si="40"/>
        <v>20.053611194940746</v>
      </c>
      <c r="S69">
        <f t="shared" si="41"/>
        <v>20.053611194940746</v>
      </c>
      <c r="T69">
        <f t="shared" si="42"/>
        <v>2.3544149555467748</v>
      </c>
      <c r="U69">
        <f t="shared" si="43"/>
        <v>49.617132057088277</v>
      </c>
      <c r="V69">
        <f t="shared" si="44"/>
        <v>1.1757391361551428</v>
      </c>
      <c r="W69">
        <f t="shared" si="45"/>
        <v>2.3696233284954191</v>
      </c>
      <c r="X69">
        <f t="shared" si="46"/>
        <v>1.178675819391632</v>
      </c>
      <c r="Y69">
        <f t="shared" si="47"/>
        <v>-12.349893446774598</v>
      </c>
      <c r="Z69">
        <f t="shared" si="48"/>
        <v>11.220140942511639</v>
      </c>
      <c r="AA69">
        <f t="shared" si="49"/>
        <v>1.1291511181335774</v>
      </c>
      <c r="AB69">
        <f t="shared" si="50"/>
        <v>-6.0138612938054337E-4</v>
      </c>
      <c r="AC69">
        <v>0</v>
      </c>
      <c r="AD69">
        <v>0</v>
      </c>
      <c r="AE69">
        <v>2</v>
      </c>
      <c r="AF69">
        <v>0</v>
      </c>
      <c r="AG69">
        <v>0</v>
      </c>
      <c r="AH69">
        <f t="shared" si="51"/>
        <v>1</v>
      </c>
      <c r="AI69">
        <f t="shared" si="52"/>
        <v>0</v>
      </c>
      <c r="AJ69">
        <f t="shared" si="53"/>
        <v>54928.305732777975</v>
      </c>
      <c r="AK69">
        <f t="shared" si="54"/>
        <v>0</v>
      </c>
      <c r="AL69">
        <f t="shared" si="55"/>
        <v>0</v>
      </c>
      <c r="AM69">
        <f t="shared" si="56"/>
        <v>0.49</v>
      </c>
      <c r="AN69">
        <f t="shared" si="57"/>
        <v>0.39</v>
      </c>
      <c r="AO69">
        <v>6.49</v>
      </c>
      <c r="AP69">
        <v>0.5</v>
      </c>
      <c r="AQ69" t="s">
        <v>194</v>
      </c>
      <c r="AR69">
        <v>1587212506.87097</v>
      </c>
      <c r="AS69">
        <v>411.424193548387</v>
      </c>
      <c r="AT69">
        <v>409.99693548387103</v>
      </c>
      <c r="AU69">
        <v>11.5668258064516</v>
      </c>
      <c r="AV69">
        <v>11.267419354838699</v>
      </c>
      <c r="AW69">
        <v>600.00583870967705</v>
      </c>
      <c r="AX69">
        <v>101.547516129032</v>
      </c>
      <c r="AY69">
        <v>0.100002025806452</v>
      </c>
      <c r="AZ69">
        <v>20.1576709677419</v>
      </c>
      <c r="BA69">
        <v>999.9</v>
      </c>
      <c r="BB69">
        <v>999.9</v>
      </c>
      <c r="BC69">
        <v>0</v>
      </c>
      <c r="BD69">
        <v>0</v>
      </c>
      <c r="BE69">
        <v>9996.1283870967709</v>
      </c>
      <c r="BF69">
        <v>0</v>
      </c>
      <c r="BG69">
        <v>1.54281161290323E-3</v>
      </c>
      <c r="BH69">
        <v>1587212480</v>
      </c>
      <c r="BI69" t="s">
        <v>319</v>
      </c>
      <c r="BJ69">
        <v>9</v>
      </c>
      <c r="BK69">
        <v>2.3940000000000001</v>
      </c>
      <c r="BL69">
        <v>0.13700000000000001</v>
      </c>
      <c r="BM69">
        <v>410</v>
      </c>
      <c r="BN69">
        <v>11</v>
      </c>
      <c r="BO69">
        <v>0.24</v>
      </c>
      <c r="BP69">
        <v>0.08</v>
      </c>
      <c r="BQ69">
        <v>1.4278578048780499</v>
      </c>
      <c r="BR69">
        <v>-6.6493170731705298E-2</v>
      </c>
      <c r="BS69">
        <v>2.6150081705995101E-2</v>
      </c>
      <c r="BT69">
        <v>1</v>
      </c>
      <c r="BU69">
        <v>0.29510226829268299</v>
      </c>
      <c r="BV69">
        <v>0.140255038327526</v>
      </c>
      <c r="BW69">
        <v>1.5001914292523301E-2</v>
      </c>
      <c r="BX69">
        <v>0</v>
      </c>
      <c r="BY69">
        <v>1</v>
      </c>
      <c r="BZ69">
        <v>2</v>
      </c>
      <c r="CA69" t="s">
        <v>196</v>
      </c>
      <c r="CB69">
        <v>100</v>
      </c>
      <c r="CC69">
        <v>100</v>
      </c>
      <c r="CD69">
        <v>2.3940000000000001</v>
      </c>
      <c r="CE69">
        <v>0.13700000000000001</v>
      </c>
      <c r="CF69">
        <v>2</v>
      </c>
      <c r="CG69">
        <v>626.16</v>
      </c>
      <c r="CH69">
        <v>394.59399999999999</v>
      </c>
      <c r="CI69">
        <v>20.000299999999999</v>
      </c>
      <c r="CJ69">
        <v>23.460899999999999</v>
      </c>
      <c r="CK69">
        <v>30.000399999999999</v>
      </c>
      <c r="CL69">
        <v>23.201699999999999</v>
      </c>
      <c r="CM69">
        <v>23.207799999999999</v>
      </c>
      <c r="CN69">
        <v>20.212900000000001</v>
      </c>
      <c r="CO69">
        <v>18.269100000000002</v>
      </c>
      <c r="CP69">
        <v>77.965699999999998</v>
      </c>
      <c r="CQ69">
        <v>20</v>
      </c>
      <c r="CR69">
        <v>410</v>
      </c>
      <c r="CS69">
        <v>11.229900000000001</v>
      </c>
      <c r="CT69">
        <v>101.496</v>
      </c>
      <c r="CU69">
        <v>102.01900000000001</v>
      </c>
    </row>
    <row r="70" spans="1:99" x14ac:dyDescent="0.25">
      <c r="A70">
        <v>54</v>
      </c>
      <c r="B70">
        <v>1587212520.5</v>
      </c>
      <c r="C70">
        <v>3381.5</v>
      </c>
      <c r="D70" t="s">
        <v>326</v>
      </c>
      <c r="E70" t="s">
        <v>327</v>
      </c>
      <c r="F70">
        <v>1587212511.87097</v>
      </c>
      <c r="G70">
        <f t="shared" si="29"/>
        <v>2.8973040644674207E-4</v>
      </c>
      <c r="H70">
        <f t="shared" si="30"/>
        <v>-1.433831349104788</v>
      </c>
      <c r="I70">
        <f t="shared" si="31"/>
        <v>411.43090322580599</v>
      </c>
      <c r="J70">
        <f t="shared" si="32"/>
        <v>496.17134943514668</v>
      </c>
      <c r="K70">
        <f t="shared" si="33"/>
        <v>50.434603100239016</v>
      </c>
      <c r="L70">
        <f t="shared" si="34"/>
        <v>41.820944177831052</v>
      </c>
      <c r="M70">
        <f t="shared" si="35"/>
        <v>2.4734532209534952E-2</v>
      </c>
      <c r="N70">
        <f t="shared" si="36"/>
        <v>2</v>
      </c>
      <c r="O70">
        <f t="shared" si="37"/>
        <v>2.4565839876544877E-2</v>
      </c>
      <c r="P70">
        <f t="shared" si="38"/>
        <v>1.5368710250944075E-2</v>
      </c>
      <c r="Q70">
        <f t="shared" si="39"/>
        <v>0</v>
      </c>
      <c r="R70">
        <f t="shared" si="40"/>
        <v>20.051224500796252</v>
      </c>
      <c r="S70">
        <f t="shared" si="41"/>
        <v>20.051224500796252</v>
      </c>
      <c r="T70">
        <f t="shared" si="42"/>
        <v>2.3540671450091697</v>
      </c>
      <c r="U70">
        <f t="shared" si="43"/>
        <v>49.626501969560685</v>
      </c>
      <c r="V70">
        <f t="shared" si="44"/>
        <v>1.1760493900657645</v>
      </c>
      <c r="W70">
        <f t="shared" si="45"/>
        <v>2.3698011010067077</v>
      </c>
      <c r="X70">
        <f t="shared" si="46"/>
        <v>1.1780177549434052</v>
      </c>
      <c r="Y70">
        <f t="shared" si="47"/>
        <v>-12.777110924301326</v>
      </c>
      <c r="Z70">
        <f t="shared" si="48"/>
        <v>11.608263929366126</v>
      </c>
      <c r="AA70">
        <f t="shared" si="49"/>
        <v>1.1682032832855476</v>
      </c>
      <c r="AB70">
        <f t="shared" si="50"/>
        <v>-6.437116496513795E-4</v>
      </c>
      <c r="AC70">
        <v>0</v>
      </c>
      <c r="AD70">
        <v>0</v>
      </c>
      <c r="AE70">
        <v>2</v>
      </c>
      <c r="AF70">
        <v>0</v>
      </c>
      <c r="AG70">
        <v>0</v>
      </c>
      <c r="AH70">
        <f t="shared" si="51"/>
        <v>1</v>
      </c>
      <c r="AI70">
        <f t="shared" si="52"/>
        <v>0</v>
      </c>
      <c r="AJ70">
        <f t="shared" si="53"/>
        <v>54868.239258772599</v>
      </c>
      <c r="AK70">
        <f t="shared" si="54"/>
        <v>0</v>
      </c>
      <c r="AL70">
        <f t="shared" si="55"/>
        <v>0</v>
      </c>
      <c r="AM70">
        <f t="shared" si="56"/>
        <v>0.49</v>
      </c>
      <c r="AN70">
        <f t="shared" si="57"/>
        <v>0.39</v>
      </c>
      <c r="AO70">
        <v>6.49</v>
      </c>
      <c r="AP70">
        <v>0.5</v>
      </c>
      <c r="AQ70" t="s">
        <v>194</v>
      </c>
      <c r="AR70">
        <v>1587212511.87097</v>
      </c>
      <c r="AS70">
        <v>411.43090322580599</v>
      </c>
      <c r="AT70">
        <v>410.00893548387103</v>
      </c>
      <c r="AU70">
        <v>11.569874193548401</v>
      </c>
      <c r="AV70">
        <v>11.260112903225799</v>
      </c>
      <c r="AW70">
        <v>600.00877419354799</v>
      </c>
      <c r="AX70">
        <v>101.547516129032</v>
      </c>
      <c r="AY70">
        <v>0.100035987096774</v>
      </c>
      <c r="AZ70">
        <v>20.158883870967699</v>
      </c>
      <c r="BA70">
        <v>999.9</v>
      </c>
      <c r="BB70">
        <v>999.9</v>
      </c>
      <c r="BC70">
        <v>0</v>
      </c>
      <c r="BD70">
        <v>0</v>
      </c>
      <c r="BE70">
        <v>9984.7774193548394</v>
      </c>
      <c r="BF70">
        <v>0</v>
      </c>
      <c r="BG70">
        <v>1.5505180645161299E-3</v>
      </c>
      <c r="BH70">
        <v>1587212480</v>
      </c>
      <c r="BI70" t="s">
        <v>319</v>
      </c>
      <c r="BJ70">
        <v>9</v>
      </c>
      <c r="BK70">
        <v>2.3940000000000001</v>
      </c>
      <c r="BL70">
        <v>0.13700000000000001</v>
      </c>
      <c r="BM70">
        <v>410</v>
      </c>
      <c r="BN70">
        <v>11</v>
      </c>
      <c r="BO70">
        <v>0.24</v>
      </c>
      <c r="BP70">
        <v>0.08</v>
      </c>
      <c r="BQ70">
        <v>1.4252292682926799</v>
      </c>
      <c r="BR70">
        <v>-7.9611219512197004E-2</v>
      </c>
      <c r="BS70">
        <v>2.4502340096331902E-2</v>
      </c>
      <c r="BT70">
        <v>1</v>
      </c>
      <c r="BU70">
        <v>0.30606378048780503</v>
      </c>
      <c r="BV70">
        <v>0.14718206968640399</v>
      </c>
      <c r="BW70">
        <v>1.5604988212047999E-2</v>
      </c>
      <c r="BX70">
        <v>0</v>
      </c>
      <c r="BY70">
        <v>1</v>
      </c>
      <c r="BZ70">
        <v>2</v>
      </c>
      <c r="CA70" t="s">
        <v>196</v>
      </c>
      <c r="CB70">
        <v>100</v>
      </c>
      <c r="CC70">
        <v>100</v>
      </c>
      <c r="CD70">
        <v>2.3940000000000001</v>
      </c>
      <c r="CE70">
        <v>0.13700000000000001</v>
      </c>
      <c r="CF70">
        <v>2</v>
      </c>
      <c r="CG70">
        <v>626.14599999999996</v>
      </c>
      <c r="CH70">
        <v>394.74799999999999</v>
      </c>
      <c r="CI70">
        <v>20.000299999999999</v>
      </c>
      <c r="CJ70">
        <v>23.466799999999999</v>
      </c>
      <c r="CK70">
        <v>30.000499999999999</v>
      </c>
      <c r="CL70">
        <v>23.208100000000002</v>
      </c>
      <c r="CM70">
        <v>23.214600000000001</v>
      </c>
      <c r="CN70">
        <v>20.2133</v>
      </c>
      <c r="CO70">
        <v>18.269100000000002</v>
      </c>
      <c r="CP70">
        <v>77.965699999999998</v>
      </c>
      <c r="CQ70">
        <v>20</v>
      </c>
      <c r="CR70">
        <v>410</v>
      </c>
      <c r="CS70">
        <v>11.237500000000001</v>
      </c>
      <c r="CT70">
        <v>101.496</v>
      </c>
      <c r="CU70">
        <v>102.017</v>
      </c>
    </row>
    <row r="71" spans="1:99" x14ac:dyDescent="0.25">
      <c r="A71">
        <v>55</v>
      </c>
      <c r="B71">
        <v>1587212525.5</v>
      </c>
      <c r="C71">
        <v>3386.5</v>
      </c>
      <c r="D71" t="s">
        <v>328</v>
      </c>
      <c r="E71" t="s">
        <v>329</v>
      </c>
      <c r="F71">
        <v>1587212516.87097</v>
      </c>
      <c r="G71">
        <f t="shared" si="29"/>
        <v>2.9754881033149273E-4</v>
      </c>
      <c r="H71">
        <f t="shared" si="30"/>
        <v>-1.436570593914148</v>
      </c>
      <c r="I71">
        <f t="shared" si="31"/>
        <v>411.421516129032</v>
      </c>
      <c r="J71">
        <f t="shared" si="32"/>
        <v>493.87954096253208</v>
      </c>
      <c r="K71">
        <f t="shared" si="33"/>
        <v>50.201583262866848</v>
      </c>
      <c r="L71">
        <f t="shared" si="34"/>
        <v>41.819937424080138</v>
      </c>
      <c r="M71">
        <f t="shared" si="35"/>
        <v>2.5414155516689674E-2</v>
      </c>
      <c r="N71">
        <f t="shared" si="36"/>
        <v>2</v>
      </c>
      <c r="O71">
        <f t="shared" si="37"/>
        <v>2.5236101618157054E-2</v>
      </c>
      <c r="P71">
        <f t="shared" si="38"/>
        <v>1.5788456857634012E-2</v>
      </c>
      <c r="Q71">
        <f t="shared" si="39"/>
        <v>0</v>
      </c>
      <c r="R71">
        <f t="shared" si="40"/>
        <v>20.049454903364726</v>
      </c>
      <c r="S71">
        <f t="shared" si="41"/>
        <v>20.049454903364726</v>
      </c>
      <c r="T71">
        <f t="shared" si="42"/>
        <v>2.353809292420904</v>
      </c>
      <c r="U71">
        <f t="shared" si="43"/>
        <v>49.626634677299506</v>
      </c>
      <c r="V71">
        <f t="shared" si="44"/>
        <v>1.1761351315211328</v>
      </c>
      <c r="W71">
        <f t="shared" si="45"/>
        <v>2.3699675369265512</v>
      </c>
      <c r="X71">
        <f t="shared" si="46"/>
        <v>1.1776741608997712</v>
      </c>
      <c r="Y71">
        <f t="shared" si="47"/>
        <v>-13.12190253561883</v>
      </c>
      <c r="Z71">
        <f t="shared" si="48"/>
        <v>11.921501415729663</v>
      </c>
      <c r="AA71">
        <f t="shared" si="49"/>
        <v>1.1997221989142142</v>
      </c>
      <c r="AB71">
        <f t="shared" si="50"/>
        <v>-6.7892097495203529E-4</v>
      </c>
      <c r="AC71">
        <v>0</v>
      </c>
      <c r="AD71">
        <v>0</v>
      </c>
      <c r="AE71">
        <v>2</v>
      </c>
      <c r="AF71">
        <v>0</v>
      </c>
      <c r="AG71">
        <v>0</v>
      </c>
      <c r="AH71">
        <f t="shared" si="51"/>
        <v>1</v>
      </c>
      <c r="AI71">
        <f t="shared" si="52"/>
        <v>0</v>
      </c>
      <c r="AJ71">
        <f t="shared" si="53"/>
        <v>54892.378864680992</v>
      </c>
      <c r="AK71">
        <f t="shared" si="54"/>
        <v>0</v>
      </c>
      <c r="AL71">
        <f t="shared" si="55"/>
        <v>0</v>
      </c>
      <c r="AM71">
        <f t="shared" si="56"/>
        <v>0.49</v>
      </c>
      <c r="AN71">
        <f t="shared" si="57"/>
        <v>0.39</v>
      </c>
      <c r="AO71">
        <v>6.49</v>
      </c>
      <c r="AP71">
        <v>0.5</v>
      </c>
      <c r="AQ71" t="s">
        <v>194</v>
      </c>
      <c r="AR71">
        <v>1587212516.87097</v>
      </c>
      <c r="AS71">
        <v>411.421516129032</v>
      </c>
      <c r="AT71">
        <v>410.00006451612899</v>
      </c>
      <c r="AU71">
        <v>11.570732258064499</v>
      </c>
      <c r="AV71">
        <v>11.252612903225801</v>
      </c>
      <c r="AW71">
        <v>600.00990322580697</v>
      </c>
      <c r="AX71">
        <v>101.54735483871001</v>
      </c>
      <c r="AY71">
        <v>0.100069480645161</v>
      </c>
      <c r="AZ71">
        <v>20.160019354838699</v>
      </c>
      <c r="BA71">
        <v>999.9</v>
      </c>
      <c r="BB71">
        <v>999.9</v>
      </c>
      <c r="BC71">
        <v>0</v>
      </c>
      <c r="BD71">
        <v>0</v>
      </c>
      <c r="BE71">
        <v>9989.4129032258097</v>
      </c>
      <c r="BF71">
        <v>0</v>
      </c>
      <c r="BG71">
        <v>1.5505180645161299E-3</v>
      </c>
      <c r="BH71">
        <v>1587212480</v>
      </c>
      <c r="BI71" t="s">
        <v>319</v>
      </c>
      <c r="BJ71">
        <v>9</v>
      </c>
      <c r="BK71">
        <v>2.3940000000000001</v>
      </c>
      <c r="BL71">
        <v>0.13700000000000001</v>
      </c>
      <c r="BM71">
        <v>410</v>
      </c>
      <c r="BN71">
        <v>11</v>
      </c>
      <c r="BO71">
        <v>0.24</v>
      </c>
      <c r="BP71">
        <v>0.08</v>
      </c>
      <c r="BQ71">
        <v>1.42569146341463</v>
      </c>
      <c r="BR71">
        <v>2.1271149825789398E-2</v>
      </c>
      <c r="BS71">
        <v>2.44631686878185E-2</v>
      </c>
      <c r="BT71">
        <v>1</v>
      </c>
      <c r="BU71">
        <v>0.31358034146341501</v>
      </c>
      <c r="BV71">
        <v>0.104946794425061</v>
      </c>
      <c r="BW71">
        <v>1.3101735311632799E-2</v>
      </c>
      <c r="BX71">
        <v>0</v>
      </c>
      <c r="BY71">
        <v>1</v>
      </c>
      <c r="BZ71">
        <v>2</v>
      </c>
      <c r="CA71" t="s">
        <v>196</v>
      </c>
      <c r="CB71">
        <v>100</v>
      </c>
      <c r="CC71">
        <v>100</v>
      </c>
      <c r="CD71">
        <v>2.3940000000000001</v>
      </c>
      <c r="CE71">
        <v>0.13700000000000001</v>
      </c>
      <c r="CF71">
        <v>2</v>
      </c>
      <c r="CG71">
        <v>626.39200000000005</v>
      </c>
      <c r="CH71">
        <v>394.68799999999999</v>
      </c>
      <c r="CI71">
        <v>20.000299999999999</v>
      </c>
      <c r="CJ71">
        <v>23.473299999999998</v>
      </c>
      <c r="CK71">
        <v>30.000399999999999</v>
      </c>
      <c r="CL71">
        <v>23.2149</v>
      </c>
      <c r="CM71">
        <v>23.221399999999999</v>
      </c>
      <c r="CN71">
        <v>20.213799999999999</v>
      </c>
      <c r="CO71">
        <v>18.269100000000002</v>
      </c>
      <c r="CP71">
        <v>78.341700000000003</v>
      </c>
      <c r="CQ71">
        <v>20</v>
      </c>
      <c r="CR71">
        <v>410</v>
      </c>
      <c r="CS71">
        <v>11.2478</v>
      </c>
      <c r="CT71">
        <v>101.494</v>
      </c>
      <c r="CU71">
        <v>102.017</v>
      </c>
    </row>
    <row r="72" spans="1:99" x14ac:dyDescent="0.25">
      <c r="A72">
        <v>56</v>
      </c>
      <c r="B72">
        <v>1587212750.5</v>
      </c>
      <c r="C72">
        <v>3611.5</v>
      </c>
      <c r="D72" t="s">
        <v>331</v>
      </c>
      <c r="E72" t="s">
        <v>332</v>
      </c>
      <c r="F72">
        <v>1587212742.5</v>
      </c>
      <c r="G72">
        <f t="shared" si="29"/>
        <v>2.8271374078731379E-4</v>
      </c>
      <c r="H72">
        <f t="shared" si="30"/>
        <v>-0.510448344222309</v>
      </c>
      <c r="I72">
        <f t="shared" si="31"/>
        <v>410.53567741935501</v>
      </c>
      <c r="J72">
        <f t="shared" si="32"/>
        <v>437.28104096079858</v>
      </c>
      <c r="K72">
        <f t="shared" si="33"/>
        <v>44.454508589110205</v>
      </c>
      <c r="L72">
        <f t="shared" si="34"/>
        <v>41.735543251258839</v>
      </c>
      <c r="M72">
        <f t="shared" si="35"/>
        <v>2.3497796493167751E-2</v>
      </c>
      <c r="N72">
        <f t="shared" si="36"/>
        <v>2</v>
      </c>
      <c r="O72">
        <f t="shared" si="37"/>
        <v>2.3345495729754986E-2</v>
      </c>
      <c r="P72">
        <f t="shared" si="38"/>
        <v>1.4604536058723055E-2</v>
      </c>
      <c r="Q72">
        <f t="shared" si="39"/>
        <v>0</v>
      </c>
      <c r="R72">
        <f t="shared" si="40"/>
        <v>20.321645235492703</v>
      </c>
      <c r="S72">
        <f t="shared" si="41"/>
        <v>20.321645235492703</v>
      </c>
      <c r="T72">
        <f t="shared" si="42"/>
        <v>2.3937629259817799</v>
      </c>
      <c r="U72">
        <f t="shared" si="43"/>
        <v>49.155098758888506</v>
      </c>
      <c r="V72">
        <f t="shared" si="44"/>
        <v>1.1843121351015193</v>
      </c>
      <c r="W72">
        <f t="shared" si="45"/>
        <v>2.4093373119047294</v>
      </c>
      <c r="X72">
        <f t="shared" si="46"/>
        <v>1.2094507908802605</v>
      </c>
      <c r="Y72">
        <f t="shared" si="47"/>
        <v>-12.467675968720538</v>
      </c>
      <c r="Z72">
        <f t="shared" si="48"/>
        <v>11.324294554037296</v>
      </c>
      <c r="AA72">
        <f t="shared" si="49"/>
        <v>1.1427676881693278</v>
      </c>
      <c r="AB72">
        <f t="shared" si="50"/>
        <v>-6.1372651391344846E-4</v>
      </c>
      <c r="AC72">
        <v>0</v>
      </c>
      <c r="AD72">
        <v>0</v>
      </c>
      <c r="AE72">
        <v>2</v>
      </c>
      <c r="AF72">
        <v>0</v>
      </c>
      <c r="AG72">
        <v>0</v>
      </c>
      <c r="AH72">
        <f t="shared" si="51"/>
        <v>1</v>
      </c>
      <c r="AI72">
        <f t="shared" si="52"/>
        <v>0</v>
      </c>
      <c r="AJ72">
        <f t="shared" si="53"/>
        <v>54834.874577238574</v>
      </c>
      <c r="AK72">
        <f t="shared" si="54"/>
        <v>0</v>
      </c>
      <c r="AL72">
        <f t="shared" si="55"/>
        <v>0</v>
      </c>
      <c r="AM72">
        <f t="shared" si="56"/>
        <v>0.49</v>
      </c>
      <c r="AN72">
        <f t="shared" si="57"/>
        <v>0.39</v>
      </c>
      <c r="AO72">
        <v>8.3000000000000007</v>
      </c>
      <c r="AP72">
        <v>0.5</v>
      </c>
      <c r="AQ72" t="s">
        <v>194</v>
      </c>
      <c r="AR72">
        <v>1587212742.5</v>
      </c>
      <c r="AS72">
        <v>410.53567741935501</v>
      </c>
      <c r="AT72">
        <v>409.99016129032299</v>
      </c>
      <c r="AU72">
        <v>11.6496</v>
      </c>
      <c r="AV72">
        <v>11.2631032258065</v>
      </c>
      <c r="AW72">
        <v>600.05364516128998</v>
      </c>
      <c r="AX72">
        <v>101.562677419355</v>
      </c>
      <c r="AY72">
        <v>9.8507093548387104E-2</v>
      </c>
      <c r="AZ72">
        <v>20.426670967741899</v>
      </c>
      <c r="BA72">
        <v>999.9</v>
      </c>
      <c r="BB72">
        <v>999.9</v>
      </c>
      <c r="BC72">
        <v>0</v>
      </c>
      <c r="BD72">
        <v>0</v>
      </c>
      <c r="BE72">
        <v>9986.3954838709706</v>
      </c>
      <c r="BF72">
        <v>0</v>
      </c>
      <c r="BG72">
        <v>1.6248051612903201E-3</v>
      </c>
      <c r="BH72">
        <v>1587212733</v>
      </c>
      <c r="BI72" t="s">
        <v>333</v>
      </c>
      <c r="BJ72">
        <v>10</v>
      </c>
      <c r="BK72">
        <v>2.3439999999999999</v>
      </c>
      <c r="BL72">
        <v>0.13200000000000001</v>
      </c>
      <c r="BM72">
        <v>410</v>
      </c>
      <c r="BN72">
        <v>11</v>
      </c>
      <c r="BO72">
        <v>0.39</v>
      </c>
      <c r="BP72">
        <v>0.19</v>
      </c>
      <c r="BQ72">
        <v>0.42310685121951203</v>
      </c>
      <c r="BR72">
        <v>2.17090454425123</v>
      </c>
      <c r="BS72">
        <v>0.26279061612951599</v>
      </c>
      <c r="BT72">
        <v>0</v>
      </c>
      <c r="BU72">
        <v>0.29191854585365901</v>
      </c>
      <c r="BV72">
        <v>1.8145375580491201</v>
      </c>
      <c r="BW72">
        <v>0.198953220389256</v>
      </c>
      <c r="BX72">
        <v>0</v>
      </c>
      <c r="BY72">
        <v>0</v>
      </c>
      <c r="BZ72">
        <v>2</v>
      </c>
      <c r="CA72" t="s">
        <v>199</v>
      </c>
      <c r="CB72">
        <v>100</v>
      </c>
      <c r="CC72">
        <v>100</v>
      </c>
      <c r="CD72">
        <v>2.3439999999999999</v>
      </c>
      <c r="CE72">
        <v>0.13200000000000001</v>
      </c>
      <c r="CF72">
        <v>2</v>
      </c>
      <c r="CG72">
        <v>626.50300000000004</v>
      </c>
      <c r="CH72">
        <v>392.68400000000003</v>
      </c>
      <c r="CI72">
        <v>20.0029</v>
      </c>
      <c r="CJ72">
        <v>23.807099999999998</v>
      </c>
      <c r="CK72">
        <v>30.001200000000001</v>
      </c>
      <c r="CL72">
        <v>23.565000000000001</v>
      </c>
      <c r="CM72">
        <v>23.5776</v>
      </c>
      <c r="CN72">
        <v>20.210699999999999</v>
      </c>
      <c r="CO72">
        <v>19.997900000000001</v>
      </c>
      <c r="CP72">
        <v>81.683700000000002</v>
      </c>
      <c r="CQ72">
        <v>20</v>
      </c>
      <c r="CR72">
        <v>410</v>
      </c>
      <c r="CS72">
        <v>11.214399999999999</v>
      </c>
      <c r="CT72">
        <v>101.393</v>
      </c>
      <c r="CU72">
        <v>101.95</v>
      </c>
    </row>
    <row r="73" spans="1:99" x14ac:dyDescent="0.25">
      <c r="A73">
        <v>57</v>
      </c>
      <c r="B73">
        <v>1587212755.5</v>
      </c>
      <c r="C73">
        <v>3616.5</v>
      </c>
      <c r="D73" t="s">
        <v>334</v>
      </c>
      <c r="E73" t="s">
        <v>335</v>
      </c>
      <c r="F73">
        <v>1587212747.14516</v>
      </c>
      <c r="G73">
        <f t="shared" si="29"/>
        <v>3.3942542694253007E-4</v>
      </c>
      <c r="H73">
        <f t="shared" si="30"/>
        <v>-0.58102072288568885</v>
      </c>
      <c r="I73">
        <f t="shared" si="31"/>
        <v>410.60335483871</v>
      </c>
      <c r="J73">
        <f t="shared" si="32"/>
        <v>435.32563129930344</v>
      </c>
      <c r="K73">
        <f t="shared" si="33"/>
        <v>44.256222988640225</v>
      </c>
      <c r="L73">
        <f t="shared" si="34"/>
        <v>41.742898476685205</v>
      </c>
      <c r="M73">
        <f t="shared" si="35"/>
        <v>2.8503520344439731E-2</v>
      </c>
      <c r="N73">
        <f t="shared" si="36"/>
        <v>2</v>
      </c>
      <c r="O73">
        <f t="shared" si="37"/>
        <v>2.8279752252298045E-2</v>
      </c>
      <c r="P73">
        <f t="shared" si="38"/>
        <v>1.7694803305897129E-2</v>
      </c>
      <c r="Q73">
        <f t="shared" si="39"/>
        <v>0</v>
      </c>
      <c r="R73">
        <f t="shared" si="40"/>
        <v>20.311820594656989</v>
      </c>
      <c r="S73">
        <f t="shared" si="41"/>
        <v>20.311820594656989</v>
      </c>
      <c r="T73">
        <f t="shared" si="42"/>
        <v>2.3923105402473452</v>
      </c>
      <c r="U73">
        <f t="shared" si="43"/>
        <v>49.507747824097649</v>
      </c>
      <c r="V73">
        <f t="shared" si="44"/>
        <v>1.1936365721340327</v>
      </c>
      <c r="W73">
        <f t="shared" si="45"/>
        <v>2.411009639087311</v>
      </c>
      <c r="X73">
        <f t="shared" si="46"/>
        <v>1.1986739681133125</v>
      </c>
      <c r="Y73">
        <f t="shared" si="47"/>
        <v>-14.968661328165576</v>
      </c>
      <c r="Z73">
        <f t="shared" si="48"/>
        <v>13.595777079123508</v>
      </c>
      <c r="AA73">
        <f t="shared" si="49"/>
        <v>1.371999595674634</v>
      </c>
      <c r="AB73">
        <f t="shared" si="50"/>
        <v>-8.8465336743404066E-4</v>
      </c>
      <c r="AC73">
        <v>0</v>
      </c>
      <c r="AD73">
        <v>0</v>
      </c>
      <c r="AE73">
        <v>2</v>
      </c>
      <c r="AF73">
        <v>0</v>
      </c>
      <c r="AG73">
        <v>0</v>
      </c>
      <c r="AH73">
        <f t="shared" si="51"/>
        <v>1</v>
      </c>
      <c r="AI73">
        <f t="shared" si="52"/>
        <v>0</v>
      </c>
      <c r="AJ73">
        <f t="shared" si="53"/>
        <v>54837.686236566326</v>
      </c>
      <c r="AK73">
        <f t="shared" si="54"/>
        <v>0</v>
      </c>
      <c r="AL73">
        <f t="shared" si="55"/>
        <v>0</v>
      </c>
      <c r="AM73">
        <f t="shared" si="56"/>
        <v>0.49</v>
      </c>
      <c r="AN73">
        <f t="shared" si="57"/>
        <v>0.39</v>
      </c>
      <c r="AO73">
        <v>8.3000000000000007</v>
      </c>
      <c r="AP73">
        <v>0.5</v>
      </c>
      <c r="AQ73" t="s">
        <v>194</v>
      </c>
      <c r="AR73">
        <v>1587212747.14516</v>
      </c>
      <c r="AS73">
        <v>410.60335483871</v>
      </c>
      <c r="AT73">
        <v>409.99232258064501</v>
      </c>
      <c r="AU73">
        <v>11.741187096774199</v>
      </c>
      <c r="AV73">
        <v>11.277100000000001</v>
      </c>
      <c r="AW73">
        <v>599.92045161290298</v>
      </c>
      <c r="AX73">
        <v>101.563161290323</v>
      </c>
      <c r="AY73">
        <v>9.9180199999999996E-2</v>
      </c>
      <c r="AZ73">
        <v>20.437912903225801</v>
      </c>
      <c r="BA73">
        <v>999.9</v>
      </c>
      <c r="BB73">
        <v>999.9</v>
      </c>
      <c r="BC73">
        <v>0</v>
      </c>
      <c r="BD73">
        <v>0</v>
      </c>
      <c r="BE73">
        <v>9987.2783870967705</v>
      </c>
      <c r="BF73">
        <v>0</v>
      </c>
      <c r="BG73">
        <v>1.5585325806451601E-3</v>
      </c>
      <c r="BH73">
        <v>1587212733</v>
      </c>
      <c r="BI73" t="s">
        <v>333</v>
      </c>
      <c r="BJ73">
        <v>10</v>
      </c>
      <c r="BK73">
        <v>2.3439999999999999</v>
      </c>
      <c r="BL73">
        <v>0.13200000000000001</v>
      </c>
      <c r="BM73">
        <v>410</v>
      </c>
      <c r="BN73">
        <v>11</v>
      </c>
      <c r="BO73">
        <v>0.39</v>
      </c>
      <c r="BP73">
        <v>0.19</v>
      </c>
      <c r="BQ73">
        <v>0.551536775609756</v>
      </c>
      <c r="BR73">
        <v>0.63188837560976197</v>
      </c>
      <c r="BS73">
        <v>0.15057245865419</v>
      </c>
      <c r="BT73">
        <v>0</v>
      </c>
      <c r="BU73">
        <v>0.41398449829268302</v>
      </c>
      <c r="BV73">
        <v>0.92535773519167097</v>
      </c>
      <c r="BW73">
        <v>0.11915599281501101</v>
      </c>
      <c r="BX73">
        <v>0</v>
      </c>
      <c r="BY73">
        <v>0</v>
      </c>
      <c r="BZ73">
        <v>2</v>
      </c>
      <c r="CA73" t="s">
        <v>199</v>
      </c>
      <c r="CB73">
        <v>100</v>
      </c>
      <c r="CC73">
        <v>100</v>
      </c>
      <c r="CD73">
        <v>2.3439999999999999</v>
      </c>
      <c r="CE73">
        <v>0.13200000000000001</v>
      </c>
      <c r="CF73">
        <v>2</v>
      </c>
      <c r="CG73">
        <v>626.60299999999995</v>
      </c>
      <c r="CH73">
        <v>392.96899999999999</v>
      </c>
      <c r="CI73">
        <v>20.0029</v>
      </c>
      <c r="CJ73">
        <v>23.8202</v>
      </c>
      <c r="CK73">
        <v>30.001200000000001</v>
      </c>
      <c r="CL73">
        <v>23.5764</v>
      </c>
      <c r="CM73">
        <v>23.590399999999999</v>
      </c>
      <c r="CN73">
        <v>20.2088</v>
      </c>
      <c r="CO73">
        <v>19.997900000000001</v>
      </c>
      <c r="CP73">
        <v>81.683700000000002</v>
      </c>
      <c r="CQ73">
        <v>20</v>
      </c>
      <c r="CR73">
        <v>410</v>
      </c>
      <c r="CS73">
        <v>11.215199999999999</v>
      </c>
      <c r="CT73">
        <v>101.38800000000001</v>
      </c>
      <c r="CU73">
        <v>101.94799999999999</v>
      </c>
    </row>
    <row r="74" spans="1:99" x14ac:dyDescent="0.25">
      <c r="A74">
        <v>58</v>
      </c>
      <c r="B74">
        <v>1587212760.5</v>
      </c>
      <c r="C74">
        <v>3621.5</v>
      </c>
      <c r="D74" t="s">
        <v>336</v>
      </c>
      <c r="E74" t="s">
        <v>337</v>
      </c>
      <c r="F74">
        <v>1587212751.9354801</v>
      </c>
      <c r="G74">
        <f t="shared" si="29"/>
        <v>3.5258969013728412E-4</v>
      </c>
      <c r="H74">
        <f t="shared" si="30"/>
        <v>-0.56123109500262391</v>
      </c>
      <c r="I74">
        <f t="shared" si="31"/>
        <v>410.58132258064501</v>
      </c>
      <c r="J74">
        <f t="shared" si="32"/>
        <v>433.01491247497961</v>
      </c>
      <c r="K74">
        <f t="shared" si="33"/>
        <v>44.021649190569917</v>
      </c>
      <c r="L74">
        <f t="shared" si="34"/>
        <v>41.74098033607504</v>
      </c>
      <c r="M74">
        <f t="shared" si="35"/>
        <v>2.9628052080751067E-2</v>
      </c>
      <c r="N74">
        <f t="shared" si="36"/>
        <v>2</v>
      </c>
      <c r="O74">
        <f t="shared" si="37"/>
        <v>2.9386360104846611E-2</v>
      </c>
      <c r="P74">
        <f t="shared" si="38"/>
        <v>1.8388025696555156E-2</v>
      </c>
      <c r="Q74">
        <f t="shared" si="39"/>
        <v>0</v>
      </c>
      <c r="R74">
        <f t="shared" si="40"/>
        <v>20.318731684549423</v>
      </c>
      <c r="S74">
        <f t="shared" si="41"/>
        <v>20.318731684549423</v>
      </c>
      <c r="T74">
        <f t="shared" si="42"/>
        <v>2.3933321324998227</v>
      </c>
      <c r="U74">
        <f t="shared" si="43"/>
        <v>49.530847279784673</v>
      </c>
      <c r="V74">
        <f t="shared" si="44"/>
        <v>1.1950634805981846</v>
      </c>
      <c r="W74">
        <f t="shared" si="45"/>
        <v>2.412766076557574</v>
      </c>
      <c r="X74">
        <f t="shared" si="46"/>
        <v>1.1982686519016381</v>
      </c>
      <c r="Y74">
        <f t="shared" si="47"/>
        <v>-15.54920533505423</v>
      </c>
      <c r="Z74">
        <f t="shared" si="48"/>
        <v>14.122918922561846</v>
      </c>
      <c r="AA74">
        <f t="shared" si="49"/>
        <v>1.4253317626491562</v>
      </c>
      <c r="AB74">
        <f t="shared" si="50"/>
        <v>-9.5464984322823909E-4</v>
      </c>
      <c r="AC74">
        <v>0</v>
      </c>
      <c r="AD74">
        <v>0</v>
      </c>
      <c r="AE74">
        <v>2</v>
      </c>
      <c r="AF74">
        <v>0</v>
      </c>
      <c r="AG74">
        <v>0</v>
      </c>
      <c r="AH74">
        <f t="shared" si="51"/>
        <v>1</v>
      </c>
      <c r="AI74">
        <f t="shared" si="52"/>
        <v>0</v>
      </c>
      <c r="AJ74">
        <f t="shared" si="53"/>
        <v>54906.296420683371</v>
      </c>
      <c r="AK74">
        <f t="shared" si="54"/>
        <v>0</v>
      </c>
      <c r="AL74">
        <f t="shared" si="55"/>
        <v>0</v>
      </c>
      <c r="AM74">
        <f t="shared" si="56"/>
        <v>0.49</v>
      </c>
      <c r="AN74">
        <f t="shared" si="57"/>
        <v>0.39</v>
      </c>
      <c r="AO74">
        <v>8.3000000000000007</v>
      </c>
      <c r="AP74">
        <v>0.5</v>
      </c>
      <c r="AQ74" t="s">
        <v>194</v>
      </c>
      <c r="AR74">
        <v>1587212751.9354801</v>
      </c>
      <c r="AS74">
        <v>410.58132258064501</v>
      </c>
      <c r="AT74">
        <v>410.00519354838701</v>
      </c>
      <c r="AU74">
        <v>11.755132258064499</v>
      </c>
      <c r="AV74">
        <v>11.273099999999999</v>
      </c>
      <c r="AW74">
        <v>599.97916129032296</v>
      </c>
      <c r="AX74">
        <v>101.56335483871</v>
      </c>
      <c r="AY74">
        <v>9.9770200000000003E-2</v>
      </c>
      <c r="AZ74">
        <v>20.449712903225802</v>
      </c>
      <c r="BA74">
        <v>999.9</v>
      </c>
      <c r="BB74">
        <v>999.9</v>
      </c>
      <c r="BC74">
        <v>0</v>
      </c>
      <c r="BD74">
        <v>0</v>
      </c>
      <c r="BE74">
        <v>10000.704193548399</v>
      </c>
      <c r="BF74">
        <v>0</v>
      </c>
      <c r="BG74">
        <v>1.5366464516129001E-3</v>
      </c>
      <c r="BH74">
        <v>1587212733</v>
      </c>
      <c r="BI74" t="s">
        <v>333</v>
      </c>
      <c r="BJ74">
        <v>10</v>
      </c>
      <c r="BK74">
        <v>2.3439999999999999</v>
      </c>
      <c r="BL74">
        <v>0.13200000000000001</v>
      </c>
      <c r="BM74">
        <v>410</v>
      </c>
      <c r="BN74">
        <v>11</v>
      </c>
      <c r="BO74">
        <v>0.39</v>
      </c>
      <c r="BP74">
        <v>0.19</v>
      </c>
      <c r="BQ74">
        <v>0.59478319512195099</v>
      </c>
      <c r="BR74">
        <v>-0.39995774216028401</v>
      </c>
      <c r="BS74">
        <v>4.7095637149299902E-2</v>
      </c>
      <c r="BT74">
        <v>0</v>
      </c>
      <c r="BU74">
        <v>0.47356675609756099</v>
      </c>
      <c r="BV74">
        <v>0.25411193728223402</v>
      </c>
      <c r="BW74">
        <v>2.6990087346374099E-2</v>
      </c>
      <c r="BX74">
        <v>0</v>
      </c>
      <c r="BY74">
        <v>0</v>
      </c>
      <c r="BZ74">
        <v>2</v>
      </c>
      <c r="CA74" t="s">
        <v>199</v>
      </c>
      <c r="CB74">
        <v>100</v>
      </c>
      <c r="CC74">
        <v>100</v>
      </c>
      <c r="CD74">
        <v>2.3439999999999999</v>
      </c>
      <c r="CE74">
        <v>0.13200000000000001</v>
      </c>
      <c r="CF74">
        <v>2</v>
      </c>
      <c r="CG74">
        <v>626.89800000000002</v>
      </c>
      <c r="CH74">
        <v>393.04599999999999</v>
      </c>
      <c r="CI74">
        <v>20.002800000000001</v>
      </c>
      <c r="CJ74">
        <v>23.8337</v>
      </c>
      <c r="CK74">
        <v>30.001200000000001</v>
      </c>
      <c r="CL74">
        <v>23.588699999999999</v>
      </c>
      <c r="CM74">
        <v>23.6037</v>
      </c>
      <c r="CN74">
        <v>20.209499999999998</v>
      </c>
      <c r="CO74">
        <v>19.997900000000001</v>
      </c>
      <c r="CP74">
        <v>81.683700000000002</v>
      </c>
      <c r="CQ74">
        <v>20</v>
      </c>
      <c r="CR74">
        <v>410</v>
      </c>
      <c r="CS74">
        <v>11.2173</v>
      </c>
      <c r="CT74">
        <v>101.383</v>
      </c>
      <c r="CU74">
        <v>101.94199999999999</v>
      </c>
    </row>
    <row r="75" spans="1:99" x14ac:dyDescent="0.25">
      <c r="A75">
        <v>59</v>
      </c>
      <c r="B75">
        <v>1587212765.5</v>
      </c>
      <c r="C75">
        <v>3626.5</v>
      </c>
      <c r="D75" t="s">
        <v>338</v>
      </c>
      <c r="E75" t="s">
        <v>339</v>
      </c>
      <c r="F75">
        <v>1587212756.87097</v>
      </c>
      <c r="G75">
        <f t="shared" si="29"/>
        <v>3.6165920013764004E-4</v>
      </c>
      <c r="H75">
        <f t="shared" si="30"/>
        <v>-0.55864520541573637</v>
      </c>
      <c r="I75">
        <f t="shared" si="31"/>
        <v>410.57680645161298</v>
      </c>
      <c r="J75">
        <f t="shared" si="32"/>
        <v>432.12189100623641</v>
      </c>
      <c r="K75">
        <f t="shared" si="33"/>
        <v>43.930910894316781</v>
      </c>
      <c r="L75">
        <f t="shared" si="34"/>
        <v>41.740567823347433</v>
      </c>
      <c r="M75">
        <f t="shared" si="35"/>
        <v>3.0387996925936869E-2</v>
      </c>
      <c r="N75">
        <f t="shared" si="36"/>
        <v>2</v>
      </c>
      <c r="O75">
        <f t="shared" si="37"/>
        <v>3.0133804773556174E-2</v>
      </c>
      <c r="P75">
        <f t="shared" si="38"/>
        <v>1.8856288818264875E-2</v>
      </c>
      <c r="Q75">
        <f t="shared" si="39"/>
        <v>0</v>
      </c>
      <c r="R75">
        <f t="shared" si="40"/>
        <v>20.327699550118886</v>
      </c>
      <c r="S75">
        <f t="shared" si="41"/>
        <v>20.327699550118886</v>
      </c>
      <c r="T75">
        <f t="shared" si="42"/>
        <v>2.3946583255541554</v>
      </c>
      <c r="U75">
        <f t="shared" si="43"/>
        <v>49.534691798610041</v>
      </c>
      <c r="V75">
        <f t="shared" si="44"/>
        <v>1.1960663619818719</v>
      </c>
      <c r="W75">
        <f t="shared" si="45"/>
        <v>2.4146034194472041</v>
      </c>
      <c r="X75">
        <f t="shared" si="46"/>
        <v>1.1985919635722835</v>
      </c>
      <c r="Y75">
        <f t="shared" si="47"/>
        <v>-15.949170726069926</v>
      </c>
      <c r="Z75">
        <f t="shared" si="48"/>
        <v>14.486028998306576</v>
      </c>
      <c r="AA75">
        <f t="shared" si="49"/>
        <v>1.4621372806651021</v>
      </c>
      <c r="AB75">
        <f t="shared" si="50"/>
        <v>-1.0044470982482068E-3</v>
      </c>
      <c r="AC75">
        <v>0</v>
      </c>
      <c r="AD75">
        <v>0</v>
      </c>
      <c r="AE75">
        <v>2</v>
      </c>
      <c r="AF75">
        <v>0</v>
      </c>
      <c r="AG75">
        <v>0</v>
      </c>
      <c r="AH75">
        <f t="shared" si="51"/>
        <v>1</v>
      </c>
      <c r="AI75">
        <f t="shared" si="52"/>
        <v>0</v>
      </c>
      <c r="AJ75">
        <f t="shared" si="53"/>
        <v>54906.484878740666</v>
      </c>
      <c r="AK75">
        <f t="shared" si="54"/>
        <v>0</v>
      </c>
      <c r="AL75">
        <f t="shared" si="55"/>
        <v>0</v>
      </c>
      <c r="AM75">
        <f t="shared" si="56"/>
        <v>0.49</v>
      </c>
      <c r="AN75">
        <f t="shared" si="57"/>
        <v>0.39</v>
      </c>
      <c r="AO75">
        <v>8.3000000000000007</v>
      </c>
      <c r="AP75">
        <v>0.5</v>
      </c>
      <c r="AQ75" t="s">
        <v>194</v>
      </c>
      <c r="AR75">
        <v>1587212756.87097</v>
      </c>
      <c r="AS75">
        <v>410.57680645161298</v>
      </c>
      <c r="AT75">
        <v>410.009419354839</v>
      </c>
      <c r="AU75">
        <v>11.764983870967701</v>
      </c>
      <c r="AV75">
        <v>11.2705709677419</v>
      </c>
      <c r="AW75">
        <v>599.995580645161</v>
      </c>
      <c r="AX75">
        <v>101.56332258064501</v>
      </c>
      <c r="AY75">
        <v>9.9915983870967701E-2</v>
      </c>
      <c r="AZ75">
        <v>20.4620483870968</v>
      </c>
      <c r="BA75">
        <v>999.9</v>
      </c>
      <c r="BB75">
        <v>999.9</v>
      </c>
      <c r="BC75">
        <v>0</v>
      </c>
      <c r="BD75">
        <v>0</v>
      </c>
      <c r="BE75">
        <v>10001.181612903199</v>
      </c>
      <c r="BF75">
        <v>0</v>
      </c>
      <c r="BG75">
        <v>1.53048129032258E-3</v>
      </c>
      <c r="BH75">
        <v>1587212733</v>
      </c>
      <c r="BI75" t="s">
        <v>333</v>
      </c>
      <c r="BJ75">
        <v>10</v>
      </c>
      <c r="BK75">
        <v>2.3439999999999999</v>
      </c>
      <c r="BL75">
        <v>0.13200000000000001</v>
      </c>
      <c r="BM75">
        <v>410</v>
      </c>
      <c r="BN75">
        <v>11</v>
      </c>
      <c r="BO75">
        <v>0.39</v>
      </c>
      <c r="BP75">
        <v>0.19</v>
      </c>
      <c r="BQ75">
        <v>0.57158536585365805</v>
      </c>
      <c r="BR75">
        <v>-4.1170452961662399E-2</v>
      </c>
      <c r="BS75">
        <v>1.9163276164423301E-2</v>
      </c>
      <c r="BT75">
        <v>1</v>
      </c>
      <c r="BU75">
        <v>0.48731543902439001</v>
      </c>
      <c r="BV75">
        <v>0.12208455052264</v>
      </c>
      <c r="BW75">
        <v>1.7580970768791799E-2</v>
      </c>
      <c r="BX75">
        <v>0</v>
      </c>
      <c r="BY75">
        <v>1</v>
      </c>
      <c r="BZ75">
        <v>2</v>
      </c>
      <c r="CA75" t="s">
        <v>196</v>
      </c>
      <c r="CB75">
        <v>100</v>
      </c>
      <c r="CC75">
        <v>100</v>
      </c>
      <c r="CD75">
        <v>2.3439999999999999</v>
      </c>
      <c r="CE75">
        <v>0.13200000000000001</v>
      </c>
      <c r="CF75">
        <v>2</v>
      </c>
      <c r="CG75">
        <v>627.08900000000006</v>
      </c>
      <c r="CH75">
        <v>393.05500000000001</v>
      </c>
      <c r="CI75">
        <v>20.0029</v>
      </c>
      <c r="CJ75">
        <v>23.848299999999998</v>
      </c>
      <c r="CK75">
        <v>30.001300000000001</v>
      </c>
      <c r="CL75">
        <v>23.601600000000001</v>
      </c>
      <c r="CM75">
        <v>23.6175</v>
      </c>
      <c r="CN75">
        <v>20.209599999999998</v>
      </c>
      <c r="CO75">
        <v>19.997900000000001</v>
      </c>
      <c r="CP75">
        <v>81.683700000000002</v>
      </c>
      <c r="CQ75">
        <v>20</v>
      </c>
      <c r="CR75">
        <v>410</v>
      </c>
      <c r="CS75">
        <v>11.2163</v>
      </c>
      <c r="CT75">
        <v>101.378</v>
      </c>
      <c r="CU75">
        <v>101.941</v>
      </c>
    </row>
    <row r="76" spans="1:99" x14ac:dyDescent="0.25">
      <c r="A76">
        <v>60</v>
      </c>
      <c r="B76">
        <v>1587212770.5</v>
      </c>
      <c r="C76">
        <v>3631.5</v>
      </c>
      <c r="D76" t="s">
        <v>340</v>
      </c>
      <c r="E76" t="s">
        <v>341</v>
      </c>
      <c r="F76">
        <v>1587212761.87097</v>
      </c>
      <c r="G76">
        <f t="shared" si="29"/>
        <v>3.6205435327895107E-4</v>
      </c>
      <c r="H76">
        <f t="shared" si="30"/>
        <v>-0.55731665601453662</v>
      </c>
      <c r="I76">
        <f t="shared" si="31"/>
        <v>410.57909677419298</v>
      </c>
      <c r="J76">
        <f t="shared" si="32"/>
        <v>432.04129611320536</v>
      </c>
      <c r="K76">
        <f t="shared" si="33"/>
        <v>43.922426902084446</v>
      </c>
      <c r="L76">
        <f t="shared" si="34"/>
        <v>41.740524639253685</v>
      </c>
      <c r="M76">
        <f t="shared" si="35"/>
        <v>3.0394201333005699E-2</v>
      </c>
      <c r="N76">
        <f t="shared" si="36"/>
        <v>2</v>
      </c>
      <c r="O76">
        <f t="shared" si="37"/>
        <v>3.0139905840336958E-2</v>
      </c>
      <c r="P76">
        <f t="shared" si="38"/>
        <v>1.8860111161837383E-2</v>
      </c>
      <c r="Q76">
        <f t="shared" si="39"/>
        <v>0</v>
      </c>
      <c r="R76">
        <f t="shared" si="40"/>
        <v>20.339854310454989</v>
      </c>
      <c r="S76">
        <f t="shared" si="41"/>
        <v>20.339854310454989</v>
      </c>
      <c r="T76">
        <f t="shared" si="42"/>
        <v>2.3964568331512441</v>
      </c>
      <c r="U76">
        <f t="shared" si="43"/>
        <v>49.528364595800319</v>
      </c>
      <c r="V76">
        <f t="shared" si="44"/>
        <v>1.1968215777076003</v>
      </c>
      <c r="W76">
        <f t="shared" si="45"/>
        <v>2.4164366973850839</v>
      </c>
      <c r="X76">
        <f t="shared" si="46"/>
        <v>1.1996352554436438</v>
      </c>
      <c r="Y76">
        <f t="shared" si="47"/>
        <v>-15.966596979601743</v>
      </c>
      <c r="Z76">
        <f t="shared" si="48"/>
        <v>14.501689319826657</v>
      </c>
      <c r="AA76">
        <f t="shared" si="49"/>
        <v>1.4639009556964708</v>
      </c>
      <c r="AB76">
        <f t="shared" si="50"/>
        <v>-1.0067040786161385E-3</v>
      </c>
      <c r="AC76">
        <v>0</v>
      </c>
      <c r="AD76">
        <v>0</v>
      </c>
      <c r="AE76">
        <v>2</v>
      </c>
      <c r="AF76">
        <v>0</v>
      </c>
      <c r="AG76">
        <v>0</v>
      </c>
      <c r="AH76">
        <f t="shared" si="51"/>
        <v>1</v>
      </c>
      <c r="AI76">
        <f t="shared" si="52"/>
        <v>0</v>
      </c>
      <c r="AJ76">
        <f t="shared" si="53"/>
        <v>54906.382091733845</v>
      </c>
      <c r="AK76">
        <f t="shared" si="54"/>
        <v>0</v>
      </c>
      <c r="AL76">
        <f t="shared" si="55"/>
        <v>0</v>
      </c>
      <c r="AM76">
        <f t="shared" si="56"/>
        <v>0.49</v>
      </c>
      <c r="AN76">
        <f t="shared" si="57"/>
        <v>0.39</v>
      </c>
      <c r="AO76">
        <v>8.3000000000000007</v>
      </c>
      <c r="AP76">
        <v>0.5</v>
      </c>
      <c r="AQ76" t="s">
        <v>194</v>
      </c>
      <c r="AR76">
        <v>1587212761.87097</v>
      </c>
      <c r="AS76">
        <v>410.57909677419298</v>
      </c>
      <c r="AT76">
        <v>410.01377419354799</v>
      </c>
      <c r="AU76">
        <v>11.7724903225806</v>
      </c>
      <c r="AV76">
        <v>11.277541935483899</v>
      </c>
      <c r="AW76">
        <v>599.99674193548401</v>
      </c>
      <c r="AX76">
        <v>101.56264516129001</v>
      </c>
      <c r="AY76">
        <v>9.9921119354838703E-2</v>
      </c>
      <c r="AZ76">
        <v>20.4743483870968</v>
      </c>
      <c r="BA76">
        <v>999.9</v>
      </c>
      <c r="BB76">
        <v>999.9</v>
      </c>
      <c r="BC76">
        <v>0</v>
      </c>
      <c r="BD76">
        <v>0</v>
      </c>
      <c r="BE76">
        <v>10001.6687096774</v>
      </c>
      <c r="BF76">
        <v>0</v>
      </c>
      <c r="BG76">
        <v>1.5754848387096801E-3</v>
      </c>
      <c r="BH76">
        <v>1587212733</v>
      </c>
      <c r="BI76" t="s">
        <v>333</v>
      </c>
      <c r="BJ76">
        <v>10</v>
      </c>
      <c r="BK76">
        <v>2.3439999999999999</v>
      </c>
      <c r="BL76">
        <v>0.13200000000000001</v>
      </c>
      <c r="BM76">
        <v>410</v>
      </c>
      <c r="BN76">
        <v>11</v>
      </c>
      <c r="BO76">
        <v>0.39</v>
      </c>
      <c r="BP76">
        <v>0.19</v>
      </c>
      <c r="BQ76">
        <v>0.56629987804878001</v>
      </c>
      <c r="BR76">
        <v>-2.4280557491215601E-3</v>
      </c>
      <c r="BS76">
        <v>1.7205499356516201E-2</v>
      </c>
      <c r="BT76">
        <v>1</v>
      </c>
      <c r="BU76">
        <v>0.495202390243903</v>
      </c>
      <c r="BV76">
        <v>-2.66860975609748E-2</v>
      </c>
      <c r="BW76">
        <v>4.2020345123322802E-3</v>
      </c>
      <c r="BX76">
        <v>1</v>
      </c>
      <c r="BY76">
        <v>2</v>
      </c>
      <c r="BZ76">
        <v>2</v>
      </c>
      <c r="CA76" t="s">
        <v>217</v>
      </c>
      <c r="CB76">
        <v>100</v>
      </c>
      <c r="CC76">
        <v>100</v>
      </c>
      <c r="CD76">
        <v>2.3439999999999999</v>
      </c>
      <c r="CE76">
        <v>0.13200000000000001</v>
      </c>
      <c r="CF76">
        <v>2</v>
      </c>
      <c r="CG76">
        <v>627.45100000000002</v>
      </c>
      <c r="CH76">
        <v>392.83499999999998</v>
      </c>
      <c r="CI76">
        <v>20.0029</v>
      </c>
      <c r="CJ76">
        <v>23.8629</v>
      </c>
      <c r="CK76">
        <v>30.001200000000001</v>
      </c>
      <c r="CL76">
        <v>23.615100000000002</v>
      </c>
      <c r="CM76">
        <v>23.631</v>
      </c>
      <c r="CN76">
        <v>20.207699999999999</v>
      </c>
      <c r="CO76">
        <v>20.279199999999999</v>
      </c>
      <c r="CP76">
        <v>82.0595</v>
      </c>
      <c r="CQ76">
        <v>20</v>
      </c>
      <c r="CR76">
        <v>410</v>
      </c>
      <c r="CS76">
        <v>11.214499999999999</v>
      </c>
      <c r="CT76">
        <v>101.374</v>
      </c>
      <c r="CU76">
        <v>101.938</v>
      </c>
    </row>
    <row r="77" spans="1:99" x14ac:dyDescent="0.25">
      <c r="A77">
        <v>61</v>
      </c>
      <c r="B77">
        <v>1587212775.5</v>
      </c>
      <c r="C77">
        <v>3636.5</v>
      </c>
      <c r="D77" t="s">
        <v>342</v>
      </c>
      <c r="E77" t="s">
        <v>343</v>
      </c>
      <c r="F77">
        <v>1587212766.87097</v>
      </c>
      <c r="G77">
        <f t="shared" si="29"/>
        <v>3.6205816143934508E-4</v>
      </c>
      <c r="H77">
        <f t="shared" si="30"/>
        <v>-0.56613820778265145</v>
      </c>
      <c r="I77">
        <f t="shared" si="31"/>
        <v>410.59035483871003</v>
      </c>
      <c r="J77">
        <f t="shared" si="32"/>
        <v>432.53592421379938</v>
      </c>
      <c r="K77">
        <f t="shared" si="33"/>
        <v>43.972459376658556</v>
      </c>
      <c r="L77">
        <f t="shared" si="34"/>
        <v>41.741429296098666</v>
      </c>
      <c r="M77">
        <f t="shared" si="35"/>
        <v>3.0365499878160458E-2</v>
      </c>
      <c r="N77">
        <f t="shared" si="36"/>
        <v>2</v>
      </c>
      <c r="O77">
        <f t="shared" si="37"/>
        <v>3.0111682260913038E-2</v>
      </c>
      <c r="P77">
        <f t="shared" si="38"/>
        <v>1.8842428988174433E-2</v>
      </c>
      <c r="Q77">
        <f t="shared" si="39"/>
        <v>0</v>
      </c>
      <c r="R77">
        <f t="shared" si="40"/>
        <v>20.352283495937588</v>
      </c>
      <c r="S77">
        <f t="shared" si="41"/>
        <v>20.352283495937588</v>
      </c>
      <c r="T77">
        <f t="shared" si="42"/>
        <v>2.3982971703619231</v>
      </c>
      <c r="U77">
        <f t="shared" si="43"/>
        <v>49.520409118680085</v>
      </c>
      <c r="V77">
        <f t="shared" si="44"/>
        <v>1.1975473223734927</v>
      </c>
      <c r="W77">
        <f t="shared" si="45"/>
        <v>2.4182904456695087</v>
      </c>
      <c r="X77">
        <f t="shared" si="46"/>
        <v>1.2007498479884304</v>
      </c>
      <c r="Y77">
        <f t="shared" si="47"/>
        <v>-15.966764919475118</v>
      </c>
      <c r="Z77">
        <f t="shared" si="48"/>
        <v>14.50167279853766</v>
      </c>
      <c r="AA77">
        <f t="shared" si="49"/>
        <v>1.4640853338670938</v>
      </c>
      <c r="AB77">
        <f t="shared" si="50"/>
        <v>-1.006787070364723E-3</v>
      </c>
      <c r="AC77">
        <v>0</v>
      </c>
      <c r="AD77">
        <v>0</v>
      </c>
      <c r="AE77">
        <v>2</v>
      </c>
      <c r="AF77">
        <v>0</v>
      </c>
      <c r="AG77">
        <v>0</v>
      </c>
      <c r="AH77">
        <f t="shared" si="51"/>
        <v>1</v>
      </c>
      <c r="AI77">
        <f t="shared" si="52"/>
        <v>0</v>
      </c>
      <c r="AJ77">
        <f t="shared" si="53"/>
        <v>54920.109144092268</v>
      </c>
      <c r="AK77">
        <f t="shared" si="54"/>
        <v>0</v>
      </c>
      <c r="AL77">
        <f t="shared" si="55"/>
        <v>0</v>
      </c>
      <c r="AM77">
        <f t="shared" si="56"/>
        <v>0.49</v>
      </c>
      <c r="AN77">
        <f t="shared" si="57"/>
        <v>0.39</v>
      </c>
      <c r="AO77">
        <v>8.3000000000000007</v>
      </c>
      <c r="AP77">
        <v>0.5</v>
      </c>
      <c r="AQ77" t="s">
        <v>194</v>
      </c>
      <c r="AR77">
        <v>1587212766.87097</v>
      </c>
      <c r="AS77">
        <v>410.59035483871003</v>
      </c>
      <c r="AT77">
        <v>410.012838709677</v>
      </c>
      <c r="AU77">
        <v>11.7796967741935</v>
      </c>
      <c r="AV77">
        <v>11.2847483870968</v>
      </c>
      <c r="AW77">
        <v>599.99867741935498</v>
      </c>
      <c r="AX77">
        <v>101.562064516129</v>
      </c>
      <c r="AY77">
        <v>9.9917564516129001E-2</v>
      </c>
      <c r="AZ77">
        <v>20.486777419354802</v>
      </c>
      <c r="BA77">
        <v>999.9</v>
      </c>
      <c r="BB77">
        <v>999.9</v>
      </c>
      <c r="BC77">
        <v>0</v>
      </c>
      <c r="BD77">
        <v>0</v>
      </c>
      <c r="BE77">
        <v>10004.777419354799</v>
      </c>
      <c r="BF77">
        <v>0</v>
      </c>
      <c r="BG77">
        <v>1.5949048387096799E-3</v>
      </c>
      <c r="BH77">
        <v>1587212733</v>
      </c>
      <c r="BI77" t="s">
        <v>333</v>
      </c>
      <c r="BJ77">
        <v>10</v>
      </c>
      <c r="BK77">
        <v>2.3439999999999999</v>
      </c>
      <c r="BL77">
        <v>0.13200000000000001</v>
      </c>
      <c r="BM77">
        <v>410</v>
      </c>
      <c r="BN77">
        <v>11</v>
      </c>
      <c r="BO77">
        <v>0.39</v>
      </c>
      <c r="BP77">
        <v>0.19</v>
      </c>
      <c r="BQ77">
        <v>0.57425302439024395</v>
      </c>
      <c r="BR77">
        <v>0.150020153310121</v>
      </c>
      <c r="BS77">
        <v>2.5614502708415102E-2</v>
      </c>
      <c r="BT77">
        <v>0</v>
      </c>
      <c r="BU77">
        <v>0.49563343902439</v>
      </c>
      <c r="BV77">
        <v>-1.90923344947847E-3</v>
      </c>
      <c r="BW77">
        <v>3.85381894880706E-3</v>
      </c>
      <c r="BX77">
        <v>1</v>
      </c>
      <c r="BY77">
        <v>1</v>
      </c>
      <c r="BZ77">
        <v>2</v>
      </c>
      <c r="CA77" t="s">
        <v>196</v>
      </c>
      <c r="CB77">
        <v>100</v>
      </c>
      <c r="CC77">
        <v>100</v>
      </c>
      <c r="CD77">
        <v>2.3439999999999999</v>
      </c>
      <c r="CE77">
        <v>0.13200000000000001</v>
      </c>
      <c r="CF77">
        <v>2</v>
      </c>
      <c r="CG77">
        <v>627.79999999999995</v>
      </c>
      <c r="CH77">
        <v>392.87700000000001</v>
      </c>
      <c r="CI77">
        <v>20.003</v>
      </c>
      <c r="CJ77">
        <v>23.876999999999999</v>
      </c>
      <c r="CK77">
        <v>30.001200000000001</v>
      </c>
      <c r="CL77">
        <v>23.628900000000002</v>
      </c>
      <c r="CM77">
        <v>23.645299999999999</v>
      </c>
      <c r="CN77">
        <v>20.209</v>
      </c>
      <c r="CO77">
        <v>20.279199999999999</v>
      </c>
      <c r="CP77">
        <v>82.0595</v>
      </c>
      <c r="CQ77">
        <v>20</v>
      </c>
      <c r="CR77">
        <v>410</v>
      </c>
      <c r="CS77">
        <v>11.2723</v>
      </c>
      <c r="CT77">
        <v>101.36799999999999</v>
      </c>
      <c r="CU77">
        <v>101.932</v>
      </c>
    </row>
    <row r="78" spans="1:99" x14ac:dyDescent="0.25">
      <c r="A78">
        <v>62</v>
      </c>
      <c r="B78">
        <v>1587214064.0999999</v>
      </c>
      <c r="C78">
        <v>4925.0999999046298</v>
      </c>
      <c r="D78" t="s">
        <v>345</v>
      </c>
      <c r="E78" t="s">
        <v>346</v>
      </c>
      <c r="F78">
        <v>1587214056.0999999</v>
      </c>
      <c r="G78">
        <f t="shared" si="29"/>
        <v>3.1360105390908064E-4</v>
      </c>
      <c r="H78">
        <f t="shared" si="30"/>
        <v>-2.682783145716392</v>
      </c>
      <c r="I78">
        <f t="shared" si="31"/>
        <v>412.742387096774</v>
      </c>
      <c r="J78">
        <f t="shared" si="32"/>
        <v>643.0763615323043</v>
      </c>
      <c r="K78">
        <f t="shared" si="33"/>
        <v>65.358349463760291</v>
      </c>
      <c r="L78">
        <f t="shared" si="34"/>
        <v>41.948612619035693</v>
      </c>
      <c r="M78">
        <f t="shared" si="35"/>
        <v>1.7558777875296513E-2</v>
      </c>
      <c r="N78">
        <f t="shared" si="36"/>
        <v>2</v>
      </c>
      <c r="O78">
        <f t="shared" si="37"/>
        <v>1.7473584669851411E-2</v>
      </c>
      <c r="P78">
        <f t="shared" si="38"/>
        <v>1.0928610144168864E-2</v>
      </c>
      <c r="Q78">
        <f t="shared" si="39"/>
        <v>0</v>
      </c>
      <c r="R78">
        <f t="shared" si="40"/>
        <v>27.019222170167346</v>
      </c>
      <c r="S78">
        <f t="shared" si="41"/>
        <v>27.019222170167346</v>
      </c>
      <c r="T78">
        <f t="shared" si="42"/>
        <v>3.5832024327018339</v>
      </c>
      <c r="U78">
        <f t="shared" si="43"/>
        <v>50.1031694893734</v>
      </c>
      <c r="V78">
        <f t="shared" si="44"/>
        <v>1.8075380036361424</v>
      </c>
      <c r="W78">
        <f t="shared" si="45"/>
        <v>3.6076320561307225</v>
      </c>
      <c r="X78">
        <f t="shared" si="46"/>
        <v>1.7756644290656916</v>
      </c>
      <c r="Y78">
        <f t="shared" si="47"/>
        <v>-13.829806477390456</v>
      </c>
      <c r="Z78">
        <f t="shared" si="48"/>
        <v>12.481193988388119</v>
      </c>
      <c r="AA78">
        <f t="shared" si="49"/>
        <v>1.3478324957402927</v>
      </c>
      <c r="AB78">
        <f t="shared" si="50"/>
        <v>-7.799932620446981E-4</v>
      </c>
      <c r="AC78">
        <v>0</v>
      </c>
      <c r="AD78">
        <v>0</v>
      </c>
      <c r="AE78">
        <v>2</v>
      </c>
      <c r="AF78">
        <v>0</v>
      </c>
      <c r="AG78">
        <v>0</v>
      </c>
      <c r="AH78">
        <f t="shared" si="51"/>
        <v>1</v>
      </c>
      <c r="AI78">
        <f t="shared" si="52"/>
        <v>0</v>
      </c>
      <c r="AJ78">
        <f t="shared" si="53"/>
        <v>53676.182484184967</v>
      </c>
      <c r="AK78">
        <f t="shared" si="54"/>
        <v>0</v>
      </c>
      <c r="AL78">
        <f t="shared" si="55"/>
        <v>0</v>
      </c>
      <c r="AM78">
        <f t="shared" si="56"/>
        <v>0.49</v>
      </c>
      <c r="AN78">
        <f t="shared" si="57"/>
        <v>0.39</v>
      </c>
      <c r="AO78">
        <v>6.49</v>
      </c>
      <c r="AP78">
        <v>0.5</v>
      </c>
      <c r="AQ78" t="s">
        <v>194</v>
      </c>
      <c r="AR78">
        <v>1587214056.0999999</v>
      </c>
      <c r="AS78">
        <v>412.742387096774</v>
      </c>
      <c r="AT78">
        <v>409.98012903225799</v>
      </c>
      <c r="AU78">
        <v>17.784796774193499</v>
      </c>
      <c r="AV78">
        <v>17.451570967741901</v>
      </c>
      <c r="AW78">
        <v>599.91570967741904</v>
      </c>
      <c r="AX78">
        <v>101.535516129032</v>
      </c>
      <c r="AY78">
        <v>9.8369632258064499E-2</v>
      </c>
      <c r="AZ78">
        <v>27.134977419354801</v>
      </c>
      <c r="BA78">
        <v>999.9</v>
      </c>
      <c r="BB78">
        <v>999.9</v>
      </c>
      <c r="BC78">
        <v>0</v>
      </c>
      <c r="BD78">
        <v>0</v>
      </c>
      <c r="BE78">
        <v>10002.179677419401</v>
      </c>
      <c r="BF78">
        <v>0</v>
      </c>
      <c r="BG78">
        <v>1.90654612903226E-3</v>
      </c>
      <c r="BH78">
        <v>1587214035</v>
      </c>
      <c r="BI78" t="s">
        <v>347</v>
      </c>
      <c r="BJ78">
        <v>11</v>
      </c>
      <c r="BK78">
        <v>1.6140000000000001</v>
      </c>
      <c r="BL78">
        <v>0.253</v>
      </c>
      <c r="BM78">
        <v>410</v>
      </c>
      <c r="BN78">
        <v>17</v>
      </c>
      <c r="BO78">
        <v>0.38</v>
      </c>
      <c r="BP78">
        <v>7.0000000000000007E-2</v>
      </c>
      <c r="BQ78">
        <v>2.7583763414634102</v>
      </c>
      <c r="BR78">
        <v>-4.8123344947671697E-3</v>
      </c>
      <c r="BS78">
        <v>2.7664304089592601E-2</v>
      </c>
      <c r="BT78">
        <v>1</v>
      </c>
      <c r="BU78">
        <v>0.328963317073171</v>
      </c>
      <c r="BV78">
        <v>9.9028264808361896E-2</v>
      </c>
      <c r="BW78">
        <v>1.08983782513372E-2</v>
      </c>
      <c r="BX78">
        <v>1</v>
      </c>
      <c r="BY78">
        <v>2</v>
      </c>
      <c r="BZ78">
        <v>2</v>
      </c>
      <c r="CA78" t="s">
        <v>217</v>
      </c>
      <c r="CB78">
        <v>100</v>
      </c>
      <c r="CC78">
        <v>100</v>
      </c>
      <c r="CD78">
        <v>1.6140000000000001</v>
      </c>
      <c r="CE78">
        <v>0.253</v>
      </c>
      <c r="CF78">
        <v>2</v>
      </c>
      <c r="CG78">
        <v>634.07299999999998</v>
      </c>
      <c r="CH78">
        <v>376.83800000000002</v>
      </c>
      <c r="CI78">
        <v>26.998200000000001</v>
      </c>
      <c r="CJ78">
        <v>30.1189</v>
      </c>
      <c r="CK78">
        <v>30.001000000000001</v>
      </c>
      <c r="CL78">
        <v>29.736699999999999</v>
      </c>
      <c r="CM78">
        <v>29.761700000000001</v>
      </c>
      <c r="CN78">
        <v>20.245799999999999</v>
      </c>
      <c r="CO78">
        <v>9.10229</v>
      </c>
      <c r="CP78">
        <v>100</v>
      </c>
      <c r="CQ78">
        <v>27</v>
      </c>
      <c r="CR78">
        <v>410</v>
      </c>
      <c r="CS78">
        <v>17.392499999999998</v>
      </c>
      <c r="CT78">
        <v>100.01300000000001</v>
      </c>
      <c r="CU78">
        <v>100.80800000000001</v>
      </c>
    </row>
    <row r="79" spans="1:99" x14ac:dyDescent="0.25">
      <c r="A79">
        <v>63</v>
      </c>
      <c r="B79">
        <v>1587214069.0999999</v>
      </c>
      <c r="C79">
        <v>4930.0999999046298</v>
      </c>
      <c r="D79" t="s">
        <v>348</v>
      </c>
      <c r="E79" t="s">
        <v>349</v>
      </c>
      <c r="F79">
        <v>1587214060.7451601</v>
      </c>
      <c r="G79">
        <f t="shared" si="29"/>
        <v>3.148709923425924E-4</v>
      </c>
      <c r="H79">
        <f t="shared" si="30"/>
        <v>-2.6724109619299665</v>
      </c>
      <c r="I79">
        <f t="shared" si="31"/>
        <v>412.73558064516101</v>
      </c>
      <c r="J79">
        <f t="shared" si="32"/>
        <v>641.2643921837265</v>
      </c>
      <c r="K79">
        <f t="shared" si="33"/>
        <v>65.175041940838398</v>
      </c>
      <c r="L79">
        <f t="shared" si="34"/>
        <v>41.948467912619748</v>
      </c>
      <c r="M79">
        <f t="shared" si="35"/>
        <v>1.7622117680806598E-2</v>
      </c>
      <c r="N79">
        <f t="shared" si="36"/>
        <v>2</v>
      </c>
      <c r="O79">
        <f t="shared" si="37"/>
        <v>1.7536310352744479E-2</v>
      </c>
      <c r="P79">
        <f t="shared" si="38"/>
        <v>1.0967868499242325E-2</v>
      </c>
      <c r="Q79">
        <f t="shared" si="39"/>
        <v>0</v>
      </c>
      <c r="R79">
        <f t="shared" si="40"/>
        <v>27.02078912969958</v>
      </c>
      <c r="S79">
        <f t="shared" si="41"/>
        <v>27.02078912969958</v>
      </c>
      <c r="T79">
        <f t="shared" si="42"/>
        <v>3.5835321658187547</v>
      </c>
      <c r="U79">
        <f t="shared" si="43"/>
        <v>50.083073512621723</v>
      </c>
      <c r="V79">
        <f t="shared" si="44"/>
        <v>1.8070288112463009</v>
      </c>
      <c r="W79">
        <f t="shared" si="45"/>
        <v>3.6080629332600789</v>
      </c>
      <c r="X79">
        <f t="shared" si="46"/>
        <v>1.7765033545724538</v>
      </c>
      <c r="Y79">
        <f t="shared" si="47"/>
        <v>-13.885810762308324</v>
      </c>
      <c r="Z79">
        <f t="shared" si="48"/>
        <v>12.53171215669102</v>
      </c>
      <c r="AA79">
        <f t="shared" si="49"/>
        <v>1.3533122756163061</v>
      </c>
      <c r="AB79">
        <f t="shared" si="50"/>
        <v>-7.8633000099870287E-4</v>
      </c>
      <c r="AC79">
        <v>0</v>
      </c>
      <c r="AD79">
        <v>0</v>
      </c>
      <c r="AE79">
        <v>2</v>
      </c>
      <c r="AF79">
        <v>0</v>
      </c>
      <c r="AG79">
        <v>0</v>
      </c>
      <c r="AH79">
        <f t="shared" si="51"/>
        <v>1</v>
      </c>
      <c r="AI79">
        <f t="shared" si="52"/>
        <v>0</v>
      </c>
      <c r="AJ79">
        <f t="shared" si="53"/>
        <v>53692.549356376076</v>
      </c>
      <c r="AK79">
        <f t="shared" si="54"/>
        <v>0</v>
      </c>
      <c r="AL79">
        <f t="shared" si="55"/>
        <v>0</v>
      </c>
      <c r="AM79">
        <f t="shared" si="56"/>
        <v>0.49</v>
      </c>
      <c r="AN79">
        <f t="shared" si="57"/>
        <v>0.39</v>
      </c>
      <c r="AO79">
        <v>6.49</v>
      </c>
      <c r="AP79">
        <v>0.5</v>
      </c>
      <c r="AQ79" t="s">
        <v>194</v>
      </c>
      <c r="AR79">
        <v>1587214060.7451601</v>
      </c>
      <c r="AS79">
        <v>412.73558064516101</v>
      </c>
      <c r="AT79">
        <v>409.98529032258102</v>
      </c>
      <c r="AU79">
        <v>17.7795548387097</v>
      </c>
      <c r="AV79">
        <v>17.445</v>
      </c>
      <c r="AW79">
        <v>599.95545161290295</v>
      </c>
      <c r="AX79">
        <v>101.536193548387</v>
      </c>
      <c r="AY79">
        <v>9.9017661290322606E-2</v>
      </c>
      <c r="AZ79">
        <v>27.137012903225799</v>
      </c>
      <c r="BA79">
        <v>999.9</v>
      </c>
      <c r="BB79">
        <v>999.9</v>
      </c>
      <c r="BC79">
        <v>0</v>
      </c>
      <c r="BD79">
        <v>0</v>
      </c>
      <c r="BE79">
        <v>10005.360967741901</v>
      </c>
      <c r="BF79">
        <v>0</v>
      </c>
      <c r="BG79">
        <v>1.88959193548387E-3</v>
      </c>
      <c r="BH79">
        <v>1587214035</v>
      </c>
      <c r="BI79" t="s">
        <v>347</v>
      </c>
      <c r="BJ79">
        <v>11</v>
      </c>
      <c r="BK79">
        <v>1.6140000000000001</v>
      </c>
      <c r="BL79">
        <v>0.253</v>
      </c>
      <c r="BM79">
        <v>410</v>
      </c>
      <c r="BN79">
        <v>17</v>
      </c>
      <c r="BO79">
        <v>0.38</v>
      </c>
      <c r="BP79">
        <v>7.0000000000000007E-2</v>
      </c>
      <c r="BQ79">
        <v>2.7549126829268298</v>
      </c>
      <c r="BR79">
        <v>-0.18831407665505201</v>
      </c>
      <c r="BS79">
        <v>2.91671418889928E-2</v>
      </c>
      <c r="BT79">
        <v>0</v>
      </c>
      <c r="BU79">
        <v>0.33263253658536601</v>
      </c>
      <c r="BV79">
        <v>4.5128362369340903E-2</v>
      </c>
      <c r="BW79">
        <v>8.8078268023598603E-3</v>
      </c>
      <c r="BX79">
        <v>1</v>
      </c>
      <c r="BY79">
        <v>1</v>
      </c>
      <c r="BZ79">
        <v>2</v>
      </c>
      <c r="CA79" t="s">
        <v>196</v>
      </c>
      <c r="CB79">
        <v>100</v>
      </c>
      <c r="CC79">
        <v>100</v>
      </c>
      <c r="CD79">
        <v>1.6140000000000001</v>
      </c>
      <c r="CE79">
        <v>0.253</v>
      </c>
      <c r="CF79">
        <v>2</v>
      </c>
      <c r="CG79">
        <v>634.16300000000001</v>
      </c>
      <c r="CH79">
        <v>376.911</v>
      </c>
      <c r="CI79">
        <v>26.9986</v>
      </c>
      <c r="CJ79">
        <v>30.1343</v>
      </c>
      <c r="CK79">
        <v>30.001000000000001</v>
      </c>
      <c r="CL79">
        <v>29.751999999999999</v>
      </c>
      <c r="CM79">
        <v>29.777000000000001</v>
      </c>
      <c r="CN79">
        <v>20.245799999999999</v>
      </c>
      <c r="CO79">
        <v>9.10229</v>
      </c>
      <c r="CP79">
        <v>100</v>
      </c>
      <c r="CQ79">
        <v>27</v>
      </c>
      <c r="CR79">
        <v>410</v>
      </c>
      <c r="CS79">
        <v>17.392900000000001</v>
      </c>
      <c r="CT79">
        <v>100.011</v>
      </c>
      <c r="CU79">
        <v>100.807</v>
      </c>
    </row>
    <row r="80" spans="1:99" x14ac:dyDescent="0.25">
      <c r="A80">
        <v>64</v>
      </c>
      <c r="B80">
        <v>1587214074.0999999</v>
      </c>
      <c r="C80">
        <v>4935.0999999046298</v>
      </c>
      <c r="D80" t="s">
        <v>350</v>
      </c>
      <c r="E80" t="s">
        <v>351</v>
      </c>
      <c r="F80">
        <v>1587214065.53548</v>
      </c>
      <c r="G80">
        <f t="shared" si="29"/>
        <v>3.1291023339893046E-4</v>
      </c>
      <c r="H80">
        <f t="shared" si="30"/>
        <v>-2.6612919731803433</v>
      </c>
      <c r="I80">
        <f t="shared" si="31"/>
        <v>412.73938709677401</v>
      </c>
      <c r="J80">
        <f t="shared" si="32"/>
        <v>641.924938413772</v>
      </c>
      <c r="K80">
        <f t="shared" si="33"/>
        <v>65.242375103016954</v>
      </c>
      <c r="L80">
        <f t="shared" si="34"/>
        <v>41.948982351889455</v>
      </c>
      <c r="M80">
        <f t="shared" si="35"/>
        <v>1.7499679471430881E-2</v>
      </c>
      <c r="N80">
        <f t="shared" si="36"/>
        <v>2</v>
      </c>
      <c r="O80">
        <f t="shared" si="37"/>
        <v>1.7415057286765945E-2</v>
      </c>
      <c r="P80">
        <f t="shared" si="38"/>
        <v>1.0891979571613968E-2</v>
      </c>
      <c r="Q80">
        <f t="shared" si="39"/>
        <v>0</v>
      </c>
      <c r="R80">
        <f t="shared" si="40"/>
        <v>27.024174466211822</v>
      </c>
      <c r="S80">
        <f t="shared" si="41"/>
        <v>27.024174466211822</v>
      </c>
      <c r="T80">
        <f t="shared" si="42"/>
        <v>3.5842446279029514</v>
      </c>
      <c r="U80">
        <f t="shared" si="43"/>
        <v>50.060824294453276</v>
      </c>
      <c r="V80">
        <f t="shared" si="44"/>
        <v>1.8065080968526852</v>
      </c>
      <c r="W80">
        <f t="shared" si="45"/>
        <v>3.6086263506708693</v>
      </c>
      <c r="X80">
        <f t="shared" si="46"/>
        <v>1.7777365310502662</v>
      </c>
      <c r="Y80">
        <f t="shared" si="47"/>
        <v>-13.799341292892834</v>
      </c>
      <c r="Z80">
        <f t="shared" si="48"/>
        <v>12.453642600339414</v>
      </c>
      <c r="AA80">
        <f t="shared" si="49"/>
        <v>1.3449221143057097</v>
      </c>
      <c r="AB80">
        <f t="shared" si="50"/>
        <v>-7.7657824770938078E-4</v>
      </c>
      <c r="AC80">
        <v>0</v>
      </c>
      <c r="AD80">
        <v>0</v>
      </c>
      <c r="AE80">
        <v>2</v>
      </c>
      <c r="AF80">
        <v>0</v>
      </c>
      <c r="AG80">
        <v>0</v>
      </c>
      <c r="AH80">
        <f t="shared" si="51"/>
        <v>1</v>
      </c>
      <c r="AI80">
        <f t="shared" si="52"/>
        <v>0</v>
      </c>
      <c r="AJ80">
        <f t="shared" si="53"/>
        <v>53665.566936159514</v>
      </c>
      <c r="AK80">
        <f t="shared" si="54"/>
        <v>0</v>
      </c>
      <c r="AL80">
        <f t="shared" si="55"/>
        <v>0</v>
      </c>
      <c r="AM80">
        <f t="shared" si="56"/>
        <v>0.49</v>
      </c>
      <c r="AN80">
        <f t="shared" si="57"/>
        <v>0.39</v>
      </c>
      <c r="AO80">
        <v>6.49</v>
      </c>
      <c r="AP80">
        <v>0.5</v>
      </c>
      <c r="AQ80" t="s">
        <v>194</v>
      </c>
      <c r="AR80">
        <v>1587214065.53548</v>
      </c>
      <c r="AS80">
        <v>412.73938709677401</v>
      </c>
      <c r="AT80">
        <v>410.00032258064499</v>
      </c>
      <c r="AU80">
        <v>17.774377419354799</v>
      </c>
      <c r="AV80">
        <v>17.441912903225798</v>
      </c>
      <c r="AW80">
        <v>599.97122580645203</v>
      </c>
      <c r="AX80">
        <v>101.536129032258</v>
      </c>
      <c r="AY80">
        <v>9.9391258064516097E-2</v>
      </c>
      <c r="AZ80">
        <v>27.139674193548402</v>
      </c>
      <c r="BA80">
        <v>999.9</v>
      </c>
      <c r="BB80">
        <v>999.9</v>
      </c>
      <c r="BC80">
        <v>0</v>
      </c>
      <c r="BD80">
        <v>0</v>
      </c>
      <c r="BE80">
        <v>10000.2174193548</v>
      </c>
      <c r="BF80">
        <v>0</v>
      </c>
      <c r="BG80">
        <v>1.88959193548387E-3</v>
      </c>
      <c r="BH80">
        <v>1587214035</v>
      </c>
      <c r="BI80" t="s">
        <v>347</v>
      </c>
      <c r="BJ80">
        <v>11</v>
      </c>
      <c r="BK80">
        <v>1.6140000000000001</v>
      </c>
      <c r="BL80">
        <v>0.253</v>
      </c>
      <c r="BM80">
        <v>410</v>
      </c>
      <c r="BN80">
        <v>17</v>
      </c>
      <c r="BO80">
        <v>0.38</v>
      </c>
      <c r="BP80">
        <v>7.0000000000000007E-2</v>
      </c>
      <c r="BQ80">
        <v>2.7483990243902401</v>
      </c>
      <c r="BR80">
        <v>-0.13505268292682299</v>
      </c>
      <c r="BS80">
        <v>2.80653691475749E-2</v>
      </c>
      <c r="BT80">
        <v>0</v>
      </c>
      <c r="BU80">
        <v>0.331165121951219</v>
      </c>
      <c r="BV80">
        <v>-3.87747386759607E-2</v>
      </c>
      <c r="BW80">
        <v>1.0357513613479899E-2</v>
      </c>
      <c r="BX80">
        <v>1</v>
      </c>
      <c r="BY80">
        <v>1</v>
      </c>
      <c r="BZ80">
        <v>2</v>
      </c>
      <c r="CA80" t="s">
        <v>196</v>
      </c>
      <c r="CB80">
        <v>100</v>
      </c>
      <c r="CC80">
        <v>100</v>
      </c>
      <c r="CD80">
        <v>1.6140000000000001</v>
      </c>
      <c r="CE80">
        <v>0.253</v>
      </c>
      <c r="CF80">
        <v>2</v>
      </c>
      <c r="CG80">
        <v>634.08299999999997</v>
      </c>
      <c r="CH80">
        <v>376.75299999999999</v>
      </c>
      <c r="CI80">
        <v>26.999199999999998</v>
      </c>
      <c r="CJ80">
        <v>30.147600000000001</v>
      </c>
      <c r="CK80">
        <v>30.001000000000001</v>
      </c>
      <c r="CL80">
        <v>29.767299999999999</v>
      </c>
      <c r="CM80">
        <v>29.791699999999999</v>
      </c>
      <c r="CN80">
        <v>20.243600000000001</v>
      </c>
      <c r="CO80">
        <v>9.10229</v>
      </c>
      <c r="CP80">
        <v>100</v>
      </c>
      <c r="CQ80">
        <v>27</v>
      </c>
      <c r="CR80">
        <v>410</v>
      </c>
      <c r="CS80">
        <v>17.392900000000001</v>
      </c>
      <c r="CT80">
        <v>100.008</v>
      </c>
      <c r="CU80">
        <v>100.804</v>
      </c>
    </row>
    <row r="81" spans="1:99" x14ac:dyDescent="0.25">
      <c r="A81">
        <v>65</v>
      </c>
      <c r="B81">
        <v>1587214079.0999999</v>
      </c>
      <c r="C81">
        <v>4940.0999999046298</v>
      </c>
      <c r="D81" t="s">
        <v>352</v>
      </c>
      <c r="E81" t="s">
        <v>353</v>
      </c>
      <c r="F81">
        <v>1587214070.4709699</v>
      </c>
      <c r="G81">
        <f t="shared" ref="G81:G112" si="58">AW81*AH81*(AU81-AV81)/(100*AO81*(1000-AH81*AU81))</f>
        <v>3.0298948100598215E-4</v>
      </c>
      <c r="H81">
        <f t="shared" ref="H81:H112" si="59">AW81*AH81*(AT81-AS81*(1000-AH81*AV81)/(1000-AH81*AU81))/(100*AO81)</f>
        <v>-2.6593913721976543</v>
      </c>
      <c r="I81">
        <f t="shared" ref="I81:I112" si="60">AS81 - IF(AH81&gt;1, H81*AO81*100/(AJ81*BE81), 0)</f>
        <v>412.749129032258</v>
      </c>
      <c r="J81">
        <f t="shared" ref="J81:J112" si="61">((P81-G81/2)*I81-H81)/(P81+G81/2)</f>
        <v>649.89082030324198</v>
      </c>
      <c r="K81">
        <f t="shared" ref="K81:K112" si="62">J81*(AX81+AY81)/1000</f>
        <v>66.051813885224362</v>
      </c>
      <c r="L81">
        <f t="shared" ref="L81:L112" si="63">(AS81 - IF(AH81&gt;1, H81*AO81*100/(AJ81*BE81), 0))*(AX81+AY81)/1000</f>
        <v>41.94985957703819</v>
      </c>
      <c r="M81">
        <f t="shared" ref="M81:M112" si="64">2/((1/O81-1/N81)+SIGN(O81)*SQRT((1/O81-1/N81)*(1/O81-1/N81) + 4*AP81/((AP81+1)*(AP81+1))*(2*1/O81*1/N81-1/N81*1/N81)))</f>
        <v>1.6924639785067749E-2</v>
      </c>
      <c r="N81">
        <f t="shared" ref="N81:N112" si="65">AE81+AD81*AO81+AC81*AO81*AO81</f>
        <v>2</v>
      </c>
      <c r="O81">
        <f t="shared" ref="O81:O112" si="66">G81*(1000-(1000*0.61365*EXP(17.502*S81/(240.97+S81))/(AX81+AY81)+AU81)/2)/(1000*0.61365*EXP(17.502*S81/(240.97+S81))/(AX81+AY81)-AU81)</f>
        <v>1.684547402027942E-2</v>
      </c>
      <c r="P81">
        <f t="shared" ref="P81:P112" si="67">1/((AP81+1)/(M81/1.6)+1/(N81/1.37)) + AP81/((AP81+1)/(M81/1.6) + AP81/(N81/1.37))</f>
        <v>1.0535503038012869E-2</v>
      </c>
      <c r="Q81">
        <f t="shared" ref="Q81:Q112" si="68">(AL81*AN81)</f>
        <v>0</v>
      </c>
      <c r="R81">
        <f t="shared" ref="R81:R112" si="69">(AZ81+(Q81+2*0.95*0.0000000567*(((AZ81+$B$7)+273)^4-(AZ81+273)^4)-44100*G81)/(1.84*29.3*N81+8*0.95*0.0000000567*(AZ81+273)^3))</f>
        <v>27.031136720243737</v>
      </c>
      <c r="S81">
        <f t="shared" ref="S81:S112" si="70">($C$7*BA81+$D$7*BB81+$E$7*R81)</f>
        <v>27.031136720243737</v>
      </c>
      <c r="T81">
        <f t="shared" ref="T81:T112" si="71">0.61365*EXP(17.502*S81/(240.97+S81))</f>
        <v>3.5857102599556465</v>
      </c>
      <c r="U81">
        <f t="shared" ref="U81:U112" si="72">(V81/W81*100)</f>
        <v>50.041151515230688</v>
      </c>
      <c r="V81">
        <f t="shared" ref="V81:V112" si="73">AU81*(AX81+AY81)/1000</f>
        <v>1.8061478394217509</v>
      </c>
      <c r="W81">
        <f t="shared" ref="W81:W112" si="74">0.61365*EXP(17.502*AZ81/(240.97+AZ81))</f>
        <v>3.609325094911187</v>
      </c>
      <c r="X81">
        <f t="shared" ref="X81:X112" si="75">(T81-AU81*(AX81+AY81)/1000)</f>
        <v>1.7795624205338956</v>
      </c>
      <c r="Y81">
        <f t="shared" ref="Y81:Y112" si="76">(-G81*44100)</f>
        <v>-13.361836112363813</v>
      </c>
      <c r="Z81">
        <f t="shared" ref="Z81:Z112" si="77">2*29.3*N81*0.92*(AZ81-S81)</f>
        <v>12.058763721602126</v>
      </c>
      <c r="AA81">
        <f t="shared" ref="AA81:AA112" si="78">2*0.95*0.0000000567*(((AZ81+$B$7)+273)^4-(S81+273)^4)</f>
        <v>1.3023442571470742</v>
      </c>
      <c r="AB81">
        <f t="shared" ref="AB81:AB112" si="79">Q81+AA81+Y81+Z81</f>
        <v>-7.28133614611437E-4</v>
      </c>
      <c r="AC81">
        <v>0</v>
      </c>
      <c r="AD81">
        <v>0</v>
      </c>
      <c r="AE81">
        <v>2</v>
      </c>
      <c r="AF81">
        <v>0</v>
      </c>
      <c r="AG81">
        <v>0</v>
      </c>
      <c r="AH81">
        <f t="shared" ref="AH81:AH112" si="80">IF(AF81*$H$13&gt;=AJ81,1,(AJ81/(AJ81-AF81*$H$13)))</f>
        <v>1</v>
      </c>
      <c r="AI81">
        <f t="shared" ref="AI81:AI112" si="81">(AH81-1)*100</f>
        <v>0</v>
      </c>
      <c r="AJ81">
        <f t="shared" ref="AJ81:AJ112" si="82">MAX(0,($B$13+$C$13*BE81)/(1+$D$13*BE81)*AX81/(AZ81+273)*$E$13)</f>
        <v>53696.198741013803</v>
      </c>
      <c r="AK81">
        <f t="shared" ref="AK81:AK112" si="83">$B$11*BF81+$C$11*BG81</f>
        <v>0</v>
      </c>
      <c r="AL81">
        <f t="shared" ref="AL81:AL112" si="84">AK81*AM81</f>
        <v>0</v>
      </c>
      <c r="AM81">
        <f t="shared" ref="AM81:AM112" si="85">($B$11*$D$9+$C$11*$D$9)/($B$11+$C$11)</f>
        <v>0.49</v>
      </c>
      <c r="AN81">
        <f t="shared" ref="AN81:AN112" si="86">($B$11*$K$9+$C$11*$K$9)/($B$11+$C$11)</f>
        <v>0.39</v>
      </c>
      <c r="AO81">
        <v>6.49</v>
      </c>
      <c r="AP81">
        <v>0.5</v>
      </c>
      <c r="AQ81" t="s">
        <v>194</v>
      </c>
      <c r="AR81">
        <v>1587214070.4709699</v>
      </c>
      <c r="AS81">
        <v>412.749129032258</v>
      </c>
      <c r="AT81">
        <v>410.00774193548398</v>
      </c>
      <c r="AU81">
        <v>17.770880645161299</v>
      </c>
      <c r="AV81">
        <v>17.4489612903226</v>
      </c>
      <c r="AW81">
        <v>599.98164516128998</v>
      </c>
      <c r="AX81">
        <v>101.53558064516101</v>
      </c>
      <c r="AY81">
        <v>9.9666109677419304E-2</v>
      </c>
      <c r="AZ81">
        <v>27.142974193548401</v>
      </c>
      <c r="BA81">
        <v>999.9</v>
      </c>
      <c r="BB81">
        <v>999.9</v>
      </c>
      <c r="BC81">
        <v>0</v>
      </c>
      <c r="BD81">
        <v>0</v>
      </c>
      <c r="BE81">
        <v>10006.3403225806</v>
      </c>
      <c r="BF81">
        <v>0</v>
      </c>
      <c r="BG81">
        <v>1.8664725806451601E-3</v>
      </c>
      <c r="BH81">
        <v>1587214035</v>
      </c>
      <c r="BI81" t="s">
        <v>347</v>
      </c>
      <c r="BJ81">
        <v>11</v>
      </c>
      <c r="BK81">
        <v>1.6140000000000001</v>
      </c>
      <c r="BL81">
        <v>0.253</v>
      </c>
      <c r="BM81">
        <v>410</v>
      </c>
      <c r="BN81">
        <v>17</v>
      </c>
      <c r="BO81">
        <v>0.38</v>
      </c>
      <c r="BP81">
        <v>7.0000000000000007E-2</v>
      </c>
      <c r="BQ81">
        <v>2.7407568292682898</v>
      </c>
      <c r="BR81">
        <v>1.2849198606270099E-2</v>
      </c>
      <c r="BS81">
        <v>2.08487860603528E-2</v>
      </c>
      <c r="BT81">
        <v>1</v>
      </c>
      <c r="BU81">
        <v>0.32723678048780502</v>
      </c>
      <c r="BV81">
        <v>-0.13806587456445399</v>
      </c>
      <c r="BW81">
        <v>1.3837684367665399E-2</v>
      </c>
      <c r="BX81">
        <v>0</v>
      </c>
      <c r="BY81">
        <v>1</v>
      </c>
      <c r="BZ81">
        <v>2</v>
      </c>
      <c r="CA81" t="s">
        <v>196</v>
      </c>
      <c r="CB81">
        <v>100</v>
      </c>
      <c r="CC81">
        <v>100</v>
      </c>
      <c r="CD81">
        <v>1.6140000000000001</v>
      </c>
      <c r="CE81">
        <v>0.253</v>
      </c>
      <c r="CF81">
        <v>2</v>
      </c>
      <c r="CG81">
        <v>633.98199999999997</v>
      </c>
      <c r="CH81">
        <v>376.64100000000002</v>
      </c>
      <c r="CI81">
        <v>26.999600000000001</v>
      </c>
      <c r="CJ81">
        <v>30.160599999999999</v>
      </c>
      <c r="CK81">
        <v>30.001000000000001</v>
      </c>
      <c r="CL81">
        <v>29.782599999999999</v>
      </c>
      <c r="CM81">
        <v>29.806999999999999</v>
      </c>
      <c r="CN81">
        <v>20.245000000000001</v>
      </c>
      <c r="CO81">
        <v>9.3747000000000007</v>
      </c>
      <c r="CP81">
        <v>100</v>
      </c>
      <c r="CQ81">
        <v>27</v>
      </c>
      <c r="CR81">
        <v>410</v>
      </c>
      <c r="CS81">
        <v>17.392900000000001</v>
      </c>
      <c r="CT81">
        <v>100.00700000000001</v>
      </c>
      <c r="CU81">
        <v>100.80200000000001</v>
      </c>
    </row>
    <row r="82" spans="1:99" x14ac:dyDescent="0.25">
      <c r="A82">
        <v>66</v>
      </c>
      <c r="B82">
        <v>1587214084.0999999</v>
      </c>
      <c r="C82">
        <v>4945.0999999046298</v>
      </c>
      <c r="D82" t="s">
        <v>354</v>
      </c>
      <c r="E82" t="s">
        <v>355</v>
      </c>
      <c r="F82">
        <v>1587214075.4709699</v>
      </c>
      <c r="G82">
        <f t="shared" si="58"/>
        <v>2.9499469237659847E-4</v>
      </c>
      <c r="H82">
        <f t="shared" si="59"/>
        <v>-2.6683367218180698</v>
      </c>
      <c r="I82">
        <f t="shared" si="60"/>
        <v>412.75219354838703</v>
      </c>
      <c r="J82">
        <f t="shared" si="61"/>
        <v>657.69513726565447</v>
      </c>
      <c r="K82">
        <f t="shared" si="62"/>
        <v>66.845067315994896</v>
      </c>
      <c r="L82">
        <f t="shared" si="63"/>
        <v>41.950208537762421</v>
      </c>
      <c r="M82">
        <f t="shared" si="64"/>
        <v>1.6462775860654609E-2</v>
      </c>
      <c r="N82">
        <f t="shared" si="65"/>
        <v>2</v>
      </c>
      <c r="O82">
        <f t="shared" si="66"/>
        <v>1.6387861596115078E-2</v>
      </c>
      <c r="P82">
        <f t="shared" si="67"/>
        <v>1.0249115745854716E-2</v>
      </c>
      <c r="Q82">
        <f t="shared" si="68"/>
        <v>0</v>
      </c>
      <c r="R82">
        <f t="shared" si="69"/>
        <v>27.037720347333494</v>
      </c>
      <c r="S82">
        <f t="shared" si="70"/>
        <v>27.037720347333494</v>
      </c>
      <c r="T82">
        <f t="shared" si="71"/>
        <v>3.5870966680327516</v>
      </c>
      <c r="U82">
        <f t="shared" si="72"/>
        <v>50.029716196661731</v>
      </c>
      <c r="V82">
        <f t="shared" si="73"/>
        <v>1.8061199468441012</v>
      </c>
      <c r="W82">
        <f t="shared" si="74"/>
        <v>3.6100943282277016</v>
      </c>
      <c r="X82">
        <f t="shared" si="75"/>
        <v>1.7809767211886505</v>
      </c>
      <c r="Y82">
        <f t="shared" si="76"/>
        <v>-13.009265933807992</v>
      </c>
      <c r="Z82">
        <f t="shared" si="77"/>
        <v>11.740535307822725</v>
      </c>
      <c r="AA82">
        <f t="shared" si="78"/>
        <v>1.2680403946568348</v>
      </c>
      <c r="AB82">
        <f t="shared" si="79"/>
        <v>-6.9023132843248902E-4</v>
      </c>
      <c r="AC82">
        <v>0</v>
      </c>
      <c r="AD82">
        <v>0</v>
      </c>
      <c r="AE82">
        <v>2</v>
      </c>
      <c r="AF82">
        <v>0</v>
      </c>
      <c r="AG82">
        <v>0</v>
      </c>
      <c r="AH82">
        <f t="shared" si="80"/>
        <v>1</v>
      </c>
      <c r="AI82">
        <f t="shared" si="81"/>
        <v>0</v>
      </c>
      <c r="AJ82">
        <f t="shared" si="82"/>
        <v>53643.729698177151</v>
      </c>
      <c r="AK82">
        <f t="shared" si="83"/>
        <v>0</v>
      </c>
      <c r="AL82">
        <f t="shared" si="84"/>
        <v>0</v>
      </c>
      <c r="AM82">
        <f t="shared" si="85"/>
        <v>0.49</v>
      </c>
      <c r="AN82">
        <f t="shared" si="86"/>
        <v>0.39</v>
      </c>
      <c r="AO82">
        <v>6.49</v>
      </c>
      <c r="AP82">
        <v>0.5</v>
      </c>
      <c r="AQ82" t="s">
        <v>194</v>
      </c>
      <c r="AR82">
        <v>1587214075.4709699</v>
      </c>
      <c r="AS82">
        <v>412.75219354838703</v>
      </c>
      <c r="AT82">
        <v>409.99761290322601</v>
      </c>
      <c r="AU82">
        <v>17.770590322580599</v>
      </c>
      <c r="AV82">
        <v>17.457170967741899</v>
      </c>
      <c r="AW82">
        <v>599.99277419354803</v>
      </c>
      <c r="AX82">
        <v>101.53548387096799</v>
      </c>
      <c r="AY82">
        <v>9.9853732258064501E-2</v>
      </c>
      <c r="AZ82">
        <v>27.1466064516129</v>
      </c>
      <c r="BA82">
        <v>999.9</v>
      </c>
      <c r="BB82">
        <v>999.9</v>
      </c>
      <c r="BC82">
        <v>0</v>
      </c>
      <c r="BD82">
        <v>0</v>
      </c>
      <c r="BE82">
        <v>9996.2819354838703</v>
      </c>
      <c r="BF82">
        <v>0</v>
      </c>
      <c r="BG82">
        <v>1.88650935483871E-3</v>
      </c>
      <c r="BH82">
        <v>1587214035</v>
      </c>
      <c r="BI82" t="s">
        <v>347</v>
      </c>
      <c r="BJ82">
        <v>11</v>
      </c>
      <c r="BK82">
        <v>1.6140000000000001</v>
      </c>
      <c r="BL82">
        <v>0.253</v>
      </c>
      <c r="BM82">
        <v>410</v>
      </c>
      <c r="BN82">
        <v>17</v>
      </c>
      <c r="BO82">
        <v>0.38</v>
      </c>
      <c r="BP82">
        <v>7.0000000000000007E-2</v>
      </c>
      <c r="BQ82">
        <v>2.7485297560975601</v>
      </c>
      <c r="BR82">
        <v>0.182794076655039</v>
      </c>
      <c r="BS82">
        <v>2.8113876487599901E-2</v>
      </c>
      <c r="BT82">
        <v>0</v>
      </c>
      <c r="BU82">
        <v>0.31759314634146302</v>
      </c>
      <c r="BV82">
        <v>-0.106944836236922</v>
      </c>
      <c r="BW82">
        <v>1.1318228997379399E-2</v>
      </c>
      <c r="BX82">
        <v>0</v>
      </c>
      <c r="BY82">
        <v>0</v>
      </c>
      <c r="BZ82">
        <v>2</v>
      </c>
      <c r="CA82" t="s">
        <v>199</v>
      </c>
      <c r="CB82">
        <v>100</v>
      </c>
      <c r="CC82">
        <v>100</v>
      </c>
      <c r="CD82">
        <v>1.6140000000000001</v>
      </c>
      <c r="CE82">
        <v>0.253</v>
      </c>
      <c r="CF82">
        <v>2</v>
      </c>
      <c r="CG82">
        <v>634.22299999999996</v>
      </c>
      <c r="CH82">
        <v>376.65600000000001</v>
      </c>
      <c r="CI82">
        <v>26.9999</v>
      </c>
      <c r="CJ82">
        <v>30.176300000000001</v>
      </c>
      <c r="CK82">
        <v>30.001000000000001</v>
      </c>
      <c r="CL82">
        <v>29.797899999999998</v>
      </c>
      <c r="CM82">
        <v>29.821999999999999</v>
      </c>
      <c r="CN82">
        <v>20.2469</v>
      </c>
      <c r="CO82">
        <v>9.3747000000000007</v>
      </c>
      <c r="CP82">
        <v>100</v>
      </c>
      <c r="CQ82">
        <v>27</v>
      </c>
      <c r="CR82">
        <v>410</v>
      </c>
      <c r="CS82">
        <v>17.392600000000002</v>
      </c>
      <c r="CT82">
        <v>100.003</v>
      </c>
      <c r="CU82">
        <v>100.8</v>
      </c>
    </row>
    <row r="83" spans="1:99" x14ac:dyDescent="0.25">
      <c r="A83">
        <v>67</v>
      </c>
      <c r="B83">
        <v>1587214089.0999999</v>
      </c>
      <c r="C83">
        <v>4950.0999999046298</v>
      </c>
      <c r="D83" t="s">
        <v>356</v>
      </c>
      <c r="E83" t="s">
        <v>357</v>
      </c>
      <c r="F83">
        <v>1587214080.4709699</v>
      </c>
      <c r="G83">
        <f t="shared" si="58"/>
        <v>2.9655258962561602E-4</v>
      </c>
      <c r="H83">
        <f t="shared" si="59"/>
        <v>-2.6696016562443341</v>
      </c>
      <c r="I83">
        <f t="shared" si="60"/>
        <v>412.75032258064499</v>
      </c>
      <c r="J83">
        <f t="shared" si="61"/>
        <v>656.566080851381</v>
      </c>
      <c r="K83">
        <f t="shared" si="62"/>
        <v>66.730320273941459</v>
      </c>
      <c r="L83">
        <f t="shared" si="63"/>
        <v>41.950021516895362</v>
      </c>
      <c r="M83">
        <f t="shared" si="64"/>
        <v>1.6543144679990799E-2</v>
      </c>
      <c r="N83">
        <f t="shared" si="65"/>
        <v>2</v>
      </c>
      <c r="O83">
        <f t="shared" si="66"/>
        <v>1.6467499003521641E-2</v>
      </c>
      <c r="P83">
        <f t="shared" si="67"/>
        <v>1.029895442267754E-2</v>
      </c>
      <c r="Q83">
        <f t="shared" si="68"/>
        <v>0</v>
      </c>
      <c r="R83">
        <f t="shared" si="69"/>
        <v>27.041781287123147</v>
      </c>
      <c r="S83">
        <f t="shared" si="70"/>
        <v>27.041781287123147</v>
      </c>
      <c r="T83">
        <f t="shared" si="71"/>
        <v>3.5879520712423463</v>
      </c>
      <c r="U83">
        <f t="shared" si="72"/>
        <v>50.019348335936812</v>
      </c>
      <c r="V83">
        <f t="shared" si="73"/>
        <v>1.8062367985622716</v>
      </c>
      <c r="W83">
        <f t="shared" si="74"/>
        <v>3.6110762308044024</v>
      </c>
      <c r="X83">
        <f t="shared" si="75"/>
        <v>1.7817152726800747</v>
      </c>
      <c r="Y83">
        <f t="shared" si="76"/>
        <v>-13.077969202489667</v>
      </c>
      <c r="Z83">
        <f t="shared" si="77"/>
        <v>11.802484948849735</v>
      </c>
      <c r="AA83">
        <f t="shared" si="78"/>
        <v>1.2747866983408771</v>
      </c>
      <c r="AB83">
        <f t="shared" si="79"/>
        <v>-6.9755529905535241E-4</v>
      </c>
      <c r="AC83">
        <v>0</v>
      </c>
      <c r="AD83">
        <v>0</v>
      </c>
      <c r="AE83">
        <v>2</v>
      </c>
      <c r="AF83">
        <v>0</v>
      </c>
      <c r="AG83">
        <v>0</v>
      </c>
      <c r="AH83">
        <f t="shared" si="80"/>
        <v>1</v>
      </c>
      <c r="AI83">
        <f t="shared" si="81"/>
        <v>0</v>
      </c>
      <c r="AJ83">
        <f t="shared" si="82"/>
        <v>53626.308194271092</v>
      </c>
      <c r="AK83">
        <f t="shared" si="83"/>
        <v>0</v>
      </c>
      <c r="AL83">
        <f t="shared" si="84"/>
        <v>0</v>
      </c>
      <c r="AM83">
        <f t="shared" si="85"/>
        <v>0.49</v>
      </c>
      <c r="AN83">
        <f t="shared" si="86"/>
        <v>0.39</v>
      </c>
      <c r="AO83">
        <v>6.49</v>
      </c>
      <c r="AP83">
        <v>0.5</v>
      </c>
      <c r="AQ83" t="s">
        <v>194</v>
      </c>
      <c r="AR83">
        <v>1587214080.4709699</v>
      </c>
      <c r="AS83">
        <v>412.75032258064499</v>
      </c>
      <c r="AT83">
        <v>409.995096774194</v>
      </c>
      <c r="AU83">
        <v>17.7717387096774</v>
      </c>
      <c r="AV83">
        <v>17.456667741935501</v>
      </c>
      <c r="AW83">
        <v>599.998903225807</v>
      </c>
      <c r="AX83">
        <v>101.53529032258101</v>
      </c>
      <c r="AY83">
        <v>0.100054877419355</v>
      </c>
      <c r="AZ83">
        <v>27.151241935483899</v>
      </c>
      <c r="BA83">
        <v>999.9</v>
      </c>
      <c r="BB83">
        <v>999.9</v>
      </c>
      <c r="BC83">
        <v>0</v>
      </c>
      <c r="BD83">
        <v>0</v>
      </c>
      <c r="BE83">
        <v>9993.0783870967698</v>
      </c>
      <c r="BF83">
        <v>0</v>
      </c>
      <c r="BG83">
        <v>1.8880506451612899E-3</v>
      </c>
      <c r="BH83">
        <v>1587214035</v>
      </c>
      <c r="BI83" t="s">
        <v>347</v>
      </c>
      <c r="BJ83">
        <v>11</v>
      </c>
      <c r="BK83">
        <v>1.6140000000000001</v>
      </c>
      <c r="BL83">
        <v>0.253</v>
      </c>
      <c r="BM83">
        <v>410</v>
      </c>
      <c r="BN83">
        <v>17</v>
      </c>
      <c r="BO83">
        <v>0.38</v>
      </c>
      <c r="BP83">
        <v>7.0000000000000007E-2</v>
      </c>
      <c r="BQ83">
        <v>2.7553834146341498</v>
      </c>
      <c r="BR83">
        <v>6.8986829268294705E-2</v>
      </c>
      <c r="BS83">
        <v>2.54048441328312E-2</v>
      </c>
      <c r="BT83">
        <v>1</v>
      </c>
      <c r="BU83">
        <v>0.31599680487804899</v>
      </c>
      <c r="BV83">
        <v>1.6510118466901199E-2</v>
      </c>
      <c r="BW83">
        <v>9.0399851155163208E-3</v>
      </c>
      <c r="BX83">
        <v>1</v>
      </c>
      <c r="BY83">
        <v>2</v>
      </c>
      <c r="BZ83">
        <v>2</v>
      </c>
      <c r="CA83" t="s">
        <v>217</v>
      </c>
      <c r="CB83">
        <v>100</v>
      </c>
      <c r="CC83">
        <v>100</v>
      </c>
      <c r="CD83">
        <v>1.6140000000000001</v>
      </c>
      <c r="CE83">
        <v>0.253</v>
      </c>
      <c r="CF83">
        <v>2</v>
      </c>
      <c r="CG83">
        <v>634.31100000000004</v>
      </c>
      <c r="CH83">
        <v>376.54500000000002</v>
      </c>
      <c r="CI83">
        <v>26.9998</v>
      </c>
      <c r="CJ83">
        <v>30.189399999999999</v>
      </c>
      <c r="CK83">
        <v>30.001000000000001</v>
      </c>
      <c r="CL83">
        <v>29.813099999999999</v>
      </c>
      <c r="CM83">
        <v>29.837399999999999</v>
      </c>
      <c r="CN83">
        <v>20.2454</v>
      </c>
      <c r="CO83">
        <v>9.3747000000000007</v>
      </c>
      <c r="CP83">
        <v>100</v>
      </c>
      <c r="CQ83">
        <v>27</v>
      </c>
      <c r="CR83">
        <v>410</v>
      </c>
      <c r="CS83">
        <v>17.392499999999998</v>
      </c>
      <c r="CT83">
        <v>100.001</v>
      </c>
      <c r="CU83">
        <v>100.798</v>
      </c>
    </row>
    <row r="84" spans="1:99" x14ac:dyDescent="0.25">
      <c r="A84">
        <v>68</v>
      </c>
      <c r="B84">
        <v>1587214415.0999999</v>
      </c>
      <c r="C84">
        <v>5276.0999999046298</v>
      </c>
      <c r="D84" t="s">
        <v>359</v>
      </c>
      <c r="E84" t="s">
        <v>360</v>
      </c>
      <c r="F84">
        <v>1587214407.0999999</v>
      </c>
      <c r="G84">
        <f t="shared" si="58"/>
        <v>3.0813134395127258E-4</v>
      </c>
      <c r="H84">
        <f t="shared" si="59"/>
        <v>-1.7013543301073577</v>
      </c>
      <c r="I84">
        <f t="shared" si="60"/>
        <v>413.66399999999999</v>
      </c>
      <c r="J84">
        <f t="shared" si="61"/>
        <v>561.56270761996461</v>
      </c>
      <c r="K84">
        <f t="shared" si="62"/>
        <v>57.062929395687775</v>
      </c>
      <c r="L84">
        <f t="shared" si="63"/>
        <v>42.034272050544168</v>
      </c>
      <c r="M84">
        <f t="shared" si="64"/>
        <v>1.6847409801268799E-2</v>
      </c>
      <c r="N84">
        <f t="shared" si="65"/>
        <v>2</v>
      </c>
      <c r="O84">
        <f t="shared" si="66"/>
        <v>1.6768963074053025E-2</v>
      </c>
      <c r="P84">
        <f t="shared" si="67"/>
        <v>1.0487619513586063E-2</v>
      </c>
      <c r="Q84">
        <f t="shared" si="68"/>
        <v>0</v>
      </c>
      <c r="R84">
        <f t="shared" si="69"/>
        <v>27.339331253756875</v>
      </c>
      <c r="S84">
        <f t="shared" si="70"/>
        <v>27.339331253756875</v>
      </c>
      <c r="T84">
        <f t="shared" si="71"/>
        <v>3.6511150330305986</v>
      </c>
      <c r="U84">
        <f t="shared" si="72"/>
        <v>49.907029951279668</v>
      </c>
      <c r="V84">
        <f t="shared" si="73"/>
        <v>1.8343359509603692</v>
      </c>
      <c r="W84">
        <f t="shared" si="74"/>
        <v>3.6755061416219075</v>
      </c>
      <c r="X84">
        <f t="shared" si="75"/>
        <v>1.8167790820702294</v>
      </c>
      <c r="Y84">
        <f t="shared" si="76"/>
        <v>-13.588592268251121</v>
      </c>
      <c r="Z84">
        <f t="shared" si="77"/>
        <v>12.25969708846538</v>
      </c>
      <c r="AA84">
        <f t="shared" si="78"/>
        <v>1.3281410256383641</v>
      </c>
      <c r="AB84">
        <f t="shared" si="79"/>
        <v>-7.5415414737634023E-4</v>
      </c>
      <c r="AC84">
        <v>0</v>
      </c>
      <c r="AD84">
        <v>0</v>
      </c>
      <c r="AE84">
        <v>2</v>
      </c>
      <c r="AF84">
        <v>0</v>
      </c>
      <c r="AG84">
        <v>0</v>
      </c>
      <c r="AH84">
        <f t="shared" si="80"/>
        <v>1</v>
      </c>
      <c r="AI84">
        <f t="shared" si="81"/>
        <v>0</v>
      </c>
      <c r="AJ84">
        <f t="shared" si="82"/>
        <v>53651.542844676136</v>
      </c>
      <c r="AK84">
        <f t="shared" si="83"/>
        <v>0</v>
      </c>
      <c r="AL84">
        <f t="shared" si="84"/>
        <v>0</v>
      </c>
      <c r="AM84">
        <f t="shared" si="85"/>
        <v>0.49</v>
      </c>
      <c r="AN84">
        <f t="shared" si="86"/>
        <v>0.39</v>
      </c>
      <c r="AO84">
        <v>14.02</v>
      </c>
      <c r="AP84">
        <v>0.5</v>
      </c>
      <c r="AQ84" t="s">
        <v>194</v>
      </c>
      <c r="AR84">
        <v>1587214407.0999999</v>
      </c>
      <c r="AS84">
        <v>413.66399999999999</v>
      </c>
      <c r="AT84">
        <v>409.98551612903202</v>
      </c>
      <c r="AU84">
        <v>18.051906451612901</v>
      </c>
      <c r="AV84">
        <v>17.344745161290302</v>
      </c>
      <c r="AW84">
        <v>599.865580645161</v>
      </c>
      <c r="AX84">
        <v>101.519161290323</v>
      </c>
      <c r="AY84">
        <v>9.5366564516129002E-2</v>
      </c>
      <c r="AZ84">
        <v>27.4530322580645</v>
      </c>
      <c r="BA84">
        <v>999.9</v>
      </c>
      <c r="BB84">
        <v>999.9</v>
      </c>
      <c r="BC84">
        <v>0</v>
      </c>
      <c r="BD84">
        <v>0</v>
      </c>
      <c r="BE84">
        <v>10010.120967741899</v>
      </c>
      <c r="BF84">
        <v>0</v>
      </c>
      <c r="BG84">
        <v>1.91117E-3</v>
      </c>
      <c r="BH84">
        <v>1587214392.5999999</v>
      </c>
      <c r="BI84" t="s">
        <v>361</v>
      </c>
      <c r="BJ84">
        <v>12</v>
      </c>
      <c r="BK84">
        <v>1.589</v>
      </c>
      <c r="BL84">
        <v>0.245</v>
      </c>
      <c r="BM84">
        <v>410</v>
      </c>
      <c r="BN84">
        <v>17</v>
      </c>
      <c r="BO84">
        <v>0.46</v>
      </c>
      <c r="BP84">
        <v>0.11</v>
      </c>
      <c r="BQ84">
        <v>3.2421841670731699</v>
      </c>
      <c r="BR84">
        <v>6.5889331358875198</v>
      </c>
      <c r="BS84">
        <v>0.98478808240020199</v>
      </c>
      <c r="BT84">
        <v>0</v>
      </c>
      <c r="BU84">
        <v>0.61727594512195105</v>
      </c>
      <c r="BV84">
        <v>1.3880129456443999</v>
      </c>
      <c r="BW84">
        <v>0.19141113642965099</v>
      </c>
      <c r="BX84">
        <v>0</v>
      </c>
      <c r="BY84">
        <v>0</v>
      </c>
      <c r="BZ84">
        <v>2</v>
      </c>
      <c r="CA84" t="s">
        <v>199</v>
      </c>
      <c r="CB84">
        <v>100</v>
      </c>
      <c r="CC84">
        <v>100</v>
      </c>
      <c r="CD84">
        <v>1.589</v>
      </c>
      <c r="CE84">
        <v>0.245</v>
      </c>
      <c r="CF84">
        <v>2</v>
      </c>
      <c r="CG84">
        <v>635.04399999999998</v>
      </c>
      <c r="CH84">
        <v>370.62599999999998</v>
      </c>
      <c r="CI84">
        <v>26.998100000000001</v>
      </c>
      <c r="CJ84">
        <v>31.09</v>
      </c>
      <c r="CK84">
        <v>30.000900000000001</v>
      </c>
      <c r="CL84">
        <v>30.765799999999999</v>
      </c>
      <c r="CM84">
        <v>30.789899999999999</v>
      </c>
      <c r="CN84">
        <v>20.2395</v>
      </c>
      <c r="CO84">
        <v>16.791699999999999</v>
      </c>
      <c r="CP84">
        <v>100</v>
      </c>
      <c r="CQ84">
        <v>27</v>
      </c>
      <c r="CR84">
        <v>410</v>
      </c>
      <c r="CS84">
        <v>17.267499999999998</v>
      </c>
      <c r="CT84">
        <v>99.814800000000005</v>
      </c>
      <c r="CU84">
        <v>100.642</v>
      </c>
    </row>
    <row r="85" spans="1:99" x14ac:dyDescent="0.25">
      <c r="A85">
        <v>69</v>
      </c>
      <c r="B85">
        <v>1587214420.0999999</v>
      </c>
      <c r="C85">
        <v>5281.0999999046298</v>
      </c>
      <c r="D85" t="s">
        <v>362</v>
      </c>
      <c r="E85" t="s">
        <v>363</v>
      </c>
      <c r="F85">
        <v>1587214411.7451601</v>
      </c>
      <c r="G85">
        <f t="shared" si="58"/>
        <v>3.1077771225151757E-4</v>
      </c>
      <c r="H85">
        <f t="shared" si="59"/>
        <v>-1.7004077741968264</v>
      </c>
      <c r="I85">
        <f t="shared" si="60"/>
        <v>413.66025806451597</v>
      </c>
      <c r="J85">
        <f t="shared" si="61"/>
        <v>560.09178876539704</v>
      </c>
      <c r="K85">
        <f t="shared" si="62"/>
        <v>56.914454587905681</v>
      </c>
      <c r="L85">
        <f t="shared" si="63"/>
        <v>42.034624403850501</v>
      </c>
      <c r="M85">
        <f t="shared" si="64"/>
        <v>1.6994779565442656E-2</v>
      </c>
      <c r="N85">
        <f t="shared" si="65"/>
        <v>2</v>
      </c>
      <c r="O85">
        <f t="shared" si="66"/>
        <v>1.6914957947323728E-2</v>
      </c>
      <c r="P85">
        <f t="shared" si="67"/>
        <v>1.0578989033818048E-2</v>
      </c>
      <c r="Q85">
        <f t="shared" si="68"/>
        <v>0</v>
      </c>
      <c r="R85">
        <f t="shared" si="69"/>
        <v>27.337870814078805</v>
      </c>
      <c r="S85">
        <f t="shared" si="70"/>
        <v>27.337870814078805</v>
      </c>
      <c r="T85">
        <f t="shared" si="71"/>
        <v>3.6508026610807591</v>
      </c>
      <c r="U85">
        <f t="shared" si="72"/>
        <v>49.904720244827686</v>
      </c>
      <c r="V85">
        <f t="shared" si="73"/>
        <v>1.8341991065381062</v>
      </c>
      <c r="W85">
        <f t="shared" si="74"/>
        <v>3.675402041209137</v>
      </c>
      <c r="X85">
        <f t="shared" si="75"/>
        <v>1.8166035545426529</v>
      </c>
      <c r="Y85">
        <f t="shared" si="76"/>
        <v>-13.705297110291925</v>
      </c>
      <c r="Z85">
        <f t="shared" si="77"/>
        <v>12.364994633092412</v>
      </c>
      <c r="AA85">
        <f t="shared" si="78"/>
        <v>1.3395353168135913</v>
      </c>
      <c r="AB85">
        <f t="shared" si="79"/>
        <v>-7.6716038592117286E-4</v>
      </c>
      <c r="AC85">
        <v>0</v>
      </c>
      <c r="AD85">
        <v>0</v>
      </c>
      <c r="AE85">
        <v>2</v>
      </c>
      <c r="AF85">
        <v>0</v>
      </c>
      <c r="AG85">
        <v>0</v>
      </c>
      <c r="AH85">
        <f t="shared" si="80"/>
        <v>1</v>
      </c>
      <c r="AI85">
        <f t="shared" si="81"/>
        <v>0</v>
      </c>
      <c r="AJ85">
        <f t="shared" si="82"/>
        <v>53660.927698478525</v>
      </c>
      <c r="AK85">
        <f t="shared" si="83"/>
        <v>0</v>
      </c>
      <c r="AL85">
        <f t="shared" si="84"/>
        <v>0</v>
      </c>
      <c r="AM85">
        <f t="shared" si="85"/>
        <v>0.49</v>
      </c>
      <c r="AN85">
        <f t="shared" si="86"/>
        <v>0.39</v>
      </c>
      <c r="AO85">
        <v>14.02</v>
      </c>
      <c r="AP85">
        <v>0.5</v>
      </c>
      <c r="AQ85" t="s">
        <v>194</v>
      </c>
      <c r="AR85">
        <v>1587214411.7451601</v>
      </c>
      <c r="AS85">
        <v>413.66025806451597</v>
      </c>
      <c r="AT85">
        <v>409.98667741935498</v>
      </c>
      <c r="AU85">
        <v>18.050245161290299</v>
      </c>
      <c r="AV85">
        <v>17.337035483870999</v>
      </c>
      <c r="AW85">
        <v>599.88764516129004</v>
      </c>
      <c r="AX85">
        <v>101.519483870968</v>
      </c>
      <c r="AY85">
        <v>9.6814974193548398E-2</v>
      </c>
      <c r="AZ85">
        <v>27.452548387096801</v>
      </c>
      <c r="BA85">
        <v>999.9</v>
      </c>
      <c r="BB85">
        <v>999.9</v>
      </c>
      <c r="BC85">
        <v>0</v>
      </c>
      <c r="BD85">
        <v>0</v>
      </c>
      <c r="BE85">
        <v>10011.897096774201</v>
      </c>
      <c r="BF85">
        <v>0</v>
      </c>
      <c r="BG85">
        <v>1.91117E-3</v>
      </c>
      <c r="BH85">
        <v>1587214392.5999999</v>
      </c>
      <c r="BI85" t="s">
        <v>361</v>
      </c>
      <c r="BJ85">
        <v>12</v>
      </c>
      <c r="BK85">
        <v>1.589</v>
      </c>
      <c r="BL85">
        <v>0.245</v>
      </c>
      <c r="BM85">
        <v>410</v>
      </c>
      <c r="BN85">
        <v>17</v>
      </c>
      <c r="BO85">
        <v>0.46</v>
      </c>
      <c r="BP85">
        <v>0.11</v>
      </c>
      <c r="BQ85">
        <v>3.6716856097560999</v>
      </c>
      <c r="BR85">
        <v>-5.1035121951215297E-2</v>
      </c>
      <c r="BS85">
        <v>1.9400878915064101E-2</v>
      </c>
      <c r="BT85">
        <v>1</v>
      </c>
      <c r="BU85">
        <v>0.706809219512195</v>
      </c>
      <c r="BV85">
        <v>9.7168703832752307E-2</v>
      </c>
      <c r="BW85">
        <v>1.4907364707177099E-2</v>
      </c>
      <c r="BX85">
        <v>1</v>
      </c>
      <c r="BY85">
        <v>2</v>
      </c>
      <c r="BZ85">
        <v>2</v>
      </c>
      <c r="CA85" t="s">
        <v>217</v>
      </c>
      <c r="CB85">
        <v>100</v>
      </c>
      <c r="CC85">
        <v>100</v>
      </c>
      <c r="CD85">
        <v>1.589</v>
      </c>
      <c r="CE85">
        <v>0.245</v>
      </c>
      <c r="CF85">
        <v>2</v>
      </c>
      <c r="CG85">
        <v>635.53399999999999</v>
      </c>
      <c r="CH85">
        <v>370.54199999999997</v>
      </c>
      <c r="CI85">
        <v>26.998000000000001</v>
      </c>
      <c r="CJ85">
        <v>31.102599999999999</v>
      </c>
      <c r="CK85">
        <v>30.000699999999998</v>
      </c>
      <c r="CL85">
        <v>30.777799999999999</v>
      </c>
      <c r="CM85">
        <v>30.800999999999998</v>
      </c>
      <c r="CN85">
        <v>20.241499999999998</v>
      </c>
      <c r="CO85">
        <v>17.072099999999999</v>
      </c>
      <c r="CP85">
        <v>100</v>
      </c>
      <c r="CQ85">
        <v>27</v>
      </c>
      <c r="CR85">
        <v>410</v>
      </c>
      <c r="CS85">
        <v>17.271699999999999</v>
      </c>
      <c r="CT85">
        <v>99.811899999999994</v>
      </c>
      <c r="CU85">
        <v>100.64100000000001</v>
      </c>
    </row>
    <row r="86" spans="1:99" x14ac:dyDescent="0.25">
      <c r="A86">
        <v>70</v>
      </c>
      <c r="B86">
        <v>1587214425.0999999</v>
      </c>
      <c r="C86">
        <v>5286.0999999046298</v>
      </c>
      <c r="D86" t="s">
        <v>364</v>
      </c>
      <c r="E86" t="s">
        <v>365</v>
      </c>
      <c r="F86">
        <v>1587214416.53548</v>
      </c>
      <c r="G86">
        <f t="shared" si="58"/>
        <v>3.0989163792983799E-4</v>
      </c>
      <c r="H86">
        <f t="shared" si="59"/>
        <v>-1.6976076538587066</v>
      </c>
      <c r="I86">
        <f t="shared" si="60"/>
        <v>413.65835483871001</v>
      </c>
      <c r="J86">
        <f t="shared" si="61"/>
        <v>560.29660423907467</v>
      </c>
      <c r="K86">
        <f t="shared" si="62"/>
        <v>56.936277608146156</v>
      </c>
      <c r="L86">
        <f t="shared" si="63"/>
        <v>42.035176989893507</v>
      </c>
      <c r="M86">
        <f t="shared" si="64"/>
        <v>1.6944324931611316E-2</v>
      </c>
      <c r="N86">
        <f t="shared" si="65"/>
        <v>2</v>
      </c>
      <c r="O86">
        <f t="shared" si="66"/>
        <v>1.6864975369410309E-2</v>
      </c>
      <c r="P86">
        <f t="shared" si="67"/>
        <v>1.0547707787117165E-2</v>
      </c>
      <c r="Q86">
        <f t="shared" si="68"/>
        <v>0</v>
      </c>
      <c r="R86">
        <f t="shared" si="69"/>
        <v>27.338046147373888</v>
      </c>
      <c r="S86">
        <f t="shared" si="70"/>
        <v>27.338046147373888</v>
      </c>
      <c r="T86">
        <f t="shared" si="71"/>
        <v>3.6508401617079422</v>
      </c>
      <c r="U86">
        <f t="shared" si="72"/>
        <v>49.9000999316725</v>
      </c>
      <c r="V86">
        <f t="shared" si="73"/>
        <v>1.8340130152391456</v>
      </c>
      <c r="W86">
        <f t="shared" si="74"/>
        <v>3.6753694236092387</v>
      </c>
      <c r="X86">
        <f t="shared" si="75"/>
        <v>1.8168271464687966</v>
      </c>
      <c r="Y86">
        <f t="shared" si="76"/>
        <v>-13.666221232705855</v>
      </c>
      <c r="Z86">
        <f t="shared" si="77"/>
        <v>12.329741986208493</v>
      </c>
      <c r="AA86">
        <f t="shared" si="78"/>
        <v>1.3357164544469986</v>
      </c>
      <c r="AB86">
        <f t="shared" si="79"/>
        <v>-7.6279205036300368E-4</v>
      </c>
      <c r="AC86">
        <v>0</v>
      </c>
      <c r="AD86">
        <v>0</v>
      </c>
      <c r="AE86">
        <v>2</v>
      </c>
      <c r="AF86">
        <v>0</v>
      </c>
      <c r="AG86">
        <v>0</v>
      </c>
      <c r="AH86">
        <f t="shared" si="80"/>
        <v>1</v>
      </c>
      <c r="AI86">
        <f t="shared" si="81"/>
        <v>0</v>
      </c>
      <c r="AJ86">
        <f t="shared" si="82"/>
        <v>53618.919679365543</v>
      </c>
      <c r="AK86">
        <f t="shared" si="83"/>
        <v>0</v>
      </c>
      <c r="AL86">
        <f t="shared" si="84"/>
        <v>0</v>
      </c>
      <c r="AM86">
        <f t="shared" si="85"/>
        <v>0.49</v>
      </c>
      <c r="AN86">
        <f t="shared" si="86"/>
        <v>0.39</v>
      </c>
      <c r="AO86">
        <v>14.02</v>
      </c>
      <c r="AP86">
        <v>0.5</v>
      </c>
      <c r="AQ86" t="s">
        <v>194</v>
      </c>
      <c r="AR86">
        <v>1587214416.53548</v>
      </c>
      <c r="AS86">
        <v>413.65835483871001</v>
      </c>
      <c r="AT86">
        <v>409.99064516128999</v>
      </c>
      <c r="AU86">
        <v>18.048093548387101</v>
      </c>
      <c r="AV86">
        <v>17.336951612903199</v>
      </c>
      <c r="AW86">
        <v>599.91787096774203</v>
      </c>
      <c r="AX86">
        <v>101.520161290323</v>
      </c>
      <c r="AY86">
        <v>9.7940938709677405E-2</v>
      </c>
      <c r="AZ86">
        <v>27.452396774193598</v>
      </c>
      <c r="BA86">
        <v>999.9</v>
      </c>
      <c r="BB86">
        <v>999.9</v>
      </c>
      <c r="BC86">
        <v>0</v>
      </c>
      <c r="BD86">
        <v>0</v>
      </c>
      <c r="BE86">
        <v>10003.649032258099</v>
      </c>
      <c r="BF86">
        <v>0</v>
      </c>
      <c r="BG86">
        <v>1.91117E-3</v>
      </c>
      <c r="BH86">
        <v>1587214392.5999999</v>
      </c>
      <c r="BI86" t="s">
        <v>361</v>
      </c>
      <c r="BJ86">
        <v>12</v>
      </c>
      <c r="BK86">
        <v>1.589</v>
      </c>
      <c r="BL86">
        <v>0.245</v>
      </c>
      <c r="BM86">
        <v>410</v>
      </c>
      <c r="BN86">
        <v>17</v>
      </c>
      <c r="BO86">
        <v>0.46</v>
      </c>
      <c r="BP86">
        <v>0.11</v>
      </c>
      <c r="BQ86">
        <v>3.6702326829268301</v>
      </c>
      <c r="BR86">
        <v>-0.111965435540043</v>
      </c>
      <c r="BS86">
        <v>2.1978141249930701E-2</v>
      </c>
      <c r="BT86">
        <v>0</v>
      </c>
      <c r="BU86">
        <v>0.71106251219512195</v>
      </c>
      <c r="BV86">
        <v>-3.5812369337974798E-2</v>
      </c>
      <c r="BW86">
        <v>5.7920854373244403E-3</v>
      </c>
      <c r="BX86">
        <v>1</v>
      </c>
      <c r="BY86">
        <v>1</v>
      </c>
      <c r="BZ86">
        <v>2</v>
      </c>
      <c r="CA86" t="s">
        <v>196</v>
      </c>
      <c r="CB86">
        <v>100</v>
      </c>
      <c r="CC86">
        <v>100</v>
      </c>
      <c r="CD86">
        <v>1.589</v>
      </c>
      <c r="CE86">
        <v>0.245</v>
      </c>
      <c r="CF86">
        <v>2</v>
      </c>
      <c r="CG86">
        <v>635.58100000000002</v>
      </c>
      <c r="CH86">
        <v>370.322</v>
      </c>
      <c r="CI86">
        <v>26.997299999999999</v>
      </c>
      <c r="CJ86">
        <v>31.113399999999999</v>
      </c>
      <c r="CK86">
        <v>30.000699999999998</v>
      </c>
      <c r="CL86">
        <v>30.7895</v>
      </c>
      <c r="CM86">
        <v>30.812899999999999</v>
      </c>
      <c r="CN86">
        <v>20.239899999999999</v>
      </c>
      <c r="CO86">
        <v>17.072099999999999</v>
      </c>
      <c r="CP86">
        <v>100</v>
      </c>
      <c r="CQ86">
        <v>27</v>
      </c>
      <c r="CR86">
        <v>410</v>
      </c>
      <c r="CS86">
        <v>17.2728</v>
      </c>
      <c r="CT86">
        <v>99.812100000000001</v>
      </c>
      <c r="CU86">
        <v>100.642</v>
      </c>
    </row>
    <row r="87" spans="1:99" x14ac:dyDescent="0.25">
      <c r="A87">
        <v>71</v>
      </c>
      <c r="B87">
        <v>1587214430.0999999</v>
      </c>
      <c r="C87">
        <v>5291.0999999046298</v>
      </c>
      <c r="D87" t="s">
        <v>366</v>
      </c>
      <c r="E87" t="s">
        <v>367</v>
      </c>
      <c r="F87">
        <v>1587214421.4709699</v>
      </c>
      <c r="G87">
        <f t="shared" si="58"/>
        <v>3.1075037762156313E-4</v>
      </c>
      <c r="H87">
        <f t="shared" si="59"/>
        <v>-1.6918157158334186</v>
      </c>
      <c r="I87">
        <f t="shared" si="60"/>
        <v>413.64951612903201</v>
      </c>
      <c r="J87">
        <f t="shared" si="61"/>
        <v>559.32903161872491</v>
      </c>
      <c r="K87">
        <f t="shared" si="62"/>
        <v>56.838657625295632</v>
      </c>
      <c r="L87">
        <f t="shared" si="63"/>
        <v>42.034798651671053</v>
      </c>
      <c r="M87">
        <f t="shared" si="64"/>
        <v>1.6989210314719581E-2</v>
      </c>
      <c r="N87">
        <f t="shared" si="65"/>
        <v>2</v>
      </c>
      <c r="O87">
        <f t="shared" si="66"/>
        <v>1.6909440871159982E-2</v>
      </c>
      <c r="P87">
        <f t="shared" si="67"/>
        <v>1.0575536204177399E-2</v>
      </c>
      <c r="Q87">
        <f t="shared" si="68"/>
        <v>0</v>
      </c>
      <c r="R87">
        <f t="shared" si="69"/>
        <v>27.338277719229964</v>
      </c>
      <c r="S87">
        <f t="shared" si="70"/>
        <v>27.338277719229964</v>
      </c>
      <c r="T87">
        <f t="shared" si="71"/>
        <v>3.6508896912634907</v>
      </c>
      <c r="U87">
        <f t="shared" si="72"/>
        <v>49.892542219857141</v>
      </c>
      <c r="V87">
        <f t="shared" si="73"/>
        <v>1.8337941045057753</v>
      </c>
      <c r="W87">
        <f t="shared" si="74"/>
        <v>3.6754874033577081</v>
      </c>
      <c r="X87">
        <f t="shared" si="75"/>
        <v>1.8170955867577154</v>
      </c>
      <c r="Y87">
        <f t="shared" si="76"/>
        <v>-13.704091653110934</v>
      </c>
      <c r="Z87">
        <f t="shared" si="77"/>
        <v>12.363902272713835</v>
      </c>
      <c r="AA87">
        <f t="shared" si="78"/>
        <v>1.3394223535090342</v>
      </c>
      <c r="AB87">
        <f t="shared" si="79"/>
        <v>-7.6702688806484787E-4</v>
      </c>
      <c r="AC87">
        <v>0</v>
      </c>
      <c r="AD87">
        <v>0</v>
      </c>
      <c r="AE87">
        <v>2</v>
      </c>
      <c r="AF87">
        <v>0</v>
      </c>
      <c r="AG87">
        <v>0</v>
      </c>
      <c r="AH87">
        <f t="shared" si="80"/>
        <v>1</v>
      </c>
      <c r="AI87">
        <f t="shared" si="81"/>
        <v>0</v>
      </c>
      <c r="AJ87">
        <f t="shared" si="82"/>
        <v>53592.625071724971</v>
      </c>
      <c r="AK87">
        <f t="shared" si="83"/>
        <v>0</v>
      </c>
      <c r="AL87">
        <f t="shared" si="84"/>
        <v>0</v>
      </c>
      <c r="AM87">
        <f t="shared" si="85"/>
        <v>0.49</v>
      </c>
      <c r="AN87">
        <f t="shared" si="86"/>
        <v>0.39</v>
      </c>
      <c r="AO87">
        <v>14.02</v>
      </c>
      <c r="AP87">
        <v>0.5</v>
      </c>
      <c r="AQ87" t="s">
        <v>194</v>
      </c>
      <c r="AR87">
        <v>1587214421.4709699</v>
      </c>
      <c r="AS87">
        <v>413.64951612903201</v>
      </c>
      <c r="AT87">
        <v>409.99635483870998</v>
      </c>
      <c r="AU87">
        <v>18.0457161290323</v>
      </c>
      <c r="AV87">
        <v>17.332638709677401</v>
      </c>
      <c r="AW87">
        <v>599.94890322580704</v>
      </c>
      <c r="AX87">
        <v>101.520612903226</v>
      </c>
      <c r="AY87">
        <v>9.8746029032258098E-2</v>
      </c>
      <c r="AZ87">
        <v>27.452945161290302</v>
      </c>
      <c r="BA87">
        <v>999.9</v>
      </c>
      <c r="BB87">
        <v>999.9</v>
      </c>
      <c r="BC87">
        <v>0</v>
      </c>
      <c r="BD87">
        <v>0</v>
      </c>
      <c r="BE87">
        <v>9998.5067741935509</v>
      </c>
      <c r="BF87">
        <v>0</v>
      </c>
      <c r="BG87">
        <v>1.91117E-3</v>
      </c>
      <c r="BH87">
        <v>1587214392.5999999</v>
      </c>
      <c r="BI87" t="s">
        <v>361</v>
      </c>
      <c r="BJ87">
        <v>12</v>
      </c>
      <c r="BK87">
        <v>1.589</v>
      </c>
      <c r="BL87">
        <v>0.245</v>
      </c>
      <c r="BM87">
        <v>410</v>
      </c>
      <c r="BN87">
        <v>17</v>
      </c>
      <c r="BO87">
        <v>0.46</v>
      </c>
      <c r="BP87">
        <v>0.11</v>
      </c>
      <c r="BQ87">
        <v>3.6599697560975599</v>
      </c>
      <c r="BR87">
        <v>-0.150567177700345</v>
      </c>
      <c r="BS87">
        <v>2.7133534151493499E-2</v>
      </c>
      <c r="BT87">
        <v>0</v>
      </c>
      <c r="BU87">
        <v>0.71371239024390198</v>
      </c>
      <c r="BV87">
        <v>4.2444668989550802E-3</v>
      </c>
      <c r="BW87">
        <v>7.8968283472081804E-3</v>
      </c>
      <c r="BX87">
        <v>1</v>
      </c>
      <c r="BY87">
        <v>1</v>
      </c>
      <c r="BZ87">
        <v>2</v>
      </c>
      <c r="CA87" t="s">
        <v>196</v>
      </c>
      <c r="CB87">
        <v>100</v>
      </c>
      <c r="CC87">
        <v>100</v>
      </c>
      <c r="CD87">
        <v>1.589</v>
      </c>
      <c r="CE87">
        <v>0.245</v>
      </c>
      <c r="CF87">
        <v>2</v>
      </c>
      <c r="CG87">
        <v>636.11800000000005</v>
      </c>
      <c r="CH87">
        <v>370.26799999999997</v>
      </c>
      <c r="CI87">
        <v>26.997299999999999</v>
      </c>
      <c r="CJ87">
        <v>31.124600000000001</v>
      </c>
      <c r="CK87">
        <v>30.000800000000002</v>
      </c>
      <c r="CL87">
        <v>30.8004</v>
      </c>
      <c r="CM87">
        <v>30.824300000000001</v>
      </c>
      <c r="CN87">
        <v>20.242699999999999</v>
      </c>
      <c r="CO87">
        <v>17.072099999999999</v>
      </c>
      <c r="CP87">
        <v>100</v>
      </c>
      <c r="CQ87">
        <v>27</v>
      </c>
      <c r="CR87">
        <v>410</v>
      </c>
      <c r="CS87">
        <v>17.279599999999999</v>
      </c>
      <c r="CT87">
        <v>99.8095</v>
      </c>
      <c r="CU87">
        <v>100.63800000000001</v>
      </c>
    </row>
    <row r="88" spans="1:99" x14ac:dyDescent="0.25">
      <c r="A88">
        <v>72</v>
      </c>
      <c r="B88">
        <v>1587214435.0999999</v>
      </c>
      <c r="C88">
        <v>5296.0999999046298</v>
      </c>
      <c r="D88" t="s">
        <v>368</v>
      </c>
      <c r="E88" t="s">
        <v>369</v>
      </c>
      <c r="F88">
        <v>1587214426.4709699</v>
      </c>
      <c r="G88">
        <f t="shared" si="58"/>
        <v>3.1143268114342833E-4</v>
      </c>
      <c r="H88">
        <f t="shared" si="59"/>
        <v>-1.696019790349367</v>
      </c>
      <c r="I88">
        <f t="shared" si="60"/>
        <v>413.65199999999999</v>
      </c>
      <c r="J88">
        <f t="shared" si="61"/>
        <v>559.38970316574364</v>
      </c>
      <c r="K88">
        <f t="shared" si="62"/>
        <v>56.84540575608996</v>
      </c>
      <c r="L88">
        <f t="shared" si="63"/>
        <v>42.035481970341188</v>
      </c>
      <c r="M88">
        <f t="shared" si="64"/>
        <v>1.7025146105956686E-2</v>
      </c>
      <c r="N88">
        <f t="shared" si="65"/>
        <v>2</v>
      </c>
      <c r="O88">
        <f t="shared" si="66"/>
        <v>1.6945039705636118E-2</v>
      </c>
      <c r="P88">
        <f t="shared" si="67"/>
        <v>1.0597815551904293E-2</v>
      </c>
      <c r="Q88">
        <f t="shared" si="68"/>
        <v>0</v>
      </c>
      <c r="R88">
        <f t="shared" si="69"/>
        <v>27.338077566711885</v>
      </c>
      <c r="S88">
        <f t="shared" si="70"/>
        <v>27.338077566711885</v>
      </c>
      <c r="T88">
        <f t="shared" si="71"/>
        <v>3.6508468817727633</v>
      </c>
      <c r="U88">
        <f t="shared" si="72"/>
        <v>49.886178223034577</v>
      </c>
      <c r="V88">
        <f t="shared" si="73"/>
        <v>1.8335657360385313</v>
      </c>
      <c r="W88">
        <f t="shared" si="74"/>
        <v>3.6754985075042206</v>
      </c>
      <c r="X88">
        <f t="shared" si="75"/>
        <v>1.8172811457342319</v>
      </c>
      <c r="Y88">
        <f t="shared" si="76"/>
        <v>-13.73418123842519</v>
      </c>
      <c r="Z88">
        <f t="shared" si="77"/>
        <v>12.391048627508527</v>
      </c>
      <c r="AA88">
        <f t="shared" si="78"/>
        <v>1.3423622123068886</v>
      </c>
      <c r="AB88">
        <f t="shared" si="79"/>
        <v>-7.7039860977556884E-4</v>
      </c>
      <c r="AC88">
        <v>0</v>
      </c>
      <c r="AD88">
        <v>0</v>
      </c>
      <c r="AE88">
        <v>2</v>
      </c>
      <c r="AF88">
        <v>0</v>
      </c>
      <c r="AG88">
        <v>0</v>
      </c>
      <c r="AH88">
        <f t="shared" si="80"/>
        <v>1</v>
      </c>
      <c r="AI88">
        <f t="shared" si="81"/>
        <v>0</v>
      </c>
      <c r="AJ88">
        <f t="shared" si="82"/>
        <v>53571.370613171101</v>
      </c>
      <c r="AK88">
        <f t="shared" si="83"/>
        <v>0</v>
      </c>
      <c r="AL88">
        <f t="shared" si="84"/>
        <v>0</v>
      </c>
      <c r="AM88">
        <f t="shared" si="85"/>
        <v>0.49</v>
      </c>
      <c r="AN88">
        <f t="shared" si="86"/>
        <v>0.39</v>
      </c>
      <c r="AO88">
        <v>14.02</v>
      </c>
      <c r="AP88">
        <v>0.5</v>
      </c>
      <c r="AQ88" t="s">
        <v>194</v>
      </c>
      <c r="AR88">
        <v>1587214426.4709699</v>
      </c>
      <c r="AS88">
        <v>413.65199999999999</v>
      </c>
      <c r="AT88">
        <v>409.98980645161299</v>
      </c>
      <c r="AU88">
        <v>18.043283870967699</v>
      </c>
      <c r="AV88">
        <v>17.328664516128999</v>
      </c>
      <c r="AW88">
        <v>599.97032258064496</v>
      </c>
      <c r="AX88">
        <v>101.52103225806501</v>
      </c>
      <c r="AY88">
        <v>9.9368393548387099E-2</v>
      </c>
      <c r="AZ88">
        <v>27.452996774193601</v>
      </c>
      <c r="BA88">
        <v>999.9</v>
      </c>
      <c r="BB88">
        <v>999.9</v>
      </c>
      <c r="BC88">
        <v>0</v>
      </c>
      <c r="BD88">
        <v>0</v>
      </c>
      <c r="BE88">
        <v>9994.3316129032301</v>
      </c>
      <c r="BF88">
        <v>0</v>
      </c>
      <c r="BG88">
        <v>1.91117E-3</v>
      </c>
      <c r="BH88">
        <v>1587214392.5999999</v>
      </c>
      <c r="BI88" t="s">
        <v>361</v>
      </c>
      <c r="BJ88">
        <v>12</v>
      </c>
      <c r="BK88">
        <v>1.589</v>
      </c>
      <c r="BL88">
        <v>0.245</v>
      </c>
      <c r="BM88">
        <v>410</v>
      </c>
      <c r="BN88">
        <v>17</v>
      </c>
      <c r="BO88">
        <v>0.46</v>
      </c>
      <c r="BP88">
        <v>0.11</v>
      </c>
      <c r="BQ88">
        <v>3.6605787804877998</v>
      </c>
      <c r="BR88">
        <v>0.11767463414636201</v>
      </c>
      <c r="BS88">
        <v>2.87517752745742E-2</v>
      </c>
      <c r="BT88">
        <v>0</v>
      </c>
      <c r="BU88">
        <v>0.71428658536585399</v>
      </c>
      <c r="BV88">
        <v>4.85679094076608E-2</v>
      </c>
      <c r="BW88">
        <v>8.3129909236309904E-3</v>
      </c>
      <c r="BX88">
        <v>1</v>
      </c>
      <c r="BY88">
        <v>1</v>
      </c>
      <c r="BZ88">
        <v>2</v>
      </c>
      <c r="CA88" t="s">
        <v>196</v>
      </c>
      <c r="CB88">
        <v>100</v>
      </c>
      <c r="CC88">
        <v>100</v>
      </c>
      <c r="CD88">
        <v>1.589</v>
      </c>
      <c r="CE88">
        <v>0.245</v>
      </c>
      <c r="CF88">
        <v>2</v>
      </c>
      <c r="CG88">
        <v>635.91399999999999</v>
      </c>
      <c r="CH88">
        <v>370.22399999999999</v>
      </c>
      <c r="CI88">
        <v>26.997699999999998</v>
      </c>
      <c r="CJ88">
        <v>31.135400000000001</v>
      </c>
      <c r="CK88">
        <v>30.000800000000002</v>
      </c>
      <c r="CL88">
        <v>30.811699999999998</v>
      </c>
      <c r="CM88">
        <v>30.8352</v>
      </c>
      <c r="CN88">
        <v>20.2422</v>
      </c>
      <c r="CO88">
        <v>17.072099999999999</v>
      </c>
      <c r="CP88">
        <v>100</v>
      </c>
      <c r="CQ88">
        <v>27</v>
      </c>
      <c r="CR88">
        <v>410</v>
      </c>
      <c r="CS88">
        <v>17.2865</v>
      </c>
      <c r="CT88">
        <v>99.808300000000003</v>
      </c>
      <c r="CU88">
        <v>100.63800000000001</v>
      </c>
    </row>
    <row r="89" spans="1:99" x14ac:dyDescent="0.25">
      <c r="A89">
        <v>73</v>
      </c>
      <c r="B89">
        <v>1587214440.0999999</v>
      </c>
      <c r="C89">
        <v>5301.0999999046298</v>
      </c>
      <c r="D89" t="s">
        <v>370</v>
      </c>
      <c r="E89" t="s">
        <v>371</v>
      </c>
      <c r="F89">
        <v>1587214431.4709699</v>
      </c>
      <c r="G89">
        <f t="shared" si="58"/>
        <v>3.1195136723270159E-4</v>
      </c>
      <c r="H89">
        <f t="shared" si="59"/>
        <v>-1.6988382952362935</v>
      </c>
      <c r="I89">
        <f t="shared" si="60"/>
        <v>413.663322580645</v>
      </c>
      <c r="J89">
        <f t="shared" si="61"/>
        <v>559.42744030403458</v>
      </c>
      <c r="K89">
        <f t="shared" si="62"/>
        <v>56.849620012064811</v>
      </c>
      <c r="L89">
        <f t="shared" si="63"/>
        <v>42.036913113981655</v>
      </c>
      <c r="M89">
        <f t="shared" si="64"/>
        <v>1.7050360105112607E-2</v>
      </c>
      <c r="N89">
        <f t="shared" si="65"/>
        <v>2</v>
      </c>
      <c r="O89">
        <f t="shared" si="66"/>
        <v>1.6970016860556044E-2</v>
      </c>
      <c r="P89">
        <f t="shared" si="67"/>
        <v>1.0613447413789379E-2</v>
      </c>
      <c r="Q89">
        <f t="shared" si="68"/>
        <v>0</v>
      </c>
      <c r="R89">
        <f t="shared" si="69"/>
        <v>27.338505595087891</v>
      </c>
      <c r="S89">
        <f t="shared" si="70"/>
        <v>27.338505595087891</v>
      </c>
      <c r="T89">
        <f t="shared" si="71"/>
        <v>3.6509384308760091</v>
      </c>
      <c r="U89">
        <f t="shared" si="72"/>
        <v>49.877023821335058</v>
      </c>
      <c r="V89">
        <f t="shared" si="73"/>
        <v>1.8332957282932203</v>
      </c>
      <c r="W89">
        <f t="shared" si="74"/>
        <v>3.6756317595458095</v>
      </c>
      <c r="X89">
        <f t="shared" si="75"/>
        <v>1.8176427025827888</v>
      </c>
      <c r="Y89">
        <f t="shared" si="76"/>
        <v>-13.757055294962139</v>
      </c>
      <c r="Z89">
        <f t="shared" si="77"/>
        <v>12.411678212022073</v>
      </c>
      <c r="AA89">
        <f t="shared" si="78"/>
        <v>1.344604114096563</v>
      </c>
      <c r="AB89">
        <f t="shared" si="79"/>
        <v>-7.7296884350275263E-4</v>
      </c>
      <c r="AC89">
        <v>0</v>
      </c>
      <c r="AD89">
        <v>0</v>
      </c>
      <c r="AE89">
        <v>2</v>
      </c>
      <c r="AF89">
        <v>0</v>
      </c>
      <c r="AG89">
        <v>0</v>
      </c>
      <c r="AH89">
        <f t="shared" si="80"/>
        <v>1</v>
      </c>
      <c r="AI89">
        <f t="shared" si="81"/>
        <v>0</v>
      </c>
      <c r="AJ89">
        <f t="shared" si="82"/>
        <v>53579.006972031893</v>
      </c>
      <c r="AK89">
        <f t="shared" si="83"/>
        <v>0</v>
      </c>
      <c r="AL89">
        <f t="shared" si="84"/>
        <v>0</v>
      </c>
      <c r="AM89">
        <f t="shared" si="85"/>
        <v>0.49</v>
      </c>
      <c r="AN89">
        <f t="shared" si="86"/>
        <v>0.39</v>
      </c>
      <c r="AO89">
        <v>14.02</v>
      </c>
      <c r="AP89">
        <v>0.5</v>
      </c>
      <c r="AQ89" t="s">
        <v>194</v>
      </c>
      <c r="AR89">
        <v>1587214431.4709699</v>
      </c>
      <c r="AS89">
        <v>413.663322580645</v>
      </c>
      <c r="AT89">
        <v>409.99516129032298</v>
      </c>
      <c r="AU89">
        <v>18.040506451612899</v>
      </c>
      <c r="AV89">
        <v>17.3247161290323</v>
      </c>
      <c r="AW89">
        <v>599.98812903225803</v>
      </c>
      <c r="AX89">
        <v>101.52135483871</v>
      </c>
      <c r="AY89">
        <v>9.9723993548387097E-2</v>
      </c>
      <c r="AZ89">
        <v>27.453616129032302</v>
      </c>
      <c r="BA89">
        <v>999.9</v>
      </c>
      <c r="BB89">
        <v>999.9</v>
      </c>
      <c r="BC89">
        <v>0</v>
      </c>
      <c r="BD89">
        <v>0</v>
      </c>
      <c r="BE89">
        <v>9995.80516129032</v>
      </c>
      <c r="BF89">
        <v>0</v>
      </c>
      <c r="BG89">
        <v>1.91117E-3</v>
      </c>
      <c r="BH89">
        <v>1587214392.5999999</v>
      </c>
      <c r="BI89" t="s">
        <v>361</v>
      </c>
      <c r="BJ89">
        <v>12</v>
      </c>
      <c r="BK89">
        <v>1.589</v>
      </c>
      <c r="BL89">
        <v>0.245</v>
      </c>
      <c r="BM89">
        <v>410</v>
      </c>
      <c r="BN89">
        <v>17</v>
      </c>
      <c r="BO89">
        <v>0.46</v>
      </c>
      <c r="BP89">
        <v>0.11</v>
      </c>
      <c r="BQ89">
        <v>3.66724390243902</v>
      </c>
      <c r="BR89">
        <v>0.12713393728223599</v>
      </c>
      <c r="BS89">
        <v>2.92110509390896E-2</v>
      </c>
      <c r="BT89">
        <v>0</v>
      </c>
      <c r="BU89">
        <v>0.71363141463414603</v>
      </c>
      <c r="BV89">
        <v>2.08243275261349E-2</v>
      </c>
      <c r="BW89">
        <v>8.5515934415203599E-3</v>
      </c>
      <c r="BX89">
        <v>1</v>
      </c>
      <c r="BY89">
        <v>1</v>
      </c>
      <c r="BZ89">
        <v>2</v>
      </c>
      <c r="CA89" t="s">
        <v>196</v>
      </c>
      <c r="CB89">
        <v>100</v>
      </c>
      <c r="CC89">
        <v>100</v>
      </c>
      <c r="CD89">
        <v>1.589</v>
      </c>
      <c r="CE89">
        <v>0.245</v>
      </c>
      <c r="CF89">
        <v>2</v>
      </c>
      <c r="CG89">
        <v>636.04200000000003</v>
      </c>
      <c r="CH89">
        <v>370.23599999999999</v>
      </c>
      <c r="CI89">
        <v>26.998000000000001</v>
      </c>
      <c r="CJ89">
        <v>31.1463</v>
      </c>
      <c r="CK89">
        <v>30.000800000000002</v>
      </c>
      <c r="CL89">
        <v>30.823699999999999</v>
      </c>
      <c r="CM89">
        <v>30.8459</v>
      </c>
      <c r="CN89">
        <v>20.240500000000001</v>
      </c>
      <c r="CO89">
        <v>17.072099999999999</v>
      </c>
      <c r="CP89">
        <v>100</v>
      </c>
      <c r="CQ89">
        <v>27</v>
      </c>
      <c r="CR89">
        <v>410</v>
      </c>
      <c r="CS89">
        <v>17.289100000000001</v>
      </c>
      <c r="CT89">
        <v>99.805800000000005</v>
      </c>
      <c r="CU89">
        <v>100.637</v>
      </c>
    </row>
    <row r="90" spans="1:99" x14ac:dyDescent="0.25">
      <c r="A90">
        <v>74</v>
      </c>
      <c r="B90">
        <v>1587214777.0999999</v>
      </c>
      <c r="C90">
        <v>5638.0999999046298</v>
      </c>
      <c r="D90" t="s">
        <v>373</v>
      </c>
      <c r="E90" t="s">
        <v>374</v>
      </c>
      <c r="F90">
        <v>1587214769.0999999</v>
      </c>
      <c r="G90">
        <f t="shared" si="58"/>
        <v>8.727557896224923E-4</v>
      </c>
      <c r="H90">
        <f t="shared" si="59"/>
        <v>-2.9391038681954909</v>
      </c>
      <c r="I90">
        <f t="shared" si="60"/>
        <v>412.89032258064498</v>
      </c>
      <c r="J90">
        <f t="shared" si="61"/>
        <v>497.14900201236378</v>
      </c>
      <c r="K90">
        <f t="shared" si="62"/>
        <v>50.52071416025769</v>
      </c>
      <c r="L90">
        <f t="shared" si="63"/>
        <v>41.958273841842271</v>
      </c>
      <c r="M90">
        <f t="shared" si="64"/>
        <v>4.8830170275984998E-2</v>
      </c>
      <c r="N90">
        <f t="shared" si="65"/>
        <v>2</v>
      </c>
      <c r="O90">
        <f t="shared" si="66"/>
        <v>4.8177396626151663E-2</v>
      </c>
      <c r="P90">
        <f t="shared" si="67"/>
        <v>3.0168794961878159E-2</v>
      </c>
      <c r="Q90">
        <f t="shared" si="68"/>
        <v>0</v>
      </c>
      <c r="R90">
        <f t="shared" si="69"/>
        <v>27.269420930207751</v>
      </c>
      <c r="S90">
        <f t="shared" si="70"/>
        <v>27.269420930207751</v>
      </c>
      <c r="T90">
        <f t="shared" si="71"/>
        <v>3.6361881261521702</v>
      </c>
      <c r="U90">
        <f t="shared" si="72"/>
        <v>49.790374057885032</v>
      </c>
      <c r="V90">
        <f t="shared" si="73"/>
        <v>1.8449255856627178</v>
      </c>
      <c r="W90">
        <f t="shared" si="74"/>
        <v>3.7053860722513434</v>
      </c>
      <c r="X90">
        <f t="shared" si="75"/>
        <v>1.7912625404894524</v>
      </c>
      <c r="Y90">
        <f t="shared" si="76"/>
        <v>-38.488530322351913</v>
      </c>
      <c r="Z90">
        <f t="shared" si="77"/>
        <v>34.719853776116757</v>
      </c>
      <c r="AA90">
        <f t="shared" si="78"/>
        <v>3.7626251470673311</v>
      </c>
      <c r="AB90">
        <f t="shared" si="79"/>
        <v>-6.0513991678234902E-3</v>
      </c>
      <c r="AC90">
        <v>0</v>
      </c>
      <c r="AD90">
        <v>0</v>
      </c>
      <c r="AE90">
        <v>2</v>
      </c>
      <c r="AF90">
        <v>0</v>
      </c>
      <c r="AG90">
        <v>0</v>
      </c>
      <c r="AH90">
        <f t="shared" si="80"/>
        <v>1</v>
      </c>
      <c r="AI90">
        <f t="shared" si="81"/>
        <v>0</v>
      </c>
      <c r="AJ90">
        <f t="shared" si="82"/>
        <v>53550.946970838479</v>
      </c>
      <c r="AK90">
        <f t="shared" si="83"/>
        <v>0</v>
      </c>
      <c r="AL90">
        <f t="shared" si="84"/>
        <v>0</v>
      </c>
      <c r="AM90">
        <f t="shared" si="85"/>
        <v>0.49</v>
      </c>
      <c r="AN90">
        <f t="shared" si="86"/>
        <v>0.39</v>
      </c>
      <c r="AO90">
        <v>6.79</v>
      </c>
      <c r="AP90">
        <v>0.5</v>
      </c>
      <c r="AQ90" t="s">
        <v>194</v>
      </c>
      <c r="AR90">
        <v>1587214769.0999999</v>
      </c>
      <c r="AS90">
        <v>412.89032258064498</v>
      </c>
      <c r="AT90">
        <v>409.97212903225801</v>
      </c>
      <c r="AU90">
        <v>18.1549870967742</v>
      </c>
      <c r="AV90">
        <v>17.185280645161299</v>
      </c>
      <c r="AW90">
        <v>600.01922580645203</v>
      </c>
      <c r="AX90">
        <v>101.52677419354799</v>
      </c>
      <c r="AY90">
        <v>9.40959193548387E-2</v>
      </c>
      <c r="AZ90">
        <v>27.5914258064516</v>
      </c>
      <c r="BA90">
        <v>999.9</v>
      </c>
      <c r="BB90">
        <v>999.9</v>
      </c>
      <c r="BC90">
        <v>0</v>
      </c>
      <c r="BD90">
        <v>0</v>
      </c>
      <c r="BE90">
        <v>9994.56870967742</v>
      </c>
      <c r="BF90">
        <v>0</v>
      </c>
      <c r="BG90">
        <v>1.91117E-3</v>
      </c>
      <c r="BH90">
        <v>1587214757.0999999</v>
      </c>
      <c r="BI90" t="s">
        <v>375</v>
      </c>
      <c r="BJ90">
        <v>13</v>
      </c>
      <c r="BK90">
        <v>1.6240000000000001</v>
      </c>
      <c r="BL90">
        <v>0.23300000000000001</v>
      </c>
      <c r="BM90">
        <v>410</v>
      </c>
      <c r="BN90">
        <v>17</v>
      </c>
      <c r="BO90">
        <v>0.32</v>
      </c>
      <c r="BP90">
        <v>0.09</v>
      </c>
      <c r="BQ90">
        <v>2.2385774543902399</v>
      </c>
      <c r="BR90">
        <v>9.4583041894076896</v>
      </c>
      <c r="BS90">
        <v>1.17158423711065</v>
      </c>
      <c r="BT90">
        <v>0</v>
      </c>
      <c r="BU90">
        <v>0.74113421846341498</v>
      </c>
      <c r="BV90">
        <v>3.3871726273379998</v>
      </c>
      <c r="BW90">
        <v>0.39253084506411401</v>
      </c>
      <c r="BX90">
        <v>0</v>
      </c>
      <c r="BY90">
        <v>0</v>
      </c>
      <c r="BZ90">
        <v>2</v>
      </c>
      <c r="CA90" t="s">
        <v>199</v>
      </c>
      <c r="CB90">
        <v>100</v>
      </c>
      <c r="CC90">
        <v>100</v>
      </c>
      <c r="CD90">
        <v>1.6240000000000001</v>
      </c>
      <c r="CE90">
        <v>0.23300000000000001</v>
      </c>
      <c r="CF90">
        <v>2</v>
      </c>
      <c r="CG90">
        <v>636.29399999999998</v>
      </c>
      <c r="CH90">
        <v>365.14800000000002</v>
      </c>
      <c r="CI90">
        <v>26.997</v>
      </c>
      <c r="CJ90">
        <v>31.745699999999999</v>
      </c>
      <c r="CK90">
        <v>30.000499999999999</v>
      </c>
      <c r="CL90">
        <v>31.4679</v>
      </c>
      <c r="CM90">
        <v>31.4863</v>
      </c>
      <c r="CN90">
        <v>20.247900000000001</v>
      </c>
      <c r="CO90">
        <v>21.218499999999999</v>
      </c>
      <c r="CP90">
        <v>100</v>
      </c>
      <c r="CQ90">
        <v>27</v>
      </c>
      <c r="CR90">
        <v>410</v>
      </c>
      <c r="CS90">
        <v>17.131900000000002</v>
      </c>
      <c r="CT90">
        <v>99.702100000000002</v>
      </c>
      <c r="CU90">
        <v>100.556</v>
      </c>
    </row>
    <row r="91" spans="1:99" x14ac:dyDescent="0.25">
      <c r="A91">
        <v>75</v>
      </c>
      <c r="B91">
        <v>1587214782.0999999</v>
      </c>
      <c r="C91">
        <v>5643.0999999046298</v>
      </c>
      <c r="D91" t="s">
        <v>376</v>
      </c>
      <c r="E91" t="s">
        <v>377</v>
      </c>
      <c r="F91">
        <v>1587214773.7451601</v>
      </c>
      <c r="G91">
        <f t="shared" si="58"/>
        <v>9.1313392282414891E-4</v>
      </c>
      <c r="H91">
        <f t="shared" si="59"/>
        <v>-2.9999158371360708</v>
      </c>
      <c r="I91">
        <f t="shared" si="60"/>
        <v>412.958483870968</v>
      </c>
      <c r="J91">
        <f t="shared" si="61"/>
        <v>494.51802550215297</v>
      </c>
      <c r="K91">
        <f t="shared" si="62"/>
        <v>50.254065126655377</v>
      </c>
      <c r="L91">
        <f t="shared" si="63"/>
        <v>41.965795932278183</v>
      </c>
      <c r="M91">
        <f t="shared" si="64"/>
        <v>5.1341838129044047E-2</v>
      </c>
      <c r="N91">
        <f t="shared" si="65"/>
        <v>2</v>
      </c>
      <c r="O91">
        <f t="shared" si="66"/>
        <v>5.0620718968703314E-2</v>
      </c>
      <c r="P91">
        <f t="shared" si="67"/>
        <v>3.1701895241036109E-2</v>
      </c>
      <c r="Q91">
        <f t="shared" si="68"/>
        <v>0</v>
      </c>
      <c r="R91">
        <f t="shared" si="69"/>
        <v>27.253068024966709</v>
      </c>
      <c r="S91">
        <f t="shared" si="70"/>
        <v>27.253068024966709</v>
      </c>
      <c r="T91">
        <f t="shared" si="71"/>
        <v>3.6327042311534092</v>
      </c>
      <c r="U91">
        <f t="shared" si="72"/>
        <v>49.904780387798986</v>
      </c>
      <c r="V91">
        <f t="shared" si="73"/>
        <v>1.8490074786143789</v>
      </c>
      <c r="W91">
        <f t="shared" si="74"/>
        <v>3.7050708654484632</v>
      </c>
      <c r="X91">
        <f t="shared" si="75"/>
        <v>1.7836967525390304</v>
      </c>
      <c r="Y91">
        <f t="shared" si="76"/>
        <v>-40.269205996544969</v>
      </c>
      <c r="Z91">
        <f t="shared" si="77"/>
        <v>36.326222901792065</v>
      </c>
      <c r="AA91">
        <f t="shared" si="78"/>
        <v>3.9363590698680988</v>
      </c>
      <c r="AB91">
        <f t="shared" si="79"/>
        <v>-6.6240248848075112E-3</v>
      </c>
      <c r="AC91">
        <v>0</v>
      </c>
      <c r="AD91">
        <v>0</v>
      </c>
      <c r="AE91">
        <v>2</v>
      </c>
      <c r="AF91">
        <v>0</v>
      </c>
      <c r="AG91">
        <v>0</v>
      </c>
      <c r="AH91">
        <f t="shared" si="80"/>
        <v>1</v>
      </c>
      <c r="AI91">
        <f t="shared" si="81"/>
        <v>0</v>
      </c>
      <c r="AJ91">
        <f t="shared" si="82"/>
        <v>53565.363842543782</v>
      </c>
      <c r="AK91">
        <f t="shared" si="83"/>
        <v>0</v>
      </c>
      <c r="AL91">
        <f t="shared" si="84"/>
        <v>0</v>
      </c>
      <c r="AM91">
        <f t="shared" si="85"/>
        <v>0.49</v>
      </c>
      <c r="AN91">
        <f t="shared" si="86"/>
        <v>0.39</v>
      </c>
      <c r="AO91">
        <v>6.79</v>
      </c>
      <c r="AP91">
        <v>0.5</v>
      </c>
      <c r="AQ91" t="s">
        <v>194</v>
      </c>
      <c r="AR91">
        <v>1587214773.7451601</v>
      </c>
      <c r="AS91">
        <v>412.958483870968</v>
      </c>
      <c r="AT91">
        <v>409.98964516129001</v>
      </c>
      <c r="AU91">
        <v>18.194896774193602</v>
      </c>
      <c r="AV91">
        <v>17.1801064516129</v>
      </c>
      <c r="AW91">
        <v>599.86458064516103</v>
      </c>
      <c r="AX91">
        <v>101.52670967741901</v>
      </c>
      <c r="AY91">
        <v>9.5602422580645205E-2</v>
      </c>
      <c r="AZ91">
        <v>27.589970967741898</v>
      </c>
      <c r="BA91">
        <v>999.9</v>
      </c>
      <c r="BB91">
        <v>999.9</v>
      </c>
      <c r="BC91">
        <v>0</v>
      </c>
      <c r="BD91">
        <v>0</v>
      </c>
      <c r="BE91">
        <v>9997.33</v>
      </c>
      <c r="BF91">
        <v>0</v>
      </c>
      <c r="BG91">
        <v>1.91117E-3</v>
      </c>
      <c r="BH91">
        <v>1587214757.0999999</v>
      </c>
      <c r="BI91" t="s">
        <v>375</v>
      </c>
      <c r="BJ91">
        <v>13</v>
      </c>
      <c r="BK91">
        <v>1.6240000000000001</v>
      </c>
      <c r="BL91">
        <v>0.23300000000000001</v>
      </c>
      <c r="BM91">
        <v>410</v>
      </c>
      <c r="BN91">
        <v>17</v>
      </c>
      <c r="BO91">
        <v>0.32</v>
      </c>
      <c r="BP91">
        <v>0.09</v>
      </c>
      <c r="BQ91">
        <v>2.89691390243902</v>
      </c>
      <c r="BR91">
        <v>1.1238301045296499</v>
      </c>
      <c r="BS91">
        <v>0.28728841273550898</v>
      </c>
      <c r="BT91">
        <v>0</v>
      </c>
      <c r="BU91">
        <v>0.97093414634146302</v>
      </c>
      <c r="BV91">
        <v>0.74540397909410405</v>
      </c>
      <c r="BW91">
        <v>0.10742529116543501</v>
      </c>
      <c r="BX91">
        <v>0</v>
      </c>
      <c r="BY91">
        <v>0</v>
      </c>
      <c r="BZ91">
        <v>2</v>
      </c>
      <c r="CA91" t="s">
        <v>199</v>
      </c>
      <c r="CB91">
        <v>100</v>
      </c>
      <c r="CC91">
        <v>100</v>
      </c>
      <c r="CD91">
        <v>1.6240000000000001</v>
      </c>
      <c r="CE91">
        <v>0.23300000000000001</v>
      </c>
      <c r="CF91">
        <v>2</v>
      </c>
      <c r="CG91">
        <v>636.21699999999998</v>
      </c>
      <c r="CH91">
        <v>365.05799999999999</v>
      </c>
      <c r="CI91">
        <v>26.997599999999998</v>
      </c>
      <c r="CJ91">
        <v>31.751999999999999</v>
      </c>
      <c r="CK91">
        <v>30.000399999999999</v>
      </c>
      <c r="CL91">
        <v>31.473400000000002</v>
      </c>
      <c r="CM91">
        <v>31.492100000000001</v>
      </c>
      <c r="CN91">
        <v>20.248000000000001</v>
      </c>
      <c r="CO91">
        <v>21.218499999999999</v>
      </c>
      <c r="CP91">
        <v>100</v>
      </c>
      <c r="CQ91">
        <v>27</v>
      </c>
      <c r="CR91">
        <v>410</v>
      </c>
      <c r="CS91">
        <v>17.130199999999999</v>
      </c>
      <c r="CT91">
        <v>99.702100000000002</v>
      </c>
      <c r="CU91">
        <v>100.557</v>
      </c>
    </row>
    <row r="92" spans="1:99" x14ac:dyDescent="0.25">
      <c r="A92">
        <v>76</v>
      </c>
      <c r="B92">
        <v>1587214787.0999999</v>
      </c>
      <c r="C92">
        <v>5648.0999999046298</v>
      </c>
      <c r="D92" t="s">
        <v>378</v>
      </c>
      <c r="E92" t="s">
        <v>379</v>
      </c>
      <c r="F92">
        <v>1587214778.53548</v>
      </c>
      <c r="G92">
        <f t="shared" si="58"/>
        <v>9.2380196205270435E-4</v>
      </c>
      <c r="H92">
        <f t="shared" si="59"/>
        <v>-3.0043782616630019</v>
      </c>
      <c r="I92">
        <f t="shared" si="60"/>
        <v>412.97054838709698</v>
      </c>
      <c r="J92">
        <f t="shared" si="61"/>
        <v>493.49149184016409</v>
      </c>
      <c r="K92">
        <f t="shared" si="62"/>
        <v>50.150403015192474</v>
      </c>
      <c r="L92">
        <f t="shared" si="63"/>
        <v>41.967571432266723</v>
      </c>
      <c r="M92">
        <f t="shared" si="64"/>
        <v>5.2014089755950781E-2</v>
      </c>
      <c r="N92">
        <f t="shared" si="65"/>
        <v>2</v>
      </c>
      <c r="O92">
        <f t="shared" si="66"/>
        <v>5.1274109564992988E-2</v>
      </c>
      <c r="P92">
        <f t="shared" si="67"/>
        <v>3.2111925731794069E-2</v>
      </c>
      <c r="Q92">
        <f t="shared" si="68"/>
        <v>0</v>
      </c>
      <c r="R92">
        <f t="shared" si="69"/>
        <v>27.247279796767167</v>
      </c>
      <c r="S92">
        <f t="shared" si="70"/>
        <v>27.247279796767167</v>
      </c>
      <c r="T92">
        <f t="shared" si="71"/>
        <v>3.6314717798138734</v>
      </c>
      <c r="U92">
        <f t="shared" si="72"/>
        <v>49.934401820988292</v>
      </c>
      <c r="V92">
        <f t="shared" si="73"/>
        <v>1.8499046676183899</v>
      </c>
      <c r="W92">
        <f t="shared" si="74"/>
        <v>3.7046697269953941</v>
      </c>
      <c r="X92">
        <f t="shared" si="75"/>
        <v>1.7815671121954835</v>
      </c>
      <c r="Y92">
        <f t="shared" si="76"/>
        <v>-40.73966652652426</v>
      </c>
      <c r="Z92">
        <f t="shared" si="77"/>
        <v>36.750684509504964</v>
      </c>
      <c r="AA92">
        <f t="shared" si="78"/>
        <v>3.9822024307959771</v>
      </c>
      <c r="AB92">
        <f t="shared" si="79"/>
        <v>-6.7795862233168691E-3</v>
      </c>
      <c r="AC92">
        <v>0</v>
      </c>
      <c r="AD92">
        <v>0</v>
      </c>
      <c r="AE92">
        <v>2</v>
      </c>
      <c r="AF92">
        <v>0</v>
      </c>
      <c r="AG92">
        <v>0</v>
      </c>
      <c r="AH92">
        <f t="shared" si="80"/>
        <v>1</v>
      </c>
      <c r="AI92">
        <f t="shared" si="81"/>
        <v>0</v>
      </c>
      <c r="AJ92">
        <f t="shared" si="82"/>
        <v>53584.465759520142</v>
      </c>
      <c r="AK92">
        <f t="shared" si="83"/>
        <v>0</v>
      </c>
      <c r="AL92">
        <f t="shared" si="84"/>
        <v>0</v>
      </c>
      <c r="AM92">
        <f t="shared" si="85"/>
        <v>0.49</v>
      </c>
      <c r="AN92">
        <f t="shared" si="86"/>
        <v>0.39</v>
      </c>
      <c r="AO92">
        <v>6.79</v>
      </c>
      <c r="AP92">
        <v>0.5</v>
      </c>
      <c r="AQ92" t="s">
        <v>194</v>
      </c>
      <c r="AR92">
        <v>1587214778.53548</v>
      </c>
      <c r="AS92">
        <v>412.97054838709698</v>
      </c>
      <c r="AT92">
        <v>410.00177419354799</v>
      </c>
      <c r="AU92">
        <v>18.2034870967742</v>
      </c>
      <c r="AV92">
        <v>17.1768903225807</v>
      </c>
      <c r="AW92">
        <v>599.88809677419397</v>
      </c>
      <c r="AX92">
        <v>101.52654838709699</v>
      </c>
      <c r="AY92">
        <v>9.7094258064516201E-2</v>
      </c>
      <c r="AZ92">
        <v>27.5881193548387</v>
      </c>
      <c r="BA92">
        <v>999.9</v>
      </c>
      <c r="BB92">
        <v>999.9</v>
      </c>
      <c r="BC92">
        <v>0</v>
      </c>
      <c r="BD92">
        <v>0</v>
      </c>
      <c r="BE92">
        <v>10000.999354838699</v>
      </c>
      <c r="BF92">
        <v>0</v>
      </c>
      <c r="BG92">
        <v>1.91117E-3</v>
      </c>
      <c r="BH92">
        <v>1587214757.0999999</v>
      </c>
      <c r="BI92" t="s">
        <v>375</v>
      </c>
      <c r="BJ92">
        <v>13</v>
      </c>
      <c r="BK92">
        <v>1.6240000000000001</v>
      </c>
      <c r="BL92">
        <v>0.23300000000000001</v>
      </c>
      <c r="BM92">
        <v>410</v>
      </c>
      <c r="BN92">
        <v>17</v>
      </c>
      <c r="BO92">
        <v>0.32</v>
      </c>
      <c r="BP92">
        <v>0.09</v>
      </c>
      <c r="BQ92">
        <v>2.97443292682927</v>
      </c>
      <c r="BR92">
        <v>-1.4163763066287101E-3</v>
      </c>
      <c r="BS92">
        <v>3.35113209297703E-2</v>
      </c>
      <c r="BT92">
        <v>1</v>
      </c>
      <c r="BU92">
        <v>1.01828573170732</v>
      </c>
      <c r="BV92">
        <v>0.13926704529616701</v>
      </c>
      <c r="BW92">
        <v>1.99134263739922E-2</v>
      </c>
      <c r="BX92">
        <v>0</v>
      </c>
      <c r="BY92">
        <v>1</v>
      </c>
      <c r="BZ92">
        <v>2</v>
      </c>
      <c r="CA92" t="s">
        <v>196</v>
      </c>
      <c r="CB92">
        <v>100</v>
      </c>
      <c r="CC92">
        <v>100</v>
      </c>
      <c r="CD92">
        <v>1.6240000000000001</v>
      </c>
      <c r="CE92">
        <v>0.23300000000000001</v>
      </c>
      <c r="CF92">
        <v>2</v>
      </c>
      <c r="CG92">
        <v>636.99099999999999</v>
      </c>
      <c r="CH92">
        <v>365.00799999999998</v>
      </c>
      <c r="CI92">
        <v>26.997299999999999</v>
      </c>
      <c r="CJ92">
        <v>31.7576</v>
      </c>
      <c r="CK92">
        <v>30.000299999999999</v>
      </c>
      <c r="CL92">
        <v>31.479500000000002</v>
      </c>
      <c r="CM92">
        <v>31.497599999999998</v>
      </c>
      <c r="CN92">
        <v>20.2486</v>
      </c>
      <c r="CO92">
        <v>21.218499999999999</v>
      </c>
      <c r="CP92">
        <v>100</v>
      </c>
      <c r="CQ92">
        <v>27</v>
      </c>
      <c r="CR92">
        <v>410</v>
      </c>
      <c r="CS92">
        <v>17.130199999999999</v>
      </c>
      <c r="CT92">
        <v>99.702799999999996</v>
      </c>
      <c r="CU92">
        <v>100.557</v>
      </c>
    </row>
    <row r="93" spans="1:99" x14ac:dyDescent="0.25">
      <c r="A93">
        <v>77</v>
      </c>
      <c r="B93">
        <v>1587214792.0999999</v>
      </c>
      <c r="C93">
        <v>5653.0999999046298</v>
      </c>
      <c r="D93" t="s">
        <v>380</v>
      </c>
      <c r="E93" t="s">
        <v>381</v>
      </c>
      <c r="F93">
        <v>1587214783.4709699</v>
      </c>
      <c r="G93">
        <f t="shared" si="58"/>
        <v>9.2500296099126092E-4</v>
      </c>
      <c r="H93">
        <f t="shared" si="59"/>
        <v>-3.0136520710496697</v>
      </c>
      <c r="I93">
        <f t="shared" si="60"/>
        <v>412.97677419354801</v>
      </c>
      <c r="J93">
        <f t="shared" si="61"/>
        <v>493.60962541998384</v>
      </c>
      <c r="K93">
        <f t="shared" si="62"/>
        <v>50.163025882977436</v>
      </c>
      <c r="L93">
        <f t="shared" si="63"/>
        <v>41.968720920531673</v>
      </c>
      <c r="M93">
        <f t="shared" si="64"/>
        <v>5.2117367930681661E-2</v>
      </c>
      <c r="N93">
        <f t="shared" si="65"/>
        <v>2</v>
      </c>
      <c r="O93">
        <f t="shared" si="66"/>
        <v>5.1374468871266676E-2</v>
      </c>
      <c r="P93">
        <f t="shared" si="67"/>
        <v>3.2174907368036049E-2</v>
      </c>
      <c r="Q93">
        <f t="shared" si="68"/>
        <v>0</v>
      </c>
      <c r="R93">
        <f t="shared" si="69"/>
        <v>27.24520710898344</v>
      </c>
      <c r="S93">
        <f t="shared" si="70"/>
        <v>27.24520710898344</v>
      </c>
      <c r="T93">
        <f t="shared" si="71"/>
        <v>3.6310305440750668</v>
      </c>
      <c r="U93">
        <f t="shared" si="72"/>
        <v>49.958251954439405</v>
      </c>
      <c r="V93">
        <f t="shared" si="73"/>
        <v>1.8506119402968659</v>
      </c>
      <c r="W93">
        <f t="shared" si="74"/>
        <v>3.704316840358175</v>
      </c>
      <c r="X93">
        <f t="shared" si="75"/>
        <v>1.7804186037782008</v>
      </c>
      <c r="Y93">
        <f t="shared" si="76"/>
        <v>-40.792630579714604</v>
      </c>
      <c r="Z93">
        <f t="shared" si="77"/>
        <v>36.79852122291112</v>
      </c>
      <c r="AA93">
        <f t="shared" si="78"/>
        <v>3.9873121901205675</v>
      </c>
      <c r="AB93">
        <f t="shared" si="79"/>
        <v>-6.79716668291519E-3</v>
      </c>
      <c r="AC93">
        <v>0</v>
      </c>
      <c r="AD93">
        <v>0</v>
      </c>
      <c r="AE93">
        <v>2</v>
      </c>
      <c r="AF93">
        <v>0</v>
      </c>
      <c r="AG93">
        <v>0</v>
      </c>
      <c r="AH93">
        <f t="shared" si="80"/>
        <v>1</v>
      </c>
      <c r="AI93">
        <f t="shared" si="81"/>
        <v>0</v>
      </c>
      <c r="AJ93">
        <f t="shared" si="82"/>
        <v>53573.439356881223</v>
      </c>
      <c r="AK93">
        <f t="shared" si="83"/>
        <v>0</v>
      </c>
      <c r="AL93">
        <f t="shared" si="84"/>
        <v>0</v>
      </c>
      <c r="AM93">
        <f t="shared" si="85"/>
        <v>0.49</v>
      </c>
      <c r="AN93">
        <f t="shared" si="86"/>
        <v>0.39</v>
      </c>
      <c r="AO93">
        <v>6.79</v>
      </c>
      <c r="AP93">
        <v>0.5</v>
      </c>
      <c r="AQ93" t="s">
        <v>194</v>
      </c>
      <c r="AR93">
        <v>1587214783.4709699</v>
      </c>
      <c r="AS93">
        <v>412.97677419354801</v>
      </c>
      <c r="AT93">
        <v>409.99822580645201</v>
      </c>
      <c r="AU93">
        <v>18.210222580645201</v>
      </c>
      <c r="AV93">
        <v>17.182351612903201</v>
      </c>
      <c r="AW93">
        <v>599.91925806451604</v>
      </c>
      <c r="AX93">
        <v>101.52670967741901</v>
      </c>
      <c r="AY93">
        <v>9.8184367741935494E-2</v>
      </c>
      <c r="AZ93">
        <v>27.586490322580701</v>
      </c>
      <c r="BA93">
        <v>999.9</v>
      </c>
      <c r="BB93">
        <v>999.9</v>
      </c>
      <c r="BC93">
        <v>0</v>
      </c>
      <c r="BD93">
        <v>0</v>
      </c>
      <c r="BE93">
        <v>9998.7806451612905</v>
      </c>
      <c r="BF93">
        <v>0</v>
      </c>
      <c r="BG93">
        <v>1.91117E-3</v>
      </c>
      <c r="BH93">
        <v>1587214757.0999999</v>
      </c>
      <c r="BI93" t="s">
        <v>375</v>
      </c>
      <c r="BJ93">
        <v>13</v>
      </c>
      <c r="BK93">
        <v>1.6240000000000001</v>
      </c>
      <c r="BL93">
        <v>0.23300000000000001</v>
      </c>
      <c r="BM93">
        <v>410</v>
      </c>
      <c r="BN93">
        <v>17</v>
      </c>
      <c r="BO93">
        <v>0.32</v>
      </c>
      <c r="BP93">
        <v>0.09</v>
      </c>
      <c r="BQ93">
        <v>2.9727141463414601</v>
      </c>
      <c r="BR93">
        <v>0.19229247386759399</v>
      </c>
      <c r="BS93">
        <v>2.8617857121428301E-2</v>
      </c>
      <c r="BT93">
        <v>0</v>
      </c>
      <c r="BU93">
        <v>1.0272231707317101</v>
      </c>
      <c r="BV93">
        <v>1.7251986062717498E-2</v>
      </c>
      <c r="BW93">
        <v>2.1275973383761298E-3</v>
      </c>
      <c r="BX93">
        <v>1</v>
      </c>
      <c r="BY93">
        <v>1</v>
      </c>
      <c r="BZ93">
        <v>2</v>
      </c>
      <c r="CA93" t="s">
        <v>196</v>
      </c>
      <c r="CB93">
        <v>100</v>
      </c>
      <c r="CC93">
        <v>100</v>
      </c>
      <c r="CD93">
        <v>1.6240000000000001</v>
      </c>
      <c r="CE93">
        <v>0.23300000000000001</v>
      </c>
      <c r="CF93">
        <v>2</v>
      </c>
      <c r="CG93">
        <v>636.56899999999996</v>
      </c>
      <c r="CH93">
        <v>365.06</v>
      </c>
      <c r="CI93">
        <v>26.9969</v>
      </c>
      <c r="CJ93">
        <v>31.762</v>
      </c>
      <c r="CK93">
        <v>30.000399999999999</v>
      </c>
      <c r="CL93">
        <v>31.484999999999999</v>
      </c>
      <c r="CM93">
        <v>31.503699999999998</v>
      </c>
      <c r="CN93">
        <v>20.247499999999999</v>
      </c>
      <c r="CO93">
        <v>21.218499999999999</v>
      </c>
      <c r="CP93">
        <v>100</v>
      </c>
      <c r="CQ93">
        <v>27</v>
      </c>
      <c r="CR93">
        <v>410</v>
      </c>
      <c r="CS93">
        <v>17.130199999999999</v>
      </c>
      <c r="CT93">
        <v>99.702399999999997</v>
      </c>
      <c r="CU93">
        <v>100.556</v>
      </c>
    </row>
    <row r="94" spans="1:99" x14ac:dyDescent="0.25">
      <c r="A94">
        <v>78</v>
      </c>
      <c r="B94">
        <v>1587214797.0999999</v>
      </c>
      <c r="C94">
        <v>5658.0999999046298</v>
      </c>
      <c r="D94" t="s">
        <v>382</v>
      </c>
      <c r="E94" t="s">
        <v>383</v>
      </c>
      <c r="F94">
        <v>1587214788.4709699</v>
      </c>
      <c r="G94">
        <f t="shared" si="58"/>
        <v>9.2577293214544639E-4</v>
      </c>
      <c r="H94">
        <f t="shared" si="59"/>
        <v>-3.0298168761477164</v>
      </c>
      <c r="I94">
        <f t="shared" si="60"/>
        <v>412.98687096774199</v>
      </c>
      <c r="J94">
        <f t="shared" si="61"/>
        <v>493.9887591335584</v>
      </c>
      <c r="K94">
        <f t="shared" si="62"/>
        <v>50.201825897555594</v>
      </c>
      <c r="L94">
        <f t="shared" si="63"/>
        <v>41.96997322502515</v>
      </c>
      <c r="M94">
        <f t="shared" si="64"/>
        <v>5.2193527253560607E-2</v>
      </c>
      <c r="N94">
        <f t="shared" si="65"/>
        <v>2</v>
      </c>
      <c r="O94">
        <f t="shared" si="66"/>
        <v>5.1448472140389348E-2</v>
      </c>
      <c r="P94">
        <f t="shared" si="67"/>
        <v>3.2221349292169764E-2</v>
      </c>
      <c r="Q94">
        <f t="shared" si="68"/>
        <v>0</v>
      </c>
      <c r="R94">
        <f t="shared" si="69"/>
        <v>27.243396709579368</v>
      </c>
      <c r="S94">
        <f t="shared" si="70"/>
        <v>27.243396709579368</v>
      </c>
      <c r="T94">
        <f t="shared" si="71"/>
        <v>3.6306451828209041</v>
      </c>
      <c r="U94">
        <f t="shared" si="72"/>
        <v>49.98129961333526</v>
      </c>
      <c r="V94">
        <f t="shared" si="73"/>
        <v>1.8513005109614726</v>
      </c>
      <c r="W94">
        <f t="shared" si="74"/>
        <v>3.7039863414586689</v>
      </c>
      <c r="X94">
        <f t="shared" si="75"/>
        <v>1.7793446718594315</v>
      </c>
      <c r="Y94">
        <f t="shared" si="76"/>
        <v>-40.826586307614186</v>
      </c>
      <c r="Z94">
        <f t="shared" si="77"/>
        <v>36.829207173407326</v>
      </c>
      <c r="AA94">
        <f t="shared" si="78"/>
        <v>3.9905707000524484</v>
      </c>
      <c r="AB94">
        <f t="shared" si="79"/>
        <v>-6.8084341544079052E-3</v>
      </c>
      <c r="AC94">
        <v>0</v>
      </c>
      <c r="AD94">
        <v>0</v>
      </c>
      <c r="AE94">
        <v>2</v>
      </c>
      <c r="AF94">
        <v>0</v>
      </c>
      <c r="AG94">
        <v>0</v>
      </c>
      <c r="AH94">
        <f t="shared" si="80"/>
        <v>1</v>
      </c>
      <c r="AI94">
        <f t="shared" si="81"/>
        <v>0</v>
      </c>
      <c r="AJ94">
        <f t="shared" si="82"/>
        <v>53572.147757274091</v>
      </c>
      <c r="AK94">
        <f t="shared" si="83"/>
        <v>0</v>
      </c>
      <c r="AL94">
        <f t="shared" si="84"/>
        <v>0</v>
      </c>
      <c r="AM94">
        <f t="shared" si="85"/>
        <v>0.49</v>
      </c>
      <c r="AN94">
        <f t="shared" si="86"/>
        <v>0.39</v>
      </c>
      <c r="AO94">
        <v>6.79</v>
      </c>
      <c r="AP94">
        <v>0.5</v>
      </c>
      <c r="AQ94" t="s">
        <v>194</v>
      </c>
      <c r="AR94">
        <v>1587214788.4709699</v>
      </c>
      <c r="AS94">
        <v>412.98687096774199</v>
      </c>
      <c r="AT94">
        <v>409.99054838709702</v>
      </c>
      <c r="AU94">
        <v>18.216899999999999</v>
      </c>
      <c r="AV94">
        <v>17.188232258064499</v>
      </c>
      <c r="AW94">
        <v>599.94948387096804</v>
      </c>
      <c r="AX94">
        <v>101.526451612903</v>
      </c>
      <c r="AY94">
        <v>9.89902E-2</v>
      </c>
      <c r="AZ94">
        <v>27.584964516128998</v>
      </c>
      <c r="BA94">
        <v>999.9</v>
      </c>
      <c r="BB94">
        <v>999.9</v>
      </c>
      <c r="BC94">
        <v>0</v>
      </c>
      <c r="BD94">
        <v>0</v>
      </c>
      <c r="BE94">
        <v>9998.5029032258099</v>
      </c>
      <c r="BF94">
        <v>0</v>
      </c>
      <c r="BG94">
        <v>1.91117E-3</v>
      </c>
      <c r="BH94">
        <v>1587214757.0999999</v>
      </c>
      <c r="BI94" t="s">
        <v>375</v>
      </c>
      <c r="BJ94">
        <v>13</v>
      </c>
      <c r="BK94">
        <v>1.6240000000000001</v>
      </c>
      <c r="BL94">
        <v>0.23300000000000001</v>
      </c>
      <c r="BM94">
        <v>410</v>
      </c>
      <c r="BN94">
        <v>17</v>
      </c>
      <c r="BO94">
        <v>0.32</v>
      </c>
      <c r="BP94">
        <v>0.09</v>
      </c>
      <c r="BQ94">
        <v>2.9868946341463398</v>
      </c>
      <c r="BR94">
        <v>0.14572515679443299</v>
      </c>
      <c r="BS94">
        <v>2.1304618770672999E-2</v>
      </c>
      <c r="BT94">
        <v>0</v>
      </c>
      <c r="BU94">
        <v>1.0280470731707301</v>
      </c>
      <c r="BV94">
        <v>8.1175609756093496E-3</v>
      </c>
      <c r="BW94">
        <v>1.524417911944E-3</v>
      </c>
      <c r="BX94">
        <v>1</v>
      </c>
      <c r="BY94">
        <v>1</v>
      </c>
      <c r="BZ94">
        <v>2</v>
      </c>
      <c r="CA94" t="s">
        <v>196</v>
      </c>
      <c r="CB94">
        <v>100</v>
      </c>
      <c r="CC94">
        <v>100</v>
      </c>
      <c r="CD94">
        <v>1.6240000000000001</v>
      </c>
      <c r="CE94">
        <v>0.23300000000000001</v>
      </c>
      <c r="CF94">
        <v>2</v>
      </c>
      <c r="CG94">
        <v>636.78399999999999</v>
      </c>
      <c r="CH94">
        <v>364.99200000000002</v>
      </c>
      <c r="CI94">
        <v>26.9971</v>
      </c>
      <c r="CJ94">
        <v>31.7669</v>
      </c>
      <c r="CK94">
        <v>30.000299999999999</v>
      </c>
      <c r="CL94">
        <v>31.4908</v>
      </c>
      <c r="CM94">
        <v>31.508600000000001</v>
      </c>
      <c r="CN94">
        <v>20.249199999999998</v>
      </c>
      <c r="CO94">
        <v>21.5093</v>
      </c>
      <c r="CP94">
        <v>100</v>
      </c>
      <c r="CQ94">
        <v>27</v>
      </c>
      <c r="CR94">
        <v>410</v>
      </c>
      <c r="CS94">
        <v>17.130199999999999</v>
      </c>
      <c r="CT94">
        <v>99.701800000000006</v>
      </c>
      <c r="CU94">
        <v>100.557</v>
      </c>
    </row>
    <row r="95" spans="1:99" x14ac:dyDescent="0.25">
      <c r="A95">
        <v>79</v>
      </c>
      <c r="B95">
        <v>1587214802.0999999</v>
      </c>
      <c r="C95">
        <v>5663.0999999046298</v>
      </c>
      <c r="D95" t="s">
        <v>384</v>
      </c>
      <c r="E95" t="s">
        <v>385</v>
      </c>
      <c r="F95">
        <v>1587214793.4709699</v>
      </c>
      <c r="G95">
        <f t="shared" si="58"/>
        <v>9.2527610423446562E-4</v>
      </c>
      <c r="H95">
        <f t="shared" si="59"/>
        <v>-3.0336312904937399</v>
      </c>
      <c r="I95">
        <f t="shared" si="60"/>
        <v>412.99425806451598</v>
      </c>
      <c r="J95">
        <f t="shared" si="61"/>
        <v>494.12772162181062</v>
      </c>
      <c r="K95">
        <f t="shared" si="62"/>
        <v>50.215948541451098</v>
      </c>
      <c r="L95">
        <f t="shared" si="63"/>
        <v>41.970724376308908</v>
      </c>
      <c r="M95">
        <f t="shared" si="64"/>
        <v>5.2188119928847657E-2</v>
      </c>
      <c r="N95">
        <f t="shared" si="65"/>
        <v>2</v>
      </c>
      <c r="O95">
        <f t="shared" si="66"/>
        <v>5.1443217997297036E-2</v>
      </c>
      <c r="P95">
        <f t="shared" si="67"/>
        <v>3.2218051962406416E-2</v>
      </c>
      <c r="Q95">
        <f t="shared" si="68"/>
        <v>0</v>
      </c>
      <c r="R95">
        <f t="shared" si="69"/>
        <v>27.242531279480094</v>
      </c>
      <c r="S95">
        <f t="shared" si="70"/>
        <v>27.242531279480094</v>
      </c>
      <c r="T95">
        <f t="shared" si="71"/>
        <v>3.6304609801544556</v>
      </c>
      <c r="U95">
        <f t="shared" si="72"/>
        <v>50.000367227741293</v>
      </c>
      <c r="V95">
        <f t="shared" si="73"/>
        <v>1.8518932359273184</v>
      </c>
      <c r="W95">
        <f t="shared" si="74"/>
        <v>3.7037592693916208</v>
      </c>
      <c r="X95">
        <f t="shared" si="75"/>
        <v>1.7785677442271373</v>
      </c>
      <c r="Y95">
        <f t="shared" si="76"/>
        <v>-40.804676196739933</v>
      </c>
      <c r="Z95">
        <f t="shared" si="77"/>
        <v>36.809480018117071</v>
      </c>
      <c r="AA95">
        <f t="shared" si="78"/>
        <v>3.9883950809391031</v>
      </c>
      <c r="AB95">
        <f t="shared" si="79"/>
        <v>-6.8010976837626913E-3</v>
      </c>
      <c r="AC95">
        <v>0</v>
      </c>
      <c r="AD95">
        <v>0</v>
      </c>
      <c r="AE95">
        <v>2</v>
      </c>
      <c r="AF95">
        <v>0</v>
      </c>
      <c r="AG95">
        <v>0</v>
      </c>
      <c r="AH95">
        <f t="shared" si="80"/>
        <v>1</v>
      </c>
      <c r="AI95">
        <f t="shared" si="81"/>
        <v>0</v>
      </c>
      <c r="AJ95">
        <f t="shared" si="82"/>
        <v>53570.229160335024</v>
      </c>
      <c r="AK95">
        <f t="shared" si="83"/>
        <v>0</v>
      </c>
      <c r="AL95">
        <f t="shared" si="84"/>
        <v>0</v>
      </c>
      <c r="AM95">
        <f t="shared" si="85"/>
        <v>0.49</v>
      </c>
      <c r="AN95">
        <f t="shared" si="86"/>
        <v>0.39</v>
      </c>
      <c r="AO95">
        <v>6.79</v>
      </c>
      <c r="AP95">
        <v>0.5</v>
      </c>
      <c r="AQ95" t="s">
        <v>194</v>
      </c>
      <c r="AR95">
        <v>1587214793.4709699</v>
      </c>
      <c r="AS95">
        <v>412.99425806451598</v>
      </c>
      <c r="AT95">
        <v>409.993516129032</v>
      </c>
      <c r="AU95">
        <v>18.2227322580645</v>
      </c>
      <c r="AV95">
        <v>17.194664516128999</v>
      </c>
      <c r="AW95">
        <v>599.97390322580702</v>
      </c>
      <c r="AX95">
        <v>101.525967741936</v>
      </c>
      <c r="AY95">
        <v>9.9475122580645198E-2</v>
      </c>
      <c r="AZ95">
        <v>27.5839161290323</v>
      </c>
      <c r="BA95">
        <v>999.9</v>
      </c>
      <c r="BB95">
        <v>999.9</v>
      </c>
      <c r="BC95">
        <v>0</v>
      </c>
      <c r="BD95">
        <v>0</v>
      </c>
      <c r="BE95">
        <v>9998.1429032258093</v>
      </c>
      <c r="BF95">
        <v>0</v>
      </c>
      <c r="BG95">
        <v>1.91117E-3</v>
      </c>
      <c r="BH95">
        <v>1587214757.0999999</v>
      </c>
      <c r="BI95" t="s">
        <v>375</v>
      </c>
      <c r="BJ95">
        <v>13</v>
      </c>
      <c r="BK95">
        <v>1.6240000000000001</v>
      </c>
      <c r="BL95">
        <v>0.23300000000000001</v>
      </c>
      <c r="BM95">
        <v>410</v>
      </c>
      <c r="BN95">
        <v>17</v>
      </c>
      <c r="BO95">
        <v>0.32</v>
      </c>
      <c r="BP95">
        <v>0.09</v>
      </c>
      <c r="BQ95">
        <v>2.9996687804877999</v>
      </c>
      <c r="BR95">
        <v>7.5791498257807205E-2</v>
      </c>
      <c r="BS95">
        <v>1.9864068946168999E-2</v>
      </c>
      <c r="BT95">
        <v>1</v>
      </c>
      <c r="BU95">
        <v>1.02844195121951</v>
      </c>
      <c r="BV95">
        <v>-7.0622299651545897E-3</v>
      </c>
      <c r="BW95">
        <v>9.2286462689370201E-4</v>
      </c>
      <c r="BX95">
        <v>1</v>
      </c>
      <c r="BY95">
        <v>2</v>
      </c>
      <c r="BZ95">
        <v>2</v>
      </c>
      <c r="CA95" t="s">
        <v>217</v>
      </c>
      <c r="CB95">
        <v>100</v>
      </c>
      <c r="CC95">
        <v>100</v>
      </c>
      <c r="CD95">
        <v>1.6240000000000001</v>
      </c>
      <c r="CE95">
        <v>0.23300000000000001</v>
      </c>
      <c r="CF95">
        <v>2</v>
      </c>
      <c r="CG95">
        <v>637.149</v>
      </c>
      <c r="CH95">
        <v>365.01100000000002</v>
      </c>
      <c r="CI95">
        <v>26.997699999999998</v>
      </c>
      <c r="CJ95">
        <v>31.7715</v>
      </c>
      <c r="CK95">
        <v>30.0002</v>
      </c>
      <c r="CL95">
        <v>31.496300000000002</v>
      </c>
      <c r="CM95">
        <v>31.5138</v>
      </c>
      <c r="CN95">
        <v>20.250900000000001</v>
      </c>
      <c r="CO95">
        <v>21.5093</v>
      </c>
      <c r="CP95">
        <v>100</v>
      </c>
      <c r="CQ95">
        <v>27</v>
      </c>
      <c r="CR95">
        <v>410</v>
      </c>
      <c r="CS95">
        <v>17.130199999999999</v>
      </c>
      <c r="CT95">
        <v>99.701899999999995</v>
      </c>
      <c r="CU95">
        <v>100.556</v>
      </c>
    </row>
    <row r="96" spans="1:99" x14ac:dyDescent="0.25">
      <c r="A96">
        <v>80</v>
      </c>
      <c r="B96">
        <v>1587215126.5999999</v>
      </c>
      <c r="C96">
        <v>5987.5999999046298</v>
      </c>
      <c r="D96" t="s">
        <v>387</v>
      </c>
      <c r="E96" t="s">
        <v>388</v>
      </c>
      <c r="F96">
        <v>1587215118.5999999</v>
      </c>
      <c r="G96">
        <f t="shared" si="58"/>
        <v>4.402151699378234E-4</v>
      </c>
      <c r="H96">
        <f t="shared" si="59"/>
        <v>-2.6256942055415804</v>
      </c>
      <c r="I96">
        <f t="shared" si="60"/>
        <v>412.78329032258102</v>
      </c>
      <c r="J96">
        <f t="shared" si="61"/>
        <v>574.6621344844167</v>
      </c>
      <c r="K96">
        <f t="shared" si="62"/>
        <v>58.38932457639541</v>
      </c>
      <c r="L96">
        <f t="shared" si="63"/>
        <v>41.941405344171372</v>
      </c>
      <c r="M96">
        <f t="shared" si="64"/>
        <v>2.3939451789104463E-2</v>
      </c>
      <c r="N96">
        <f t="shared" si="65"/>
        <v>2</v>
      </c>
      <c r="O96">
        <f t="shared" si="66"/>
        <v>2.3781392832980402E-2</v>
      </c>
      <c r="P96">
        <f t="shared" si="67"/>
        <v>1.4877484394384506E-2</v>
      </c>
      <c r="Q96">
        <f t="shared" si="68"/>
        <v>0</v>
      </c>
      <c r="R96">
        <f t="shared" si="69"/>
        <v>27.469791490760731</v>
      </c>
      <c r="S96">
        <f t="shared" si="70"/>
        <v>27.469791490760731</v>
      </c>
      <c r="T96">
        <f t="shared" si="71"/>
        <v>3.6791133256038719</v>
      </c>
      <c r="U96">
        <f t="shared" si="72"/>
        <v>49.793810731889465</v>
      </c>
      <c r="V96">
        <f t="shared" si="73"/>
        <v>1.849456892247463</v>
      </c>
      <c r="W96">
        <f t="shared" si="74"/>
        <v>3.7142304737544718</v>
      </c>
      <c r="X96">
        <f t="shared" si="75"/>
        <v>1.8296564333564089</v>
      </c>
      <c r="Y96">
        <f t="shared" si="76"/>
        <v>-19.413488994258014</v>
      </c>
      <c r="Z96">
        <f t="shared" si="77"/>
        <v>17.511882919574976</v>
      </c>
      <c r="AA96">
        <f t="shared" si="78"/>
        <v>1.9000656612377869</v>
      </c>
      <c r="AB96">
        <f t="shared" si="79"/>
        <v>-1.5404134452516871E-3</v>
      </c>
      <c r="AC96">
        <v>0</v>
      </c>
      <c r="AD96">
        <v>0</v>
      </c>
      <c r="AE96">
        <v>2</v>
      </c>
      <c r="AF96">
        <v>0</v>
      </c>
      <c r="AG96">
        <v>0</v>
      </c>
      <c r="AH96">
        <f t="shared" si="80"/>
        <v>1</v>
      </c>
      <c r="AI96">
        <f t="shared" si="81"/>
        <v>0</v>
      </c>
      <c r="AJ96">
        <f t="shared" si="82"/>
        <v>53557.729235139792</v>
      </c>
      <c r="AK96">
        <f t="shared" si="83"/>
        <v>0</v>
      </c>
      <c r="AL96">
        <f t="shared" si="84"/>
        <v>0</v>
      </c>
      <c r="AM96">
        <f t="shared" si="85"/>
        <v>0.49</v>
      </c>
      <c r="AN96">
        <f t="shared" si="86"/>
        <v>0.39</v>
      </c>
      <c r="AO96">
        <v>6.91</v>
      </c>
      <c r="AP96">
        <v>0.5</v>
      </c>
      <c r="AQ96" t="s">
        <v>194</v>
      </c>
      <c r="AR96">
        <v>1587215118.5999999</v>
      </c>
      <c r="AS96">
        <v>412.78329032258102</v>
      </c>
      <c r="AT96">
        <v>409.96793548387097</v>
      </c>
      <c r="AU96">
        <v>18.2021774193548</v>
      </c>
      <c r="AV96">
        <v>17.7043</v>
      </c>
      <c r="AW96">
        <v>599.85003225806497</v>
      </c>
      <c r="AX96">
        <v>101.51161290322599</v>
      </c>
      <c r="AY96">
        <v>9.4741635483871003E-2</v>
      </c>
      <c r="AZ96">
        <v>27.632203225806499</v>
      </c>
      <c r="BA96">
        <v>999.9</v>
      </c>
      <c r="BB96">
        <v>999.9</v>
      </c>
      <c r="BC96">
        <v>0</v>
      </c>
      <c r="BD96">
        <v>0</v>
      </c>
      <c r="BE96">
        <v>9998.8587096774208</v>
      </c>
      <c r="BF96">
        <v>0</v>
      </c>
      <c r="BG96">
        <v>1.91117E-3</v>
      </c>
      <c r="BH96">
        <v>1587215104.0999999</v>
      </c>
      <c r="BI96" t="s">
        <v>389</v>
      </c>
      <c r="BJ96">
        <v>14</v>
      </c>
      <c r="BK96">
        <v>1.571</v>
      </c>
      <c r="BL96">
        <v>0.24399999999999999</v>
      </c>
      <c r="BM96">
        <v>410</v>
      </c>
      <c r="BN96">
        <v>18</v>
      </c>
      <c r="BO96">
        <v>0.37</v>
      </c>
      <c r="BP96">
        <v>0.21</v>
      </c>
      <c r="BQ96">
        <v>2.5325257658536602</v>
      </c>
      <c r="BR96">
        <v>4.1509064529616504</v>
      </c>
      <c r="BS96">
        <v>0.70250647801819599</v>
      </c>
      <c r="BT96">
        <v>0</v>
      </c>
      <c r="BU96">
        <v>0.445554965853659</v>
      </c>
      <c r="BV96">
        <v>0.85386805505226004</v>
      </c>
      <c r="BW96">
        <v>0.123008018019998</v>
      </c>
      <c r="BX96">
        <v>0</v>
      </c>
      <c r="BY96">
        <v>0</v>
      </c>
      <c r="BZ96">
        <v>2</v>
      </c>
      <c r="CA96" t="s">
        <v>199</v>
      </c>
      <c r="CB96">
        <v>100</v>
      </c>
      <c r="CC96">
        <v>100</v>
      </c>
      <c r="CD96">
        <v>1.571</v>
      </c>
      <c r="CE96">
        <v>0.24399999999999999</v>
      </c>
      <c r="CF96">
        <v>2</v>
      </c>
      <c r="CG96">
        <v>636.54999999999995</v>
      </c>
      <c r="CH96">
        <v>361.65899999999999</v>
      </c>
      <c r="CI96">
        <v>26.996600000000001</v>
      </c>
      <c r="CJ96">
        <v>32.054499999999997</v>
      </c>
      <c r="CK96">
        <v>30.0001</v>
      </c>
      <c r="CL96">
        <v>31.821400000000001</v>
      </c>
      <c r="CM96">
        <v>31.8383</v>
      </c>
      <c r="CN96">
        <v>20.270299999999999</v>
      </c>
      <c r="CO96">
        <v>20.401700000000002</v>
      </c>
      <c r="CP96">
        <v>100</v>
      </c>
      <c r="CQ96">
        <v>27</v>
      </c>
      <c r="CR96">
        <v>410</v>
      </c>
      <c r="CS96">
        <v>17.715199999999999</v>
      </c>
      <c r="CT96">
        <v>99.657200000000003</v>
      </c>
      <c r="CU96">
        <v>100.518</v>
      </c>
    </row>
    <row r="97" spans="1:99" x14ac:dyDescent="0.25">
      <c r="A97">
        <v>81</v>
      </c>
      <c r="B97">
        <v>1587215131.5999999</v>
      </c>
      <c r="C97">
        <v>5992.5999999046298</v>
      </c>
      <c r="D97" t="s">
        <v>390</v>
      </c>
      <c r="E97" t="s">
        <v>391</v>
      </c>
      <c r="F97">
        <v>1587215123.2451601</v>
      </c>
      <c r="G97">
        <f t="shared" si="58"/>
        <v>4.4843545300159756E-4</v>
      </c>
      <c r="H97">
        <f t="shared" si="59"/>
        <v>-2.6062322926647279</v>
      </c>
      <c r="I97">
        <f t="shared" si="60"/>
        <v>412.770193548387</v>
      </c>
      <c r="J97">
        <f t="shared" si="61"/>
        <v>570.00006532156146</v>
      </c>
      <c r="K97">
        <f t="shared" si="62"/>
        <v>57.916469034794808</v>
      </c>
      <c r="L97">
        <f t="shared" si="63"/>
        <v>41.940683146492113</v>
      </c>
      <c r="M97">
        <f t="shared" si="64"/>
        <v>2.4420083695473136E-2</v>
      </c>
      <c r="N97">
        <f t="shared" si="65"/>
        <v>2</v>
      </c>
      <c r="O97">
        <f t="shared" si="66"/>
        <v>2.4255637860588722E-2</v>
      </c>
      <c r="P97">
        <f t="shared" si="67"/>
        <v>1.5174456053683356E-2</v>
      </c>
      <c r="Q97">
        <f t="shared" si="68"/>
        <v>0</v>
      </c>
      <c r="R97">
        <f t="shared" si="69"/>
        <v>27.464577725057808</v>
      </c>
      <c r="S97">
        <f t="shared" si="70"/>
        <v>27.464577725057808</v>
      </c>
      <c r="T97">
        <f t="shared" si="71"/>
        <v>3.677990806549821</v>
      </c>
      <c r="U97">
        <f t="shared" si="72"/>
        <v>49.830473856080168</v>
      </c>
      <c r="V97">
        <f t="shared" si="73"/>
        <v>1.8505827298125008</v>
      </c>
      <c r="W97">
        <f t="shared" si="74"/>
        <v>3.7137570378265594</v>
      </c>
      <c r="X97">
        <f t="shared" si="75"/>
        <v>1.8274080767373202</v>
      </c>
      <c r="Y97">
        <f t="shared" si="76"/>
        <v>-19.776003477370452</v>
      </c>
      <c r="Z97">
        <f t="shared" si="77"/>
        <v>17.838926108854952</v>
      </c>
      <c r="AA97">
        <f t="shared" si="78"/>
        <v>1.9354789157736523</v>
      </c>
      <c r="AB97">
        <f t="shared" si="79"/>
        <v>-1.5984527418488881E-3</v>
      </c>
      <c r="AC97">
        <v>0</v>
      </c>
      <c r="AD97">
        <v>0</v>
      </c>
      <c r="AE97">
        <v>2</v>
      </c>
      <c r="AF97">
        <v>0</v>
      </c>
      <c r="AG97">
        <v>0</v>
      </c>
      <c r="AH97">
        <f t="shared" si="80"/>
        <v>1</v>
      </c>
      <c r="AI97">
        <f t="shared" si="81"/>
        <v>0</v>
      </c>
      <c r="AJ97">
        <f t="shared" si="82"/>
        <v>53558.372369130913</v>
      </c>
      <c r="AK97">
        <f t="shared" si="83"/>
        <v>0</v>
      </c>
      <c r="AL97">
        <f t="shared" si="84"/>
        <v>0</v>
      </c>
      <c r="AM97">
        <f t="shared" si="85"/>
        <v>0.49</v>
      </c>
      <c r="AN97">
        <f t="shared" si="86"/>
        <v>0.39</v>
      </c>
      <c r="AO97">
        <v>6.91</v>
      </c>
      <c r="AP97">
        <v>0.5</v>
      </c>
      <c r="AQ97" t="s">
        <v>194</v>
      </c>
      <c r="AR97">
        <v>1587215123.2451601</v>
      </c>
      <c r="AS97">
        <v>412.770193548387</v>
      </c>
      <c r="AT97">
        <v>409.981290322581</v>
      </c>
      <c r="AU97">
        <v>18.2129935483871</v>
      </c>
      <c r="AV97">
        <v>17.7058483870968</v>
      </c>
      <c r="AW97">
        <v>599.87806451612903</v>
      </c>
      <c r="AX97">
        <v>101.511451612903</v>
      </c>
      <c r="AY97">
        <v>9.6377154838709705E-2</v>
      </c>
      <c r="AZ97">
        <v>27.6300225806452</v>
      </c>
      <c r="BA97">
        <v>999.9</v>
      </c>
      <c r="BB97">
        <v>999.9</v>
      </c>
      <c r="BC97">
        <v>0</v>
      </c>
      <c r="BD97">
        <v>0</v>
      </c>
      <c r="BE97">
        <v>9998.9248387096795</v>
      </c>
      <c r="BF97">
        <v>0</v>
      </c>
      <c r="BG97">
        <v>1.91117E-3</v>
      </c>
      <c r="BH97">
        <v>1587215104.0999999</v>
      </c>
      <c r="BI97" t="s">
        <v>389</v>
      </c>
      <c r="BJ97">
        <v>14</v>
      </c>
      <c r="BK97">
        <v>1.571</v>
      </c>
      <c r="BL97">
        <v>0.24399999999999999</v>
      </c>
      <c r="BM97">
        <v>410</v>
      </c>
      <c r="BN97">
        <v>18</v>
      </c>
      <c r="BO97">
        <v>0.37</v>
      </c>
      <c r="BP97">
        <v>0.21</v>
      </c>
      <c r="BQ97">
        <v>2.80513121951219</v>
      </c>
      <c r="BR97">
        <v>-0.34555588850173302</v>
      </c>
      <c r="BS97">
        <v>4.7184430782503797E-2</v>
      </c>
      <c r="BT97">
        <v>0</v>
      </c>
      <c r="BU97">
        <v>0.50215802439024404</v>
      </c>
      <c r="BV97">
        <v>0.118355832752608</v>
      </c>
      <c r="BW97">
        <v>1.20522638709099E-2</v>
      </c>
      <c r="BX97">
        <v>0</v>
      </c>
      <c r="BY97">
        <v>0</v>
      </c>
      <c r="BZ97">
        <v>2</v>
      </c>
      <c r="CA97" t="s">
        <v>199</v>
      </c>
      <c r="CB97">
        <v>100</v>
      </c>
      <c r="CC97">
        <v>100</v>
      </c>
      <c r="CD97">
        <v>1.571</v>
      </c>
      <c r="CE97">
        <v>0.24399999999999999</v>
      </c>
      <c r="CF97">
        <v>2</v>
      </c>
      <c r="CG97">
        <v>636.92499999999995</v>
      </c>
      <c r="CH97">
        <v>361.60700000000003</v>
      </c>
      <c r="CI97">
        <v>26.997</v>
      </c>
      <c r="CJ97">
        <v>32.057299999999998</v>
      </c>
      <c r="CK97">
        <v>30.0002</v>
      </c>
      <c r="CL97">
        <v>31.824200000000001</v>
      </c>
      <c r="CM97">
        <v>31.841100000000001</v>
      </c>
      <c r="CN97">
        <v>20.270399999999999</v>
      </c>
      <c r="CO97">
        <v>20.401700000000002</v>
      </c>
      <c r="CP97">
        <v>100</v>
      </c>
      <c r="CQ97">
        <v>27</v>
      </c>
      <c r="CR97">
        <v>410</v>
      </c>
      <c r="CS97">
        <v>17.713100000000001</v>
      </c>
      <c r="CT97">
        <v>99.656800000000004</v>
      </c>
      <c r="CU97">
        <v>100.51900000000001</v>
      </c>
    </row>
    <row r="98" spans="1:99" x14ac:dyDescent="0.25">
      <c r="A98">
        <v>82</v>
      </c>
      <c r="B98">
        <v>1587215136.5999999</v>
      </c>
      <c r="C98">
        <v>5997.5999999046298</v>
      </c>
      <c r="D98" t="s">
        <v>392</v>
      </c>
      <c r="E98" t="s">
        <v>393</v>
      </c>
      <c r="F98">
        <v>1587215128.03548</v>
      </c>
      <c r="G98">
        <f t="shared" si="58"/>
        <v>4.5404506712345088E-4</v>
      </c>
      <c r="H98">
        <f t="shared" si="59"/>
        <v>-2.6190696198831729</v>
      </c>
      <c r="I98">
        <f t="shared" si="60"/>
        <v>412.78393548387101</v>
      </c>
      <c r="J98">
        <f t="shared" si="61"/>
        <v>568.59112620075814</v>
      </c>
      <c r="K98">
        <f t="shared" si="62"/>
        <v>57.773835654118471</v>
      </c>
      <c r="L98">
        <f t="shared" si="63"/>
        <v>41.942461199939856</v>
      </c>
      <c r="M98">
        <f t="shared" si="64"/>
        <v>2.4752401327807264E-2</v>
      </c>
      <c r="N98">
        <f t="shared" si="65"/>
        <v>2</v>
      </c>
      <c r="O98">
        <f t="shared" si="66"/>
        <v>2.4583466066216714E-2</v>
      </c>
      <c r="P98">
        <f t="shared" si="67"/>
        <v>1.5379748238702525E-2</v>
      </c>
      <c r="Q98">
        <f t="shared" si="68"/>
        <v>0</v>
      </c>
      <c r="R98">
        <f t="shared" si="69"/>
        <v>27.460378744677829</v>
      </c>
      <c r="S98">
        <f t="shared" si="70"/>
        <v>27.460378744677829</v>
      </c>
      <c r="T98">
        <f t="shared" si="71"/>
        <v>3.6770869871613847</v>
      </c>
      <c r="U98">
        <f t="shared" si="72"/>
        <v>49.86073291479677</v>
      </c>
      <c r="V98">
        <f t="shared" si="73"/>
        <v>1.8514760316302519</v>
      </c>
      <c r="W98">
        <f t="shared" si="74"/>
        <v>3.7132948582887839</v>
      </c>
      <c r="X98">
        <f t="shared" si="75"/>
        <v>1.8256109555311328</v>
      </c>
      <c r="Y98">
        <f t="shared" si="76"/>
        <v>-20.023387460144182</v>
      </c>
      <c r="Z98">
        <f t="shared" si="77"/>
        <v>18.062116195148374</v>
      </c>
      <c r="AA98">
        <f t="shared" si="78"/>
        <v>1.9596325949869295</v>
      </c>
      <c r="AB98">
        <f t="shared" si="79"/>
        <v>-1.6386700088801831E-3</v>
      </c>
      <c r="AC98">
        <v>0</v>
      </c>
      <c r="AD98">
        <v>0</v>
      </c>
      <c r="AE98">
        <v>2</v>
      </c>
      <c r="AF98">
        <v>0</v>
      </c>
      <c r="AG98">
        <v>0</v>
      </c>
      <c r="AH98">
        <f t="shared" si="80"/>
        <v>1</v>
      </c>
      <c r="AI98">
        <f t="shared" si="81"/>
        <v>0</v>
      </c>
      <c r="AJ98">
        <f t="shared" si="82"/>
        <v>53551.931354159744</v>
      </c>
      <c r="AK98">
        <f t="shared" si="83"/>
        <v>0</v>
      </c>
      <c r="AL98">
        <f t="shared" si="84"/>
        <v>0</v>
      </c>
      <c r="AM98">
        <f t="shared" si="85"/>
        <v>0.49</v>
      </c>
      <c r="AN98">
        <f t="shared" si="86"/>
        <v>0.39</v>
      </c>
      <c r="AO98">
        <v>6.91</v>
      </c>
      <c r="AP98">
        <v>0.5</v>
      </c>
      <c r="AQ98" t="s">
        <v>194</v>
      </c>
      <c r="AR98">
        <v>1587215128.03548</v>
      </c>
      <c r="AS98">
        <v>412.78393548387101</v>
      </c>
      <c r="AT98">
        <v>409.98306451612899</v>
      </c>
      <c r="AU98">
        <v>18.221619354838701</v>
      </c>
      <c r="AV98">
        <v>17.7081612903226</v>
      </c>
      <c r="AW98">
        <v>599.909161290322</v>
      </c>
      <c r="AX98">
        <v>101.511064516129</v>
      </c>
      <c r="AY98">
        <v>9.7689106451612898E-2</v>
      </c>
      <c r="AZ98">
        <v>27.6278935483871</v>
      </c>
      <c r="BA98">
        <v>999.9</v>
      </c>
      <c r="BB98">
        <v>999.9</v>
      </c>
      <c r="BC98">
        <v>0</v>
      </c>
      <c r="BD98">
        <v>0</v>
      </c>
      <c r="BE98">
        <v>9997.6370967741896</v>
      </c>
      <c r="BF98">
        <v>0</v>
      </c>
      <c r="BG98">
        <v>1.91117E-3</v>
      </c>
      <c r="BH98">
        <v>1587215104.0999999</v>
      </c>
      <c r="BI98" t="s">
        <v>389</v>
      </c>
      <c r="BJ98">
        <v>14</v>
      </c>
      <c r="BK98">
        <v>1.571</v>
      </c>
      <c r="BL98">
        <v>0.24399999999999999</v>
      </c>
      <c r="BM98">
        <v>410</v>
      </c>
      <c r="BN98">
        <v>18</v>
      </c>
      <c r="BO98">
        <v>0.37</v>
      </c>
      <c r="BP98">
        <v>0.21</v>
      </c>
      <c r="BQ98">
        <v>2.8029500000000001</v>
      </c>
      <c r="BR98">
        <v>0.162731289198603</v>
      </c>
      <c r="BS98">
        <v>4.7069999300470997E-2</v>
      </c>
      <c r="BT98">
        <v>0</v>
      </c>
      <c r="BU98">
        <v>0.51057275609756103</v>
      </c>
      <c r="BV98">
        <v>7.65006062717761E-2</v>
      </c>
      <c r="BW98">
        <v>7.7580845881633003E-3</v>
      </c>
      <c r="BX98">
        <v>1</v>
      </c>
      <c r="BY98">
        <v>1</v>
      </c>
      <c r="BZ98">
        <v>2</v>
      </c>
      <c r="CA98" t="s">
        <v>196</v>
      </c>
      <c r="CB98">
        <v>100</v>
      </c>
      <c r="CC98">
        <v>100</v>
      </c>
      <c r="CD98">
        <v>1.571</v>
      </c>
      <c r="CE98">
        <v>0.24399999999999999</v>
      </c>
      <c r="CF98">
        <v>2</v>
      </c>
      <c r="CG98">
        <v>636.85699999999997</v>
      </c>
      <c r="CH98">
        <v>361.55399999999997</v>
      </c>
      <c r="CI98">
        <v>26.9971</v>
      </c>
      <c r="CJ98">
        <v>32.059399999999997</v>
      </c>
      <c r="CK98">
        <v>30.000299999999999</v>
      </c>
      <c r="CL98">
        <v>31.826899999999998</v>
      </c>
      <c r="CM98">
        <v>31.843900000000001</v>
      </c>
      <c r="CN98">
        <v>20.273</v>
      </c>
      <c r="CO98">
        <v>20.401700000000002</v>
      </c>
      <c r="CP98">
        <v>100</v>
      </c>
      <c r="CQ98">
        <v>27</v>
      </c>
      <c r="CR98">
        <v>410</v>
      </c>
      <c r="CS98">
        <v>17.719100000000001</v>
      </c>
      <c r="CT98">
        <v>99.657499999999999</v>
      </c>
      <c r="CU98">
        <v>100.517</v>
      </c>
    </row>
    <row r="99" spans="1:99" x14ac:dyDescent="0.25">
      <c r="A99">
        <v>83</v>
      </c>
      <c r="B99">
        <v>1587215141.5999999</v>
      </c>
      <c r="C99">
        <v>6002.5999999046298</v>
      </c>
      <c r="D99" t="s">
        <v>394</v>
      </c>
      <c r="E99" t="s">
        <v>395</v>
      </c>
      <c r="F99">
        <v>1587215132.9709699</v>
      </c>
      <c r="G99">
        <f t="shared" si="58"/>
        <v>4.5789063889516249E-4</v>
      </c>
      <c r="H99">
        <f t="shared" si="59"/>
        <v>-2.6357124996182635</v>
      </c>
      <c r="I99">
        <f t="shared" si="60"/>
        <v>412.79993548387102</v>
      </c>
      <c r="J99">
        <f t="shared" si="61"/>
        <v>568.13984381298803</v>
      </c>
      <c r="K99">
        <f t="shared" si="62"/>
        <v>57.728634744662592</v>
      </c>
      <c r="L99">
        <f t="shared" si="63"/>
        <v>41.944561638617991</v>
      </c>
      <c r="M99">
        <f t="shared" si="64"/>
        <v>2.4982128001489225E-2</v>
      </c>
      <c r="N99">
        <f t="shared" si="65"/>
        <v>2</v>
      </c>
      <c r="O99">
        <f t="shared" si="66"/>
        <v>2.4810054179998629E-2</v>
      </c>
      <c r="P99">
        <f t="shared" si="67"/>
        <v>1.5521645109895822E-2</v>
      </c>
      <c r="Q99">
        <f t="shared" si="68"/>
        <v>0</v>
      </c>
      <c r="R99">
        <f t="shared" si="69"/>
        <v>27.457208062235217</v>
      </c>
      <c r="S99">
        <f t="shared" si="70"/>
        <v>27.457208062235217</v>
      </c>
      <c r="T99">
        <f t="shared" si="71"/>
        <v>3.6764046346229455</v>
      </c>
      <c r="U99">
        <f t="shared" si="72"/>
        <v>49.883299785908633</v>
      </c>
      <c r="V99">
        <f t="shared" si="73"/>
        <v>1.8521243447631277</v>
      </c>
      <c r="W99">
        <f t="shared" si="74"/>
        <v>3.7129146482132449</v>
      </c>
      <c r="X99">
        <f t="shared" si="75"/>
        <v>1.8242802898598178</v>
      </c>
      <c r="Y99">
        <f t="shared" si="76"/>
        <v>-20.192977175276667</v>
      </c>
      <c r="Z99">
        <f t="shared" si="77"/>
        <v>18.215125949166012</v>
      </c>
      <c r="AA99">
        <f t="shared" si="78"/>
        <v>1.9761846998174402</v>
      </c>
      <c r="AB99">
        <f t="shared" si="79"/>
        <v>-1.6665262932136216E-3</v>
      </c>
      <c r="AC99">
        <v>0</v>
      </c>
      <c r="AD99">
        <v>0</v>
      </c>
      <c r="AE99">
        <v>2</v>
      </c>
      <c r="AF99">
        <v>0</v>
      </c>
      <c r="AG99">
        <v>0</v>
      </c>
      <c r="AH99">
        <f t="shared" si="80"/>
        <v>1</v>
      </c>
      <c r="AI99">
        <f t="shared" si="81"/>
        <v>0</v>
      </c>
      <c r="AJ99">
        <f t="shared" si="82"/>
        <v>53594.135072063043</v>
      </c>
      <c r="AK99">
        <f t="shared" si="83"/>
        <v>0</v>
      </c>
      <c r="AL99">
        <f t="shared" si="84"/>
        <v>0</v>
      </c>
      <c r="AM99">
        <f t="shared" si="85"/>
        <v>0.49</v>
      </c>
      <c r="AN99">
        <f t="shared" si="86"/>
        <v>0.39</v>
      </c>
      <c r="AO99">
        <v>6.91</v>
      </c>
      <c r="AP99">
        <v>0.5</v>
      </c>
      <c r="AQ99" t="s">
        <v>194</v>
      </c>
      <c r="AR99">
        <v>1587215132.9709699</v>
      </c>
      <c r="AS99">
        <v>412.79993548387102</v>
      </c>
      <c r="AT99">
        <v>409.98183870967699</v>
      </c>
      <c r="AU99">
        <v>18.227793548387101</v>
      </c>
      <c r="AV99">
        <v>17.7100096774194</v>
      </c>
      <c r="AW99">
        <v>599.93200000000002</v>
      </c>
      <c r="AX99">
        <v>101.511290322581</v>
      </c>
      <c r="AY99">
        <v>9.86132483870968E-2</v>
      </c>
      <c r="AZ99">
        <v>27.626141935483901</v>
      </c>
      <c r="BA99">
        <v>999.9</v>
      </c>
      <c r="BB99">
        <v>999.9</v>
      </c>
      <c r="BC99">
        <v>0</v>
      </c>
      <c r="BD99">
        <v>0</v>
      </c>
      <c r="BE99">
        <v>10005.768387096799</v>
      </c>
      <c r="BF99">
        <v>0</v>
      </c>
      <c r="BG99">
        <v>1.91117E-3</v>
      </c>
      <c r="BH99">
        <v>1587215104.0999999</v>
      </c>
      <c r="BI99" t="s">
        <v>389</v>
      </c>
      <c r="BJ99">
        <v>14</v>
      </c>
      <c r="BK99">
        <v>1.571</v>
      </c>
      <c r="BL99">
        <v>0.24399999999999999</v>
      </c>
      <c r="BM99">
        <v>410</v>
      </c>
      <c r="BN99">
        <v>18</v>
      </c>
      <c r="BO99">
        <v>0.37</v>
      </c>
      <c r="BP99">
        <v>0.21</v>
      </c>
      <c r="BQ99">
        <v>2.8111324390243899</v>
      </c>
      <c r="BR99">
        <v>0.26199742160276301</v>
      </c>
      <c r="BS99">
        <v>4.9629101650508697E-2</v>
      </c>
      <c r="BT99">
        <v>0</v>
      </c>
      <c r="BU99">
        <v>0.51592497560975603</v>
      </c>
      <c r="BV99">
        <v>4.9288975609756099E-2</v>
      </c>
      <c r="BW99">
        <v>5.0476348988982801E-3</v>
      </c>
      <c r="BX99">
        <v>1</v>
      </c>
      <c r="BY99">
        <v>1</v>
      </c>
      <c r="BZ99">
        <v>2</v>
      </c>
      <c r="CA99" t="s">
        <v>196</v>
      </c>
      <c r="CB99">
        <v>100</v>
      </c>
      <c r="CC99">
        <v>100</v>
      </c>
      <c r="CD99">
        <v>1.571</v>
      </c>
      <c r="CE99">
        <v>0.24399999999999999</v>
      </c>
      <c r="CF99">
        <v>2</v>
      </c>
      <c r="CG99">
        <v>637.42399999999998</v>
      </c>
      <c r="CH99">
        <v>361.47300000000001</v>
      </c>
      <c r="CI99">
        <v>26.997</v>
      </c>
      <c r="CJ99">
        <v>32.0608</v>
      </c>
      <c r="CK99">
        <v>30.0002</v>
      </c>
      <c r="CL99">
        <v>31.829699999999999</v>
      </c>
      <c r="CM99">
        <v>31.846599999999999</v>
      </c>
      <c r="CN99">
        <v>20.271799999999999</v>
      </c>
      <c r="CO99">
        <v>20.401700000000002</v>
      </c>
      <c r="CP99">
        <v>100</v>
      </c>
      <c r="CQ99">
        <v>27</v>
      </c>
      <c r="CR99">
        <v>410</v>
      </c>
      <c r="CS99">
        <v>17.718800000000002</v>
      </c>
      <c r="CT99">
        <v>99.656800000000004</v>
      </c>
      <c r="CU99">
        <v>100.517</v>
      </c>
    </row>
    <row r="100" spans="1:99" x14ac:dyDescent="0.25">
      <c r="A100">
        <v>84</v>
      </c>
      <c r="B100">
        <v>1587215146.5999999</v>
      </c>
      <c r="C100">
        <v>6007.5999999046298</v>
      </c>
      <c r="D100" t="s">
        <v>396</v>
      </c>
      <c r="E100" t="s">
        <v>397</v>
      </c>
      <c r="F100">
        <v>1587215137.9709699</v>
      </c>
      <c r="G100">
        <f t="shared" si="58"/>
        <v>4.6070412475558703E-4</v>
      </c>
      <c r="H100">
        <f t="shared" si="59"/>
        <v>-2.646595242049365</v>
      </c>
      <c r="I100">
        <f t="shared" si="60"/>
        <v>412.82719354838702</v>
      </c>
      <c r="J100">
        <f t="shared" si="61"/>
        <v>567.73505396123835</v>
      </c>
      <c r="K100">
        <f t="shared" si="62"/>
        <v>57.687988753118312</v>
      </c>
      <c r="L100">
        <f t="shared" si="63"/>
        <v>41.947683751841595</v>
      </c>
      <c r="M100">
        <f t="shared" si="64"/>
        <v>2.5152455110727289E-2</v>
      </c>
      <c r="N100">
        <f t="shared" si="65"/>
        <v>2</v>
      </c>
      <c r="O100">
        <f t="shared" si="66"/>
        <v>2.4978035745858787E-2</v>
      </c>
      <c r="P100">
        <f t="shared" si="67"/>
        <v>1.5626842302218599E-2</v>
      </c>
      <c r="Q100">
        <f t="shared" si="68"/>
        <v>0</v>
      </c>
      <c r="R100">
        <f t="shared" si="69"/>
        <v>27.454505263934692</v>
      </c>
      <c r="S100">
        <f t="shared" si="70"/>
        <v>27.454505263934692</v>
      </c>
      <c r="T100">
        <f t="shared" si="71"/>
        <v>3.675823061201319</v>
      </c>
      <c r="U100">
        <f t="shared" si="72"/>
        <v>49.902619867903489</v>
      </c>
      <c r="V100">
        <f t="shared" si="73"/>
        <v>1.8526613981648432</v>
      </c>
      <c r="W100">
        <f t="shared" si="74"/>
        <v>3.7125533750913209</v>
      </c>
      <c r="X100">
        <f t="shared" si="75"/>
        <v>1.8231616630364758</v>
      </c>
      <c r="Y100">
        <f t="shared" si="76"/>
        <v>-20.317051901721388</v>
      </c>
      <c r="Z100">
        <f t="shared" si="77"/>
        <v>18.327077686017766</v>
      </c>
      <c r="AA100">
        <f t="shared" si="78"/>
        <v>1.9882871637987949</v>
      </c>
      <c r="AB100">
        <f t="shared" si="79"/>
        <v>-1.6870519048275412E-3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f t="shared" si="80"/>
        <v>1</v>
      </c>
      <c r="AI100">
        <f t="shared" si="81"/>
        <v>0</v>
      </c>
      <c r="AJ100">
        <f t="shared" si="82"/>
        <v>53558.053853637917</v>
      </c>
      <c r="AK100">
        <f t="shared" si="83"/>
        <v>0</v>
      </c>
      <c r="AL100">
        <f t="shared" si="84"/>
        <v>0</v>
      </c>
      <c r="AM100">
        <f t="shared" si="85"/>
        <v>0.49</v>
      </c>
      <c r="AN100">
        <f t="shared" si="86"/>
        <v>0.39</v>
      </c>
      <c r="AO100">
        <v>6.91</v>
      </c>
      <c r="AP100">
        <v>0.5</v>
      </c>
      <c r="AQ100" t="s">
        <v>194</v>
      </c>
      <c r="AR100">
        <v>1587215137.9709699</v>
      </c>
      <c r="AS100">
        <v>412.82719354838702</v>
      </c>
      <c r="AT100">
        <v>409.99809677419398</v>
      </c>
      <c r="AU100">
        <v>18.2329258064516</v>
      </c>
      <c r="AV100">
        <v>17.711996774193501</v>
      </c>
      <c r="AW100">
        <v>599.97070967741899</v>
      </c>
      <c r="AX100">
        <v>101.51141935483901</v>
      </c>
      <c r="AY100">
        <v>9.9337900000000007E-2</v>
      </c>
      <c r="AZ100">
        <v>27.6244774193548</v>
      </c>
      <c r="BA100">
        <v>999.9</v>
      </c>
      <c r="BB100">
        <v>999.9</v>
      </c>
      <c r="BC100">
        <v>0</v>
      </c>
      <c r="BD100">
        <v>0</v>
      </c>
      <c r="BE100">
        <v>9998.6738709677393</v>
      </c>
      <c r="BF100">
        <v>0</v>
      </c>
      <c r="BG100">
        <v>1.91117E-3</v>
      </c>
      <c r="BH100">
        <v>1587215104.0999999</v>
      </c>
      <c r="BI100" t="s">
        <v>389</v>
      </c>
      <c r="BJ100">
        <v>14</v>
      </c>
      <c r="BK100">
        <v>1.571</v>
      </c>
      <c r="BL100">
        <v>0.24399999999999999</v>
      </c>
      <c r="BM100">
        <v>410</v>
      </c>
      <c r="BN100">
        <v>18</v>
      </c>
      <c r="BO100">
        <v>0.37</v>
      </c>
      <c r="BP100">
        <v>0.21</v>
      </c>
      <c r="BQ100">
        <v>2.8209692682926799</v>
      </c>
      <c r="BR100">
        <v>0.16424529616726</v>
      </c>
      <c r="BS100">
        <v>4.69628713954812E-2</v>
      </c>
      <c r="BT100">
        <v>0</v>
      </c>
      <c r="BU100">
        <v>0.51972285365853699</v>
      </c>
      <c r="BV100">
        <v>3.4147609756102003E-2</v>
      </c>
      <c r="BW100">
        <v>3.4500306012144101E-3</v>
      </c>
      <c r="BX100">
        <v>1</v>
      </c>
      <c r="BY100">
        <v>1</v>
      </c>
      <c r="BZ100">
        <v>2</v>
      </c>
      <c r="CA100" t="s">
        <v>196</v>
      </c>
      <c r="CB100">
        <v>100</v>
      </c>
      <c r="CC100">
        <v>100</v>
      </c>
      <c r="CD100">
        <v>1.571</v>
      </c>
      <c r="CE100">
        <v>0.24399999999999999</v>
      </c>
      <c r="CF100">
        <v>2</v>
      </c>
      <c r="CG100">
        <v>637.54899999999998</v>
      </c>
      <c r="CH100">
        <v>361.36</v>
      </c>
      <c r="CI100">
        <v>26.997399999999999</v>
      </c>
      <c r="CJ100">
        <v>32.063600000000001</v>
      </c>
      <c r="CK100">
        <v>30.0002</v>
      </c>
      <c r="CL100">
        <v>31.8325</v>
      </c>
      <c r="CM100">
        <v>31.848700000000001</v>
      </c>
      <c r="CN100">
        <v>20.270399999999999</v>
      </c>
      <c r="CO100">
        <v>20.401700000000002</v>
      </c>
      <c r="CP100">
        <v>100</v>
      </c>
      <c r="CQ100">
        <v>27</v>
      </c>
      <c r="CR100">
        <v>410</v>
      </c>
      <c r="CS100">
        <v>17.717099999999999</v>
      </c>
      <c r="CT100">
        <v>99.657799999999995</v>
      </c>
      <c r="CU100">
        <v>100.52</v>
      </c>
    </row>
    <row r="101" spans="1:99" x14ac:dyDescent="0.25">
      <c r="A101">
        <v>85</v>
      </c>
      <c r="B101">
        <v>1587215151.5999999</v>
      </c>
      <c r="C101">
        <v>6012.5999999046298</v>
      </c>
      <c r="D101" t="s">
        <v>398</v>
      </c>
      <c r="E101" t="s">
        <v>399</v>
      </c>
      <c r="F101">
        <v>1587215142.9709699</v>
      </c>
      <c r="G101">
        <f t="shared" si="58"/>
        <v>4.623246790500502E-4</v>
      </c>
      <c r="H101">
        <f t="shared" si="59"/>
        <v>-2.6559337225903086</v>
      </c>
      <c r="I101">
        <f t="shared" si="60"/>
        <v>412.833387096774</v>
      </c>
      <c r="J101">
        <f t="shared" si="61"/>
        <v>567.68171388039832</v>
      </c>
      <c r="K101">
        <f t="shared" si="62"/>
        <v>57.682902444498865</v>
      </c>
      <c r="L101">
        <f t="shared" si="63"/>
        <v>41.948555698506034</v>
      </c>
      <c r="M101">
        <f t="shared" si="64"/>
        <v>2.5251640127200169E-2</v>
      </c>
      <c r="N101">
        <f t="shared" si="65"/>
        <v>2</v>
      </c>
      <c r="O101">
        <f t="shared" si="66"/>
        <v>2.5075847643540084E-2</v>
      </c>
      <c r="P101">
        <f t="shared" si="67"/>
        <v>1.5688096916302706E-2</v>
      </c>
      <c r="Q101">
        <f t="shared" si="68"/>
        <v>0</v>
      </c>
      <c r="R101">
        <f t="shared" si="69"/>
        <v>27.452884625590169</v>
      </c>
      <c r="S101">
        <f t="shared" si="70"/>
        <v>27.452884625590169</v>
      </c>
      <c r="T101">
        <f t="shared" si="71"/>
        <v>3.6754743795726634</v>
      </c>
      <c r="U101">
        <f t="shared" si="72"/>
        <v>49.915409921827845</v>
      </c>
      <c r="V101">
        <f t="shared" si="73"/>
        <v>1.8530254586188166</v>
      </c>
      <c r="W101">
        <f t="shared" si="74"/>
        <v>3.7123314453809475</v>
      </c>
      <c r="X101">
        <f t="shared" si="75"/>
        <v>1.8224489209538468</v>
      </c>
      <c r="Y101">
        <f t="shared" si="76"/>
        <v>-20.388518346107215</v>
      </c>
      <c r="Z101">
        <f t="shared" si="77"/>
        <v>18.39156265940046</v>
      </c>
      <c r="AA101">
        <f t="shared" si="78"/>
        <v>1.9952567557334198</v>
      </c>
      <c r="AB101">
        <f t="shared" si="79"/>
        <v>-1.698930973336843E-3</v>
      </c>
      <c r="AC101">
        <v>0</v>
      </c>
      <c r="AD101">
        <v>0</v>
      </c>
      <c r="AE101">
        <v>2</v>
      </c>
      <c r="AF101">
        <v>0</v>
      </c>
      <c r="AG101">
        <v>0</v>
      </c>
      <c r="AH101">
        <f t="shared" si="80"/>
        <v>1</v>
      </c>
      <c r="AI101">
        <f t="shared" si="81"/>
        <v>0</v>
      </c>
      <c r="AJ101">
        <f t="shared" si="82"/>
        <v>53561.15109511785</v>
      </c>
      <c r="AK101">
        <f t="shared" si="83"/>
        <v>0</v>
      </c>
      <c r="AL101">
        <f t="shared" si="84"/>
        <v>0</v>
      </c>
      <c r="AM101">
        <f t="shared" si="85"/>
        <v>0.49</v>
      </c>
      <c r="AN101">
        <f t="shared" si="86"/>
        <v>0.39</v>
      </c>
      <c r="AO101">
        <v>6.91</v>
      </c>
      <c r="AP101">
        <v>0.5</v>
      </c>
      <c r="AQ101" t="s">
        <v>194</v>
      </c>
      <c r="AR101">
        <v>1587215142.9709699</v>
      </c>
      <c r="AS101">
        <v>412.833387096774</v>
      </c>
      <c r="AT101">
        <v>409.99438709677401</v>
      </c>
      <c r="AU101">
        <v>18.236403225806502</v>
      </c>
      <c r="AV101">
        <v>17.7136580645161</v>
      </c>
      <c r="AW101">
        <v>599.98725806451603</v>
      </c>
      <c r="AX101">
        <v>101.51164516129001</v>
      </c>
      <c r="AY101">
        <v>9.9699777419354804E-2</v>
      </c>
      <c r="AZ101">
        <v>27.623454838709701</v>
      </c>
      <c r="BA101">
        <v>999.9</v>
      </c>
      <c r="BB101">
        <v>999.9</v>
      </c>
      <c r="BC101">
        <v>0</v>
      </c>
      <c r="BD101">
        <v>0</v>
      </c>
      <c r="BE101">
        <v>9999.2180645161297</v>
      </c>
      <c r="BF101">
        <v>0</v>
      </c>
      <c r="BG101">
        <v>1.91117E-3</v>
      </c>
      <c r="BH101">
        <v>1587215104.0999999</v>
      </c>
      <c r="BI101" t="s">
        <v>389</v>
      </c>
      <c r="BJ101">
        <v>14</v>
      </c>
      <c r="BK101">
        <v>1.571</v>
      </c>
      <c r="BL101">
        <v>0.24399999999999999</v>
      </c>
      <c r="BM101">
        <v>410</v>
      </c>
      <c r="BN101">
        <v>18</v>
      </c>
      <c r="BO101">
        <v>0.37</v>
      </c>
      <c r="BP101">
        <v>0.21</v>
      </c>
      <c r="BQ101">
        <v>2.8339380487804902</v>
      </c>
      <c r="BR101">
        <v>-4.0488919860627998E-2</v>
      </c>
      <c r="BS101">
        <v>3.9604746649465498E-2</v>
      </c>
      <c r="BT101">
        <v>1</v>
      </c>
      <c r="BU101">
        <v>0.52193746341463398</v>
      </c>
      <c r="BV101">
        <v>2.1773247386758902E-2</v>
      </c>
      <c r="BW101">
        <v>2.3557785839221799E-3</v>
      </c>
      <c r="BX101">
        <v>1</v>
      </c>
      <c r="BY101">
        <v>2</v>
      </c>
      <c r="BZ101">
        <v>2</v>
      </c>
      <c r="CA101" t="s">
        <v>217</v>
      </c>
      <c r="CB101">
        <v>100</v>
      </c>
      <c r="CC101">
        <v>100</v>
      </c>
      <c r="CD101">
        <v>1.571</v>
      </c>
      <c r="CE101">
        <v>0.24399999999999999</v>
      </c>
      <c r="CF101">
        <v>2</v>
      </c>
      <c r="CG101">
        <v>637.43700000000001</v>
      </c>
      <c r="CH101">
        <v>361.42899999999997</v>
      </c>
      <c r="CI101">
        <v>26.997800000000002</v>
      </c>
      <c r="CJ101">
        <v>32.064399999999999</v>
      </c>
      <c r="CK101">
        <v>30.0001</v>
      </c>
      <c r="CL101">
        <v>31.834700000000002</v>
      </c>
      <c r="CM101">
        <v>31.8508</v>
      </c>
      <c r="CN101">
        <v>20.272300000000001</v>
      </c>
      <c r="CO101">
        <v>20.401700000000002</v>
      </c>
      <c r="CP101">
        <v>100</v>
      </c>
      <c r="CQ101">
        <v>27</v>
      </c>
      <c r="CR101">
        <v>410</v>
      </c>
      <c r="CS101">
        <v>17.716899999999999</v>
      </c>
      <c r="CT101">
        <v>99.659400000000005</v>
      </c>
      <c r="CU101">
        <v>100.52</v>
      </c>
    </row>
    <row r="102" spans="1:99" x14ac:dyDescent="0.25">
      <c r="A102">
        <v>86</v>
      </c>
      <c r="B102">
        <v>1587215339.0999999</v>
      </c>
      <c r="C102">
        <v>6200.0999999046298</v>
      </c>
      <c r="D102" t="s">
        <v>401</v>
      </c>
      <c r="E102" t="s">
        <v>402</v>
      </c>
      <c r="F102">
        <v>1587215331.0999999</v>
      </c>
      <c r="G102">
        <f t="shared" si="58"/>
        <v>3.2245434336203451E-4</v>
      </c>
      <c r="H102">
        <f t="shared" si="59"/>
        <v>-1.5394062070009005</v>
      </c>
      <c r="I102">
        <f t="shared" si="60"/>
        <v>410.81680645161299</v>
      </c>
      <c r="J102">
        <f t="shared" si="61"/>
        <v>537.74932368520763</v>
      </c>
      <c r="K102">
        <f t="shared" si="62"/>
        <v>54.635830149526207</v>
      </c>
      <c r="L102">
        <f t="shared" si="63"/>
        <v>41.739368644934537</v>
      </c>
      <c r="M102">
        <f t="shared" si="64"/>
        <v>1.7549570064731009E-2</v>
      </c>
      <c r="N102">
        <f t="shared" si="65"/>
        <v>2</v>
      </c>
      <c r="O102">
        <f t="shared" si="66"/>
        <v>1.7464465952636076E-2</v>
      </c>
      <c r="P102">
        <f t="shared" si="67"/>
        <v>1.0922902995258511E-2</v>
      </c>
      <c r="Q102">
        <f t="shared" si="68"/>
        <v>0</v>
      </c>
      <c r="R102">
        <f t="shared" si="69"/>
        <v>27.549693687838435</v>
      </c>
      <c r="S102">
        <f t="shared" si="70"/>
        <v>27.549693687838435</v>
      </c>
      <c r="T102">
        <f t="shared" si="71"/>
        <v>3.6963536358885993</v>
      </c>
      <c r="U102">
        <f t="shared" si="72"/>
        <v>50.289557161469766</v>
      </c>
      <c r="V102">
        <f t="shared" si="73"/>
        <v>1.8718538681012153</v>
      </c>
      <c r="W102">
        <f t="shared" si="74"/>
        <v>3.7221522195772474</v>
      </c>
      <c r="X102">
        <f t="shared" si="75"/>
        <v>1.824499767787384</v>
      </c>
      <c r="Y102">
        <f t="shared" si="76"/>
        <v>-14.220236542265722</v>
      </c>
      <c r="Z102">
        <f t="shared" si="77"/>
        <v>12.826867131543221</v>
      </c>
      <c r="AA102">
        <f t="shared" si="78"/>
        <v>1.3925426878067055</v>
      </c>
      <c r="AB102">
        <f t="shared" si="79"/>
        <v>-8.2672291579655166E-4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f t="shared" si="80"/>
        <v>1</v>
      </c>
      <c r="AI102">
        <f t="shared" si="81"/>
        <v>0</v>
      </c>
      <c r="AJ102">
        <f t="shared" si="82"/>
        <v>53539.923068679062</v>
      </c>
      <c r="AK102">
        <f t="shared" si="83"/>
        <v>0</v>
      </c>
      <c r="AL102">
        <f t="shared" si="84"/>
        <v>0</v>
      </c>
      <c r="AM102">
        <f t="shared" si="85"/>
        <v>0.49</v>
      </c>
      <c r="AN102">
        <f t="shared" si="86"/>
        <v>0.39</v>
      </c>
      <c r="AO102">
        <v>3.49</v>
      </c>
      <c r="AP102">
        <v>0.5</v>
      </c>
      <c r="AQ102" t="s">
        <v>194</v>
      </c>
      <c r="AR102">
        <v>1587215331.0999999</v>
      </c>
      <c r="AS102">
        <v>410.81680645161299</v>
      </c>
      <c r="AT102">
        <v>409.998548387097</v>
      </c>
      <c r="AU102">
        <v>18.423590322580601</v>
      </c>
      <c r="AV102">
        <v>18.239509677419399</v>
      </c>
      <c r="AW102">
        <v>600.08067741935497</v>
      </c>
      <c r="AX102">
        <v>101.507161290323</v>
      </c>
      <c r="AY102">
        <v>9.37663967741936E-2</v>
      </c>
      <c r="AZ102">
        <v>27.668654838709699</v>
      </c>
      <c r="BA102">
        <v>999.9</v>
      </c>
      <c r="BB102">
        <v>999.9</v>
      </c>
      <c r="BC102">
        <v>0</v>
      </c>
      <c r="BD102">
        <v>0</v>
      </c>
      <c r="BE102">
        <v>9997.1135483871003</v>
      </c>
      <c r="BF102">
        <v>0</v>
      </c>
      <c r="BG102">
        <v>1.91117E-3</v>
      </c>
      <c r="BH102">
        <v>1587215320.0999999</v>
      </c>
      <c r="BI102" t="s">
        <v>403</v>
      </c>
      <c r="BJ102">
        <v>15</v>
      </c>
      <c r="BK102">
        <v>1.516</v>
      </c>
      <c r="BL102">
        <v>0.25900000000000001</v>
      </c>
      <c r="BM102">
        <v>410</v>
      </c>
      <c r="BN102">
        <v>18</v>
      </c>
      <c r="BO102">
        <v>0.44</v>
      </c>
      <c r="BP102">
        <v>0.16</v>
      </c>
      <c r="BQ102">
        <v>0.62754930731707304</v>
      </c>
      <c r="BR102">
        <v>2.75032580069671</v>
      </c>
      <c r="BS102">
        <v>0.32330696278106003</v>
      </c>
      <c r="BT102">
        <v>0</v>
      </c>
      <c r="BU102">
        <v>0.136745023658537</v>
      </c>
      <c r="BV102">
        <v>0.80699009163759605</v>
      </c>
      <c r="BW102">
        <v>8.6743113782402695E-2</v>
      </c>
      <c r="BX102">
        <v>0</v>
      </c>
      <c r="BY102">
        <v>0</v>
      </c>
      <c r="BZ102">
        <v>2</v>
      </c>
      <c r="CA102" t="s">
        <v>199</v>
      </c>
      <c r="CB102">
        <v>100</v>
      </c>
      <c r="CC102">
        <v>100</v>
      </c>
      <c r="CD102">
        <v>1.516</v>
      </c>
      <c r="CE102">
        <v>0.25900000000000001</v>
      </c>
      <c r="CF102">
        <v>2</v>
      </c>
      <c r="CG102">
        <v>636.64400000000001</v>
      </c>
      <c r="CH102">
        <v>360.23899999999998</v>
      </c>
      <c r="CI102">
        <v>26.999500000000001</v>
      </c>
      <c r="CJ102">
        <v>32.068300000000001</v>
      </c>
      <c r="CK102">
        <v>30.0002</v>
      </c>
      <c r="CL102">
        <v>31.896699999999999</v>
      </c>
      <c r="CM102">
        <v>31.913599999999999</v>
      </c>
      <c r="CN102">
        <v>20.2882</v>
      </c>
      <c r="CO102">
        <v>19.221900000000002</v>
      </c>
      <c r="CP102">
        <v>100</v>
      </c>
      <c r="CQ102">
        <v>27</v>
      </c>
      <c r="CR102">
        <v>410</v>
      </c>
      <c r="CS102">
        <v>18.140899999999998</v>
      </c>
      <c r="CT102">
        <v>99.642700000000005</v>
      </c>
      <c r="CU102">
        <v>100.508</v>
      </c>
    </row>
    <row r="103" spans="1:99" x14ac:dyDescent="0.25">
      <c r="A103">
        <v>87</v>
      </c>
      <c r="B103">
        <v>1587215344.0999999</v>
      </c>
      <c r="C103">
        <v>6205.0999999046298</v>
      </c>
      <c r="D103" t="s">
        <v>404</v>
      </c>
      <c r="E103" t="s">
        <v>405</v>
      </c>
      <c r="F103">
        <v>1587215335.7451601</v>
      </c>
      <c r="G103">
        <f t="shared" si="58"/>
        <v>3.5589660929916003E-4</v>
      </c>
      <c r="H103">
        <f t="shared" si="59"/>
        <v>-1.5904437115178929</v>
      </c>
      <c r="I103">
        <f t="shared" si="60"/>
        <v>410.83364516129001</v>
      </c>
      <c r="J103">
        <f t="shared" si="61"/>
        <v>528.77366263250656</v>
      </c>
      <c r="K103">
        <f t="shared" si="62"/>
        <v>53.724479684912616</v>
      </c>
      <c r="L103">
        <f t="shared" si="63"/>
        <v>41.741534011851989</v>
      </c>
      <c r="M103">
        <f t="shared" si="64"/>
        <v>1.9397059355340241E-2</v>
      </c>
      <c r="N103">
        <f t="shared" si="65"/>
        <v>2</v>
      </c>
      <c r="O103">
        <f t="shared" si="66"/>
        <v>1.9293151083498966E-2</v>
      </c>
      <c r="P103">
        <f t="shared" si="67"/>
        <v>1.2067508675814596E-2</v>
      </c>
      <c r="Q103">
        <f t="shared" si="68"/>
        <v>0</v>
      </c>
      <c r="R103">
        <f t="shared" si="69"/>
        <v>27.539575672564389</v>
      </c>
      <c r="S103">
        <f t="shared" si="70"/>
        <v>27.539575672564389</v>
      </c>
      <c r="T103">
        <f t="shared" si="71"/>
        <v>3.6941666042344936</v>
      </c>
      <c r="U103">
        <f t="shared" si="72"/>
        <v>50.267294849095535</v>
      </c>
      <c r="V103">
        <f t="shared" si="73"/>
        <v>1.8712679168855271</v>
      </c>
      <c r="W103">
        <f t="shared" si="74"/>
        <v>3.7226350105036476</v>
      </c>
      <c r="X103">
        <f t="shared" si="75"/>
        <v>1.8228986873489665</v>
      </c>
      <c r="Y103">
        <f t="shared" si="76"/>
        <v>-15.695040470092957</v>
      </c>
      <c r="Z103">
        <f t="shared" si="77"/>
        <v>14.157131726579975</v>
      </c>
      <c r="AA103">
        <f t="shared" si="78"/>
        <v>1.53690166376854</v>
      </c>
      <c r="AB103">
        <f t="shared" si="79"/>
        <v>-1.0070797444416968E-3</v>
      </c>
      <c r="AC103">
        <v>0</v>
      </c>
      <c r="AD103">
        <v>0</v>
      </c>
      <c r="AE103">
        <v>2</v>
      </c>
      <c r="AF103">
        <v>0</v>
      </c>
      <c r="AG103">
        <v>0</v>
      </c>
      <c r="AH103">
        <f t="shared" si="80"/>
        <v>1</v>
      </c>
      <c r="AI103">
        <f t="shared" si="81"/>
        <v>0</v>
      </c>
      <c r="AJ103">
        <f t="shared" si="82"/>
        <v>53523.896982713566</v>
      </c>
      <c r="AK103">
        <f t="shared" si="83"/>
        <v>0</v>
      </c>
      <c r="AL103">
        <f t="shared" si="84"/>
        <v>0</v>
      </c>
      <c r="AM103">
        <f t="shared" si="85"/>
        <v>0.49</v>
      </c>
      <c r="AN103">
        <f t="shared" si="86"/>
        <v>0.39</v>
      </c>
      <c r="AO103">
        <v>3.49</v>
      </c>
      <c r="AP103">
        <v>0.5</v>
      </c>
      <c r="AQ103" t="s">
        <v>194</v>
      </c>
      <c r="AR103">
        <v>1587215335.7451601</v>
      </c>
      <c r="AS103">
        <v>410.83364516129001</v>
      </c>
      <c r="AT103">
        <v>409.99338709677397</v>
      </c>
      <c r="AU103">
        <v>18.417622580645201</v>
      </c>
      <c r="AV103">
        <v>18.214374193548402</v>
      </c>
      <c r="AW103">
        <v>599.85864516129004</v>
      </c>
      <c r="AX103">
        <v>101.50700000000001</v>
      </c>
      <c r="AY103">
        <v>9.5034067741935499E-2</v>
      </c>
      <c r="AZ103">
        <v>27.6708741935484</v>
      </c>
      <c r="BA103">
        <v>999.9</v>
      </c>
      <c r="BB103">
        <v>999.9</v>
      </c>
      <c r="BC103">
        <v>0</v>
      </c>
      <c r="BD103">
        <v>0</v>
      </c>
      <c r="BE103">
        <v>9994.0874193548407</v>
      </c>
      <c r="BF103">
        <v>0</v>
      </c>
      <c r="BG103">
        <v>1.91117E-3</v>
      </c>
      <c r="BH103">
        <v>1587215320.0999999</v>
      </c>
      <c r="BI103" t="s">
        <v>403</v>
      </c>
      <c r="BJ103">
        <v>15</v>
      </c>
      <c r="BK103">
        <v>1.516</v>
      </c>
      <c r="BL103">
        <v>0.25900000000000001</v>
      </c>
      <c r="BM103">
        <v>410</v>
      </c>
      <c r="BN103">
        <v>18</v>
      </c>
      <c r="BO103">
        <v>0.44</v>
      </c>
      <c r="BP103">
        <v>0.16</v>
      </c>
      <c r="BQ103">
        <v>0.81130907317073198</v>
      </c>
      <c r="BR103">
        <v>0.53881885714284705</v>
      </c>
      <c r="BS103">
        <v>0.102646092210884</v>
      </c>
      <c r="BT103">
        <v>0</v>
      </c>
      <c r="BU103">
        <v>0.182180104878049</v>
      </c>
      <c r="BV103">
        <v>0.28005198188156</v>
      </c>
      <c r="BW103">
        <v>4.4659845217703602E-2</v>
      </c>
      <c r="BX103">
        <v>0</v>
      </c>
      <c r="BY103">
        <v>0</v>
      </c>
      <c r="BZ103">
        <v>2</v>
      </c>
      <c r="CA103" t="s">
        <v>199</v>
      </c>
      <c r="CB103">
        <v>100</v>
      </c>
      <c r="CC103">
        <v>100</v>
      </c>
      <c r="CD103">
        <v>1.516</v>
      </c>
      <c r="CE103">
        <v>0.25900000000000001</v>
      </c>
      <c r="CF103">
        <v>2</v>
      </c>
      <c r="CG103">
        <v>636.58500000000004</v>
      </c>
      <c r="CH103">
        <v>360.23899999999998</v>
      </c>
      <c r="CI103">
        <v>27</v>
      </c>
      <c r="CJ103">
        <v>32.069299999999998</v>
      </c>
      <c r="CK103">
        <v>30.000399999999999</v>
      </c>
      <c r="CL103">
        <v>31.898399999999999</v>
      </c>
      <c r="CM103">
        <v>31.915900000000001</v>
      </c>
      <c r="CN103">
        <v>20.2866</v>
      </c>
      <c r="CO103">
        <v>19.499500000000001</v>
      </c>
      <c r="CP103">
        <v>100</v>
      </c>
      <c r="CQ103">
        <v>27</v>
      </c>
      <c r="CR103">
        <v>410</v>
      </c>
      <c r="CS103">
        <v>18.138999999999999</v>
      </c>
      <c r="CT103">
        <v>99.641000000000005</v>
      </c>
      <c r="CU103">
        <v>100.508</v>
      </c>
    </row>
    <row r="104" spans="1:99" x14ac:dyDescent="0.25">
      <c r="A104">
        <v>88</v>
      </c>
      <c r="B104">
        <v>1587215349.0999999</v>
      </c>
      <c r="C104">
        <v>6210.0999999046298</v>
      </c>
      <c r="D104" t="s">
        <v>406</v>
      </c>
      <c r="E104" t="s">
        <v>407</v>
      </c>
      <c r="F104">
        <v>1587215340.53548</v>
      </c>
      <c r="G104">
        <f t="shared" si="58"/>
        <v>3.4364178126348554E-4</v>
      </c>
      <c r="H104">
        <f t="shared" si="59"/>
        <v>-1.5780317279465101</v>
      </c>
      <c r="I104">
        <f t="shared" si="60"/>
        <v>410.82696774193499</v>
      </c>
      <c r="J104">
        <f t="shared" si="61"/>
        <v>532.5469406021158</v>
      </c>
      <c r="K104">
        <f t="shared" si="62"/>
        <v>54.108691274822434</v>
      </c>
      <c r="L104">
        <f t="shared" si="63"/>
        <v>41.741502711078532</v>
      </c>
      <c r="M104">
        <f t="shared" si="64"/>
        <v>1.8695163699219738E-2</v>
      </c>
      <c r="N104">
        <f t="shared" si="65"/>
        <v>2</v>
      </c>
      <c r="O104">
        <f t="shared" si="66"/>
        <v>1.859861915083267E-2</v>
      </c>
      <c r="P104">
        <f t="shared" si="67"/>
        <v>1.1632769458818155E-2</v>
      </c>
      <c r="Q104">
        <f t="shared" si="68"/>
        <v>0</v>
      </c>
      <c r="R104">
        <f t="shared" si="69"/>
        <v>27.546890657755807</v>
      </c>
      <c r="S104">
        <f t="shared" si="70"/>
        <v>27.546890657755807</v>
      </c>
      <c r="T104">
        <f t="shared" si="71"/>
        <v>3.6957476415386226</v>
      </c>
      <c r="U104">
        <f t="shared" si="72"/>
        <v>50.221320564929364</v>
      </c>
      <c r="V104">
        <f t="shared" si="73"/>
        <v>1.869861695583404</v>
      </c>
      <c r="W104">
        <f t="shared" si="74"/>
        <v>3.723242787226047</v>
      </c>
      <c r="X104">
        <f t="shared" si="75"/>
        <v>1.8258859459552186</v>
      </c>
      <c r="Y104">
        <f t="shared" si="76"/>
        <v>-15.154602553719712</v>
      </c>
      <c r="Z104">
        <f t="shared" si="77"/>
        <v>13.669612324591235</v>
      </c>
      <c r="AA104">
        <f t="shared" si="78"/>
        <v>1.4840512884901966</v>
      </c>
      <c r="AB104">
        <f t="shared" si="79"/>
        <v>-9.3894063828159346E-4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f t="shared" si="80"/>
        <v>1</v>
      </c>
      <c r="AI104">
        <f t="shared" si="81"/>
        <v>0</v>
      </c>
      <c r="AJ104">
        <f t="shared" si="82"/>
        <v>53556.751355085689</v>
      </c>
      <c r="AK104">
        <f t="shared" si="83"/>
        <v>0</v>
      </c>
      <c r="AL104">
        <f t="shared" si="84"/>
        <v>0</v>
      </c>
      <c r="AM104">
        <f t="shared" si="85"/>
        <v>0.49</v>
      </c>
      <c r="AN104">
        <f t="shared" si="86"/>
        <v>0.39</v>
      </c>
      <c r="AO104">
        <v>3.49</v>
      </c>
      <c r="AP104">
        <v>0.5</v>
      </c>
      <c r="AQ104" t="s">
        <v>194</v>
      </c>
      <c r="AR104">
        <v>1587215340.53548</v>
      </c>
      <c r="AS104">
        <v>410.82696774193499</v>
      </c>
      <c r="AT104">
        <v>409.99103225806402</v>
      </c>
      <c r="AU104">
        <v>18.403496774193499</v>
      </c>
      <c r="AV104">
        <v>18.2072516129032</v>
      </c>
      <c r="AW104">
        <v>599.88145161290299</v>
      </c>
      <c r="AX104">
        <v>101.50700000000001</v>
      </c>
      <c r="AY104">
        <v>9.6609277419354794E-2</v>
      </c>
      <c r="AZ104">
        <v>27.6736677419355</v>
      </c>
      <c r="BA104">
        <v>999.9</v>
      </c>
      <c r="BB104">
        <v>999.9</v>
      </c>
      <c r="BC104">
        <v>0</v>
      </c>
      <c r="BD104">
        <v>0</v>
      </c>
      <c r="BE104">
        <v>10000.58</v>
      </c>
      <c r="BF104">
        <v>0</v>
      </c>
      <c r="BG104">
        <v>1.91117E-3</v>
      </c>
      <c r="BH104">
        <v>1587215320.0999999</v>
      </c>
      <c r="BI104" t="s">
        <v>403</v>
      </c>
      <c r="BJ104">
        <v>15</v>
      </c>
      <c r="BK104">
        <v>1.516</v>
      </c>
      <c r="BL104">
        <v>0.25900000000000001</v>
      </c>
      <c r="BM104">
        <v>410</v>
      </c>
      <c r="BN104">
        <v>18</v>
      </c>
      <c r="BO104">
        <v>0.44</v>
      </c>
      <c r="BP104">
        <v>0.16</v>
      </c>
      <c r="BQ104">
        <v>0.83384965853658499</v>
      </c>
      <c r="BR104">
        <v>-6.7119114982594902E-2</v>
      </c>
      <c r="BS104">
        <v>2.87170952906485E-2</v>
      </c>
      <c r="BT104">
        <v>1</v>
      </c>
      <c r="BU104">
        <v>0.19795724390243899</v>
      </c>
      <c r="BV104">
        <v>-0.108064975609762</v>
      </c>
      <c r="BW104">
        <v>1.56022062398325E-2</v>
      </c>
      <c r="BX104">
        <v>0</v>
      </c>
      <c r="BY104">
        <v>1</v>
      </c>
      <c r="BZ104">
        <v>2</v>
      </c>
      <c r="CA104" t="s">
        <v>196</v>
      </c>
      <c r="CB104">
        <v>100</v>
      </c>
      <c r="CC104">
        <v>100</v>
      </c>
      <c r="CD104">
        <v>1.516</v>
      </c>
      <c r="CE104">
        <v>0.25900000000000001</v>
      </c>
      <c r="CF104">
        <v>2</v>
      </c>
      <c r="CG104">
        <v>637.13300000000004</v>
      </c>
      <c r="CH104">
        <v>360.154</v>
      </c>
      <c r="CI104">
        <v>27.000499999999999</v>
      </c>
      <c r="CJ104">
        <v>32.072099999999999</v>
      </c>
      <c r="CK104">
        <v>30.000399999999999</v>
      </c>
      <c r="CL104">
        <v>31.901199999999999</v>
      </c>
      <c r="CM104">
        <v>31.917999999999999</v>
      </c>
      <c r="CN104">
        <v>20.2882</v>
      </c>
      <c r="CO104">
        <v>19.499500000000001</v>
      </c>
      <c r="CP104">
        <v>100</v>
      </c>
      <c r="CQ104">
        <v>27</v>
      </c>
      <c r="CR104">
        <v>410</v>
      </c>
      <c r="CS104">
        <v>18.140499999999999</v>
      </c>
      <c r="CT104">
        <v>99.639300000000006</v>
      </c>
      <c r="CU104">
        <v>100.505</v>
      </c>
    </row>
    <row r="105" spans="1:99" x14ac:dyDescent="0.25">
      <c r="A105">
        <v>89</v>
      </c>
      <c r="B105">
        <v>1587215354.0999999</v>
      </c>
      <c r="C105">
        <v>6215.0999999046298</v>
      </c>
      <c r="D105" t="s">
        <v>408</v>
      </c>
      <c r="E105" t="s">
        <v>409</v>
      </c>
      <c r="F105">
        <v>1587215345.4709699</v>
      </c>
      <c r="G105">
        <f t="shared" si="58"/>
        <v>3.2950022325467499E-4</v>
      </c>
      <c r="H105">
        <f t="shared" si="59"/>
        <v>-1.5727764404854625</v>
      </c>
      <c r="I105">
        <f t="shared" si="60"/>
        <v>410.83096774193501</v>
      </c>
      <c r="J105">
        <f t="shared" si="61"/>
        <v>538.03193913814334</v>
      </c>
      <c r="K105">
        <f t="shared" si="62"/>
        <v>54.666753979479459</v>
      </c>
      <c r="L105">
        <f t="shared" si="63"/>
        <v>41.742494835298942</v>
      </c>
      <c r="M105">
        <f t="shared" si="64"/>
        <v>1.7892657614270509E-2</v>
      </c>
      <c r="N105">
        <f t="shared" si="65"/>
        <v>2</v>
      </c>
      <c r="O105">
        <f t="shared" si="66"/>
        <v>1.7804202521061761E-2</v>
      </c>
      <c r="P105">
        <f t="shared" si="67"/>
        <v>1.1135537371376965E-2</v>
      </c>
      <c r="Q105">
        <f t="shared" si="68"/>
        <v>0</v>
      </c>
      <c r="R105">
        <f t="shared" si="69"/>
        <v>27.555185577644924</v>
      </c>
      <c r="S105">
        <f t="shared" si="70"/>
        <v>27.555185577644924</v>
      </c>
      <c r="T105">
        <f t="shared" si="71"/>
        <v>3.6975411931862139</v>
      </c>
      <c r="U105">
        <f t="shared" si="72"/>
        <v>50.179900846320393</v>
      </c>
      <c r="V105">
        <f t="shared" si="73"/>
        <v>1.8686555621679932</v>
      </c>
      <c r="W105">
        <f t="shared" si="74"/>
        <v>3.7239124244005333</v>
      </c>
      <c r="X105">
        <f t="shared" si="75"/>
        <v>1.8288856310182207</v>
      </c>
      <c r="Y105">
        <f t="shared" si="76"/>
        <v>-14.530959845531166</v>
      </c>
      <c r="Z105">
        <f t="shared" si="77"/>
        <v>13.107040546978928</v>
      </c>
      <c r="AA105">
        <f t="shared" si="78"/>
        <v>1.4230560239942105</v>
      </c>
      <c r="AB105">
        <f t="shared" si="79"/>
        <v>-8.6327455802859276E-4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f t="shared" si="80"/>
        <v>1</v>
      </c>
      <c r="AI105">
        <f t="shared" si="81"/>
        <v>0</v>
      </c>
      <c r="AJ105">
        <f t="shared" si="82"/>
        <v>53545.050600571223</v>
      </c>
      <c r="AK105">
        <f t="shared" si="83"/>
        <v>0</v>
      </c>
      <c r="AL105">
        <f t="shared" si="84"/>
        <v>0</v>
      </c>
      <c r="AM105">
        <f t="shared" si="85"/>
        <v>0.49</v>
      </c>
      <c r="AN105">
        <f t="shared" si="86"/>
        <v>0.39</v>
      </c>
      <c r="AO105">
        <v>3.49</v>
      </c>
      <c r="AP105">
        <v>0.5</v>
      </c>
      <c r="AQ105" t="s">
        <v>194</v>
      </c>
      <c r="AR105">
        <v>1587215345.4709699</v>
      </c>
      <c r="AS105">
        <v>410.83096774193501</v>
      </c>
      <c r="AT105">
        <v>409.994741935484</v>
      </c>
      <c r="AU105">
        <v>18.3913677419355</v>
      </c>
      <c r="AV105">
        <v>18.203203225806401</v>
      </c>
      <c r="AW105">
        <v>599.90403225806494</v>
      </c>
      <c r="AX105">
        <v>101.50725806451599</v>
      </c>
      <c r="AY105">
        <v>9.7776883870967696E-2</v>
      </c>
      <c r="AZ105">
        <v>27.676745161290299</v>
      </c>
      <c r="BA105">
        <v>999.9</v>
      </c>
      <c r="BB105">
        <v>999.9</v>
      </c>
      <c r="BC105">
        <v>0</v>
      </c>
      <c r="BD105">
        <v>0</v>
      </c>
      <c r="BE105">
        <v>9998.3822580645192</v>
      </c>
      <c r="BF105">
        <v>0</v>
      </c>
      <c r="BG105">
        <v>1.91117E-3</v>
      </c>
      <c r="BH105">
        <v>1587215320.0999999</v>
      </c>
      <c r="BI105" t="s">
        <v>403</v>
      </c>
      <c r="BJ105">
        <v>15</v>
      </c>
      <c r="BK105">
        <v>1.516</v>
      </c>
      <c r="BL105">
        <v>0.25900000000000001</v>
      </c>
      <c r="BM105">
        <v>410</v>
      </c>
      <c r="BN105">
        <v>18</v>
      </c>
      <c r="BO105">
        <v>0.44</v>
      </c>
      <c r="BP105">
        <v>0.16</v>
      </c>
      <c r="BQ105">
        <v>0.83878604878048801</v>
      </c>
      <c r="BR105">
        <v>-5.6563735191674201E-2</v>
      </c>
      <c r="BS105">
        <v>2.9908965168675399E-2</v>
      </c>
      <c r="BT105">
        <v>1</v>
      </c>
      <c r="BU105">
        <v>0.19373792682926799</v>
      </c>
      <c r="BV105">
        <v>-0.100802968641122</v>
      </c>
      <c r="BW105">
        <v>1.2964062009074699E-2</v>
      </c>
      <c r="BX105">
        <v>0</v>
      </c>
      <c r="BY105">
        <v>1</v>
      </c>
      <c r="BZ105">
        <v>2</v>
      </c>
      <c r="CA105" t="s">
        <v>196</v>
      </c>
      <c r="CB105">
        <v>100</v>
      </c>
      <c r="CC105">
        <v>100</v>
      </c>
      <c r="CD105">
        <v>1.516</v>
      </c>
      <c r="CE105">
        <v>0.25900000000000001</v>
      </c>
      <c r="CF105">
        <v>2</v>
      </c>
      <c r="CG105">
        <v>637.04600000000005</v>
      </c>
      <c r="CH105">
        <v>360.14800000000002</v>
      </c>
      <c r="CI105">
        <v>27.000499999999999</v>
      </c>
      <c r="CJ105">
        <v>32.073900000000002</v>
      </c>
      <c r="CK105">
        <v>30.000399999999999</v>
      </c>
      <c r="CL105">
        <v>31.904</v>
      </c>
      <c r="CM105">
        <v>31.921500000000002</v>
      </c>
      <c r="CN105">
        <v>20.2883</v>
      </c>
      <c r="CO105">
        <v>19.499500000000001</v>
      </c>
      <c r="CP105">
        <v>100</v>
      </c>
      <c r="CQ105">
        <v>27</v>
      </c>
      <c r="CR105">
        <v>410</v>
      </c>
      <c r="CS105">
        <v>18.1388</v>
      </c>
      <c r="CT105">
        <v>99.638199999999998</v>
      </c>
      <c r="CU105">
        <v>100.504</v>
      </c>
    </row>
    <row r="106" spans="1:99" x14ac:dyDescent="0.25">
      <c r="A106">
        <v>90</v>
      </c>
      <c r="B106">
        <v>1587215359.0999999</v>
      </c>
      <c r="C106">
        <v>6220.0999999046298</v>
      </c>
      <c r="D106" t="s">
        <v>410</v>
      </c>
      <c r="E106" t="s">
        <v>411</v>
      </c>
      <c r="F106">
        <v>1587215350.4709699</v>
      </c>
      <c r="G106">
        <f t="shared" si="58"/>
        <v>3.1828273444180915E-4</v>
      </c>
      <c r="H106">
        <f t="shared" si="59"/>
        <v>-1.5666317380441213</v>
      </c>
      <c r="I106">
        <f t="shared" si="60"/>
        <v>410.83464516128998</v>
      </c>
      <c r="J106">
        <f t="shared" si="61"/>
        <v>542.57356873995025</v>
      </c>
      <c r="K106">
        <f t="shared" si="62"/>
        <v>55.128906790609193</v>
      </c>
      <c r="L106">
        <f t="shared" si="63"/>
        <v>41.74339880220947</v>
      </c>
      <c r="M106">
        <f t="shared" si="64"/>
        <v>1.725485419099174E-2</v>
      </c>
      <c r="N106">
        <f t="shared" si="65"/>
        <v>2</v>
      </c>
      <c r="O106">
        <f t="shared" si="66"/>
        <v>1.7172577209812006E-2</v>
      </c>
      <c r="P106">
        <f t="shared" si="67"/>
        <v>1.0740220224430542E-2</v>
      </c>
      <c r="Q106">
        <f t="shared" si="68"/>
        <v>0</v>
      </c>
      <c r="R106">
        <f t="shared" si="69"/>
        <v>27.563105025117622</v>
      </c>
      <c r="S106">
        <f t="shared" si="70"/>
        <v>27.563105025117622</v>
      </c>
      <c r="T106">
        <f t="shared" si="71"/>
        <v>3.699254267830252</v>
      </c>
      <c r="U106">
        <f t="shared" si="72"/>
        <v>50.1414266120184</v>
      </c>
      <c r="V106">
        <f t="shared" si="73"/>
        <v>1.8676353794598102</v>
      </c>
      <c r="W106">
        <f t="shared" si="74"/>
        <v>3.7247352252481716</v>
      </c>
      <c r="X106">
        <f t="shared" si="75"/>
        <v>1.8316188883704418</v>
      </c>
      <c r="Y106">
        <f t="shared" si="76"/>
        <v>-14.036268588883784</v>
      </c>
      <c r="Z106">
        <f t="shared" si="77"/>
        <v>12.660778326555041</v>
      </c>
      <c r="AA106">
        <f t="shared" si="78"/>
        <v>1.3746847440975596</v>
      </c>
      <c r="AB106">
        <f t="shared" si="79"/>
        <v>-8.0551823118391042E-4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f t="shared" si="80"/>
        <v>1</v>
      </c>
      <c r="AI106">
        <f t="shared" si="81"/>
        <v>0</v>
      </c>
      <c r="AJ106">
        <f t="shared" si="82"/>
        <v>53541.592313652152</v>
      </c>
      <c r="AK106">
        <f t="shared" si="83"/>
        <v>0</v>
      </c>
      <c r="AL106">
        <f t="shared" si="84"/>
        <v>0</v>
      </c>
      <c r="AM106">
        <f t="shared" si="85"/>
        <v>0.49</v>
      </c>
      <c r="AN106">
        <f t="shared" si="86"/>
        <v>0.39</v>
      </c>
      <c r="AO106">
        <v>3.49</v>
      </c>
      <c r="AP106">
        <v>0.5</v>
      </c>
      <c r="AQ106" t="s">
        <v>194</v>
      </c>
      <c r="AR106">
        <v>1587215350.4709699</v>
      </c>
      <c r="AS106">
        <v>410.83464516128998</v>
      </c>
      <c r="AT106">
        <v>409.99935483871002</v>
      </c>
      <c r="AU106">
        <v>18.381093548387099</v>
      </c>
      <c r="AV106">
        <v>18.199341935483901</v>
      </c>
      <c r="AW106">
        <v>599.93354838709695</v>
      </c>
      <c r="AX106">
        <v>101.50764516129</v>
      </c>
      <c r="AY106">
        <v>9.8680629032258105E-2</v>
      </c>
      <c r="AZ106">
        <v>27.680525806451602</v>
      </c>
      <c r="BA106">
        <v>999.9</v>
      </c>
      <c r="BB106">
        <v>999.9</v>
      </c>
      <c r="BC106">
        <v>0</v>
      </c>
      <c r="BD106">
        <v>0</v>
      </c>
      <c r="BE106">
        <v>9997.8003225806406</v>
      </c>
      <c r="BF106">
        <v>0</v>
      </c>
      <c r="BG106">
        <v>1.91117E-3</v>
      </c>
      <c r="BH106">
        <v>1587215320.0999999</v>
      </c>
      <c r="BI106" t="s">
        <v>403</v>
      </c>
      <c r="BJ106">
        <v>15</v>
      </c>
      <c r="BK106">
        <v>1.516</v>
      </c>
      <c r="BL106">
        <v>0.25900000000000001</v>
      </c>
      <c r="BM106">
        <v>410</v>
      </c>
      <c r="BN106">
        <v>18</v>
      </c>
      <c r="BO106">
        <v>0.44</v>
      </c>
      <c r="BP106">
        <v>0.16</v>
      </c>
      <c r="BQ106">
        <v>0.84053448780487805</v>
      </c>
      <c r="BR106">
        <v>7.2738355400683199E-2</v>
      </c>
      <c r="BS106">
        <v>2.81041369605728E-2</v>
      </c>
      <c r="BT106">
        <v>1</v>
      </c>
      <c r="BU106">
        <v>0.184873268292683</v>
      </c>
      <c r="BV106">
        <v>-4.9180933797907701E-2</v>
      </c>
      <c r="BW106">
        <v>7.6571313007736301E-3</v>
      </c>
      <c r="BX106">
        <v>1</v>
      </c>
      <c r="BY106">
        <v>2</v>
      </c>
      <c r="BZ106">
        <v>2</v>
      </c>
      <c r="CA106" t="s">
        <v>217</v>
      </c>
      <c r="CB106">
        <v>100</v>
      </c>
      <c r="CC106">
        <v>100</v>
      </c>
      <c r="CD106">
        <v>1.516</v>
      </c>
      <c r="CE106">
        <v>0.25900000000000001</v>
      </c>
      <c r="CF106">
        <v>2</v>
      </c>
      <c r="CG106">
        <v>637.26900000000001</v>
      </c>
      <c r="CH106">
        <v>359.98899999999998</v>
      </c>
      <c r="CI106">
        <v>27.000800000000002</v>
      </c>
      <c r="CJ106">
        <v>32.076000000000001</v>
      </c>
      <c r="CK106">
        <v>30.000399999999999</v>
      </c>
      <c r="CL106">
        <v>31.9068</v>
      </c>
      <c r="CM106">
        <v>31.925000000000001</v>
      </c>
      <c r="CN106">
        <v>20.2882</v>
      </c>
      <c r="CO106">
        <v>19.499500000000001</v>
      </c>
      <c r="CP106">
        <v>100</v>
      </c>
      <c r="CQ106">
        <v>27</v>
      </c>
      <c r="CR106">
        <v>410</v>
      </c>
      <c r="CS106">
        <v>18.136700000000001</v>
      </c>
      <c r="CT106">
        <v>99.637</v>
      </c>
      <c r="CU106">
        <v>100.502</v>
      </c>
    </row>
    <row r="107" spans="1:99" x14ac:dyDescent="0.25">
      <c r="A107">
        <v>91</v>
      </c>
      <c r="B107">
        <v>1587215364.0999999</v>
      </c>
      <c r="C107">
        <v>6225.0999999046298</v>
      </c>
      <c r="D107" t="s">
        <v>412</v>
      </c>
      <c r="E107" t="s">
        <v>413</v>
      </c>
      <c r="F107">
        <v>1587215355.4709699</v>
      </c>
      <c r="G107">
        <f t="shared" si="58"/>
        <v>3.1001952137673766E-4</v>
      </c>
      <c r="H107">
        <f t="shared" si="59"/>
        <v>-1.5817727055990658</v>
      </c>
      <c r="I107">
        <f t="shared" si="60"/>
        <v>410.83267741935498</v>
      </c>
      <c r="J107">
        <f t="shared" si="61"/>
        <v>548.00175898190059</v>
      </c>
      <c r="K107">
        <f t="shared" si="62"/>
        <v>55.68093682850435</v>
      </c>
      <c r="L107">
        <f t="shared" si="63"/>
        <v>41.74356739469507</v>
      </c>
      <c r="M107">
        <f t="shared" si="64"/>
        <v>1.6783527730221154E-2</v>
      </c>
      <c r="N107">
        <f t="shared" si="65"/>
        <v>2</v>
      </c>
      <c r="O107">
        <f t="shared" si="66"/>
        <v>1.6705673300485755E-2</v>
      </c>
      <c r="P107">
        <f t="shared" si="67"/>
        <v>1.044801053376786E-2</v>
      </c>
      <c r="Q107">
        <f t="shared" si="68"/>
        <v>0</v>
      </c>
      <c r="R107">
        <f t="shared" si="69"/>
        <v>27.57016038711588</v>
      </c>
      <c r="S107">
        <f t="shared" si="70"/>
        <v>27.57016038711588</v>
      </c>
      <c r="T107">
        <f t="shared" si="71"/>
        <v>3.7007810134042529</v>
      </c>
      <c r="U107">
        <f t="shared" si="72"/>
        <v>50.108392758508892</v>
      </c>
      <c r="V107">
        <f t="shared" si="73"/>
        <v>1.86684195987966</v>
      </c>
      <c r="W107">
        <f t="shared" si="74"/>
        <v>3.7256073426195697</v>
      </c>
      <c r="X107">
        <f t="shared" si="75"/>
        <v>1.833939053524593</v>
      </c>
      <c r="Y107">
        <f t="shared" si="76"/>
        <v>-13.671860892714131</v>
      </c>
      <c r="Z107">
        <f t="shared" si="77"/>
        <v>12.332032613164017</v>
      </c>
      <c r="AA107">
        <f t="shared" si="78"/>
        <v>1.3390640243459566</v>
      </c>
      <c r="AB107">
        <f t="shared" si="79"/>
        <v>-7.6425520415668302E-4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f t="shared" si="80"/>
        <v>1</v>
      </c>
      <c r="AI107">
        <f t="shared" si="81"/>
        <v>0</v>
      </c>
      <c r="AJ107">
        <f t="shared" si="82"/>
        <v>53534.00336964806</v>
      </c>
      <c r="AK107">
        <f t="shared" si="83"/>
        <v>0</v>
      </c>
      <c r="AL107">
        <f t="shared" si="84"/>
        <v>0</v>
      </c>
      <c r="AM107">
        <f t="shared" si="85"/>
        <v>0.49</v>
      </c>
      <c r="AN107">
        <f t="shared" si="86"/>
        <v>0.39</v>
      </c>
      <c r="AO107">
        <v>3.49</v>
      </c>
      <c r="AP107">
        <v>0.5</v>
      </c>
      <c r="AQ107" t="s">
        <v>194</v>
      </c>
      <c r="AR107">
        <v>1587215355.4709699</v>
      </c>
      <c r="AS107">
        <v>410.83267741935498</v>
      </c>
      <c r="AT107">
        <v>409.98664516129003</v>
      </c>
      <c r="AU107">
        <v>18.373122580645202</v>
      </c>
      <c r="AV107">
        <v>18.196096774193499</v>
      </c>
      <c r="AW107">
        <v>599.96280645161301</v>
      </c>
      <c r="AX107">
        <v>101.507967741935</v>
      </c>
      <c r="AY107">
        <v>9.9255074193548398E-2</v>
      </c>
      <c r="AZ107">
        <v>27.6845322580645</v>
      </c>
      <c r="BA107">
        <v>999.9</v>
      </c>
      <c r="BB107">
        <v>999.9</v>
      </c>
      <c r="BC107">
        <v>0</v>
      </c>
      <c r="BD107">
        <v>0</v>
      </c>
      <c r="BE107">
        <v>9996.4287096774206</v>
      </c>
      <c r="BF107">
        <v>0</v>
      </c>
      <c r="BG107">
        <v>1.91117E-3</v>
      </c>
      <c r="BH107">
        <v>1587215320.0999999</v>
      </c>
      <c r="BI107" t="s">
        <v>403</v>
      </c>
      <c r="BJ107">
        <v>15</v>
      </c>
      <c r="BK107">
        <v>1.516</v>
      </c>
      <c r="BL107">
        <v>0.25900000000000001</v>
      </c>
      <c r="BM107">
        <v>410</v>
      </c>
      <c r="BN107">
        <v>18</v>
      </c>
      <c r="BO107">
        <v>0.44</v>
      </c>
      <c r="BP107">
        <v>0.16</v>
      </c>
      <c r="BQ107">
        <v>0.837120243902439</v>
      </c>
      <c r="BR107">
        <v>0.114706348432059</v>
      </c>
      <c r="BS107">
        <v>2.59588762861198E-2</v>
      </c>
      <c r="BT107">
        <v>0</v>
      </c>
      <c r="BU107">
        <v>0.17807600000000001</v>
      </c>
      <c r="BV107">
        <v>-6.3469756097564695E-2</v>
      </c>
      <c r="BW107">
        <v>8.8979083346428806E-3</v>
      </c>
      <c r="BX107">
        <v>1</v>
      </c>
      <c r="BY107">
        <v>1</v>
      </c>
      <c r="BZ107">
        <v>2</v>
      </c>
      <c r="CA107" t="s">
        <v>196</v>
      </c>
      <c r="CB107">
        <v>100</v>
      </c>
      <c r="CC107">
        <v>100</v>
      </c>
      <c r="CD107">
        <v>1.516</v>
      </c>
      <c r="CE107">
        <v>0.25900000000000001</v>
      </c>
      <c r="CF107">
        <v>2</v>
      </c>
      <c r="CG107">
        <v>637.40099999999995</v>
      </c>
      <c r="CH107">
        <v>359.88499999999999</v>
      </c>
      <c r="CI107">
        <v>27.000900000000001</v>
      </c>
      <c r="CJ107">
        <v>32.078800000000001</v>
      </c>
      <c r="CK107">
        <v>30.000499999999999</v>
      </c>
      <c r="CL107">
        <v>31.9102</v>
      </c>
      <c r="CM107">
        <v>31.9285</v>
      </c>
      <c r="CN107">
        <v>20.2866</v>
      </c>
      <c r="CO107">
        <v>19.499500000000001</v>
      </c>
      <c r="CP107">
        <v>100</v>
      </c>
      <c r="CQ107">
        <v>27</v>
      </c>
      <c r="CR107">
        <v>410</v>
      </c>
      <c r="CS107">
        <v>18.135400000000001</v>
      </c>
      <c r="CT107">
        <v>99.634799999999998</v>
      </c>
      <c r="CU107">
        <v>100.502</v>
      </c>
    </row>
    <row r="108" spans="1:99" x14ac:dyDescent="0.25">
      <c r="A108">
        <v>92</v>
      </c>
      <c r="B108">
        <v>1587216569</v>
      </c>
      <c r="C108">
        <v>7430</v>
      </c>
      <c r="D108" t="s">
        <v>415</v>
      </c>
      <c r="E108" t="s">
        <v>416</v>
      </c>
      <c r="F108">
        <v>1587216561</v>
      </c>
      <c r="G108">
        <f t="shared" si="58"/>
        <v>4.3376392720092058E-4</v>
      </c>
      <c r="H108">
        <f t="shared" si="59"/>
        <v>-2.3912934726630048</v>
      </c>
      <c r="I108">
        <f t="shared" si="60"/>
        <v>413.05864516128997</v>
      </c>
      <c r="J108">
        <f t="shared" si="61"/>
        <v>642.76072181080394</v>
      </c>
      <c r="K108">
        <f t="shared" si="62"/>
        <v>65.364346264395735</v>
      </c>
      <c r="L108">
        <f t="shared" si="63"/>
        <v>42.005224329454201</v>
      </c>
      <c r="M108">
        <f t="shared" si="64"/>
        <v>1.5115768119983235E-2</v>
      </c>
      <c r="N108">
        <f t="shared" si="65"/>
        <v>2</v>
      </c>
      <c r="O108">
        <f t="shared" si="66"/>
        <v>1.5052586112206728E-2</v>
      </c>
      <c r="P108">
        <f t="shared" si="67"/>
        <v>9.4135208818595471E-3</v>
      </c>
      <c r="Q108">
        <f t="shared" si="68"/>
        <v>0</v>
      </c>
      <c r="R108">
        <f t="shared" si="69"/>
        <v>34.34866435493894</v>
      </c>
      <c r="S108">
        <f t="shared" si="70"/>
        <v>34.34866435493894</v>
      </c>
      <c r="T108">
        <f t="shared" si="71"/>
        <v>5.4478068360204697</v>
      </c>
      <c r="U108">
        <f t="shared" si="72"/>
        <v>47.920687783349237</v>
      </c>
      <c r="V108">
        <f t="shared" si="73"/>
        <v>2.6338017404219696</v>
      </c>
      <c r="W108">
        <f t="shared" si="74"/>
        <v>5.4961684864154297</v>
      </c>
      <c r="X108">
        <f t="shared" si="75"/>
        <v>2.8140050955985001</v>
      </c>
      <c r="Y108">
        <f t="shared" si="76"/>
        <v>-19.128989189560599</v>
      </c>
      <c r="Z108">
        <f t="shared" si="77"/>
        <v>17.137424812412906</v>
      </c>
      <c r="AA108">
        <f t="shared" si="78"/>
        <v>1.9900208644009458</v>
      </c>
      <c r="AB108">
        <f t="shared" si="79"/>
        <v>-1.5435127467462451E-3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f t="shared" si="80"/>
        <v>1</v>
      </c>
      <c r="AI108">
        <f t="shared" si="81"/>
        <v>0</v>
      </c>
      <c r="AJ108">
        <f t="shared" si="82"/>
        <v>52391.113940568546</v>
      </c>
      <c r="AK108">
        <f t="shared" si="83"/>
        <v>0</v>
      </c>
      <c r="AL108">
        <f t="shared" si="84"/>
        <v>0</v>
      </c>
      <c r="AM108">
        <f t="shared" si="85"/>
        <v>0.49</v>
      </c>
      <c r="AN108">
        <f t="shared" si="86"/>
        <v>0.39</v>
      </c>
      <c r="AO108">
        <v>8.3000000000000007</v>
      </c>
      <c r="AP108">
        <v>0.5</v>
      </c>
      <c r="AQ108" t="s">
        <v>194</v>
      </c>
      <c r="AR108">
        <v>1587216561</v>
      </c>
      <c r="AS108">
        <v>413.05864516128997</v>
      </c>
      <c r="AT108">
        <v>409.99841935483897</v>
      </c>
      <c r="AU108">
        <v>25.899506451612901</v>
      </c>
      <c r="AV108">
        <v>25.314983870967701</v>
      </c>
      <c r="AW108">
        <v>599.97616129032303</v>
      </c>
      <c r="AX108">
        <v>101.59783870967701</v>
      </c>
      <c r="AY108">
        <v>9.5286035483871004E-2</v>
      </c>
      <c r="AZ108">
        <v>34.507603225806399</v>
      </c>
      <c r="BA108">
        <v>999.9</v>
      </c>
      <c r="BB108">
        <v>999.9</v>
      </c>
      <c r="BC108">
        <v>0</v>
      </c>
      <c r="BD108">
        <v>0</v>
      </c>
      <c r="BE108">
        <v>9996.1490322580594</v>
      </c>
      <c r="BF108">
        <v>0</v>
      </c>
      <c r="BG108">
        <v>1.91117E-3</v>
      </c>
      <c r="BH108">
        <v>1587216537.5</v>
      </c>
      <c r="BI108" t="s">
        <v>417</v>
      </c>
      <c r="BJ108">
        <v>16</v>
      </c>
      <c r="BK108">
        <v>1.1180000000000001</v>
      </c>
      <c r="BL108">
        <v>0.35599999999999998</v>
      </c>
      <c r="BM108">
        <v>410</v>
      </c>
      <c r="BN108">
        <v>25</v>
      </c>
      <c r="BO108">
        <v>0.33</v>
      </c>
      <c r="BP108">
        <v>0.13</v>
      </c>
      <c r="BQ108">
        <v>3.0504153658536599</v>
      </c>
      <c r="BR108">
        <v>0.21174836236931799</v>
      </c>
      <c r="BS108">
        <v>4.27742257187873E-2</v>
      </c>
      <c r="BT108">
        <v>0</v>
      </c>
      <c r="BU108">
        <v>0.58443870731707304</v>
      </c>
      <c r="BV108">
        <v>-2.8599721254354399E-3</v>
      </c>
      <c r="BW108">
        <v>9.0801389384187296E-4</v>
      </c>
      <c r="BX108">
        <v>1</v>
      </c>
      <c r="BY108">
        <v>1</v>
      </c>
      <c r="BZ108">
        <v>2</v>
      </c>
      <c r="CA108" t="s">
        <v>196</v>
      </c>
      <c r="CB108">
        <v>100</v>
      </c>
      <c r="CC108">
        <v>100</v>
      </c>
      <c r="CD108">
        <v>1.1180000000000001</v>
      </c>
      <c r="CE108">
        <v>0.35599999999999998</v>
      </c>
      <c r="CF108">
        <v>2</v>
      </c>
      <c r="CG108">
        <v>636.64300000000003</v>
      </c>
      <c r="CH108">
        <v>346.88499999999999</v>
      </c>
      <c r="CI108">
        <v>34.993499999999997</v>
      </c>
      <c r="CJ108">
        <v>36.968600000000002</v>
      </c>
      <c r="CK108">
        <v>30.000699999999998</v>
      </c>
      <c r="CL108">
        <v>36.570900000000002</v>
      </c>
      <c r="CM108">
        <v>36.601100000000002</v>
      </c>
      <c r="CN108">
        <v>20.3843</v>
      </c>
      <c r="CO108">
        <v>0</v>
      </c>
      <c r="CP108">
        <v>100</v>
      </c>
      <c r="CQ108">
        <v>35</v>
      </c>
      <c r="CR108">
        <v>410</v>
      </c>
      <c r="CS108">
        <v>26.181799999999999</v>
      </c>
      <c r="CT108">
        <v>98.563900000000004</v>
      </c>
      <c r="CU108">
        <v>99.561199999999999</v>
      </c>
    </row>
    <row r="109" spans="1:99" x14ac:dyDescent="0.25">
      <c r="A109">
        <v>93</v>
      </c>
      <c r="B109">
        <v>1587216574</v>
      </c>
      <c r="C109">
        <v>7435</v>
      </c>
      <c r="D109" t="s">
        <v>418</v>
      </c>
      <c r="E109" t="s">
        <v>419</v>
      </c>
      <c r="F109">
        <v>1587216565.64516</v>
      </c>
      <c r="G109">
        <f t="shared" si="58"/>
        <v>4.3294905079579185E-4</v>
      </c>
      <c r="H109">
        <f t="shared" si="59"/>
        <v>-2.4012548375880414</v>
      </c>
      <c r="I109">
        <f t="shared" si="60"/>
        <v>413.06535483870999</v>
      </c>
      <c r="J109">
        <f t="shared" si="61"/>
        <v>644.17349546219589</v>
      </c>
      <c r="K109">
        <f t="shared" si="62"/>
        <v>65.508156404251991</v>
      </c>
      <c r="L109">
        <f t="shared" si="63"/>
        <v>42.005996925621822</v>
      </c>
      <c r="M109">
        <f t="shared" si="64"/>
        <v>1.5093791045388981E-2</v>
      </c>
      <c r="N109">
        <f t="shared" si="65"/>
        <v>2</v>
      </c>
      <c r="O109">
        <f t="shared" si="66"/>
        <v>1.5030792213563533E-2</v>
      </c>
      <c r="P109">
        <f t="shared" si="67"/>
        <v>9.3998833333012004E-3</v>
      </c>
      <c r="Q109">
        <f t="shared" si="68"/>
        <v>0</v>
      </c>
      <c r="R109">
        <f t="shared" si="69"/>
        <v>34.347265892650057</v>
      </c>
      <c r="S109">
        <f t="shared" si="70"/>
        <v>34.347265892650057</v>
      </c>
      <c r="T109">
        <f t="shared" si="71"/>
        <v>5.4473829616877909</v>
      </c>
      <c r="U109">
        <f t="shared" si="72"/>
        <v>47.939564139516698</v>
      </c>
      <c r="V109">
        <f t="shared" si="73"/>
        <v>2.6345907670858826</v>
      </c>
      <c r="W109">
        <f t="shared" si="74"/>
        <v>5.4956502303995354</v>
      </c>
      <c r="X109">
        <f t="shared" si="75"/>
        <v>2.8127921946019083</v>
      </c>
      <c r="Y109">
        <f t="shared" si="76"/>
        <v>-19.093053140094419</v>
      </c>
      <c r="Z109">
        <f t="shared" si="77"/>
        <v>17.105259629609709</v>
      </c>
      <c r="AA109">
        <f t="shared" si="78"/>
        <v>1.9862558023075454</v>
      </c>
      <c r="AB109">
        <f t="shared" si="79"/>
        <v>-1.5377081771639212E-3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f t="shared" si="80"/>
        <v>1</v>
      </c>
      <c r="AI109">
        <f t="shared" si="81"/>
        <v>0</v>
      </c>
      <c r="AJ109">
        <f t="shared" si="82"/>
        <v>52405.631601611312</v>
      </c>
      <c r="AK109">
        <f t="shared" si="83"/>
        <v>0</v>
      </c>
      <c r="AL109">
        <f t="shared" si="84"/>
        <v>0</v>
      </c>
      <c r="AM109">
        <f t="shared" si="85"/>
        <v>0.49</v>
      </c>
      <c r="AN109">
        <f t="shared" si="86"/>
        <v>0.39</v>
      </c>
      <c r="AO109">
        <v>8.3000000000000007</v>
      </c>
      <c r="AP109">
        <v>0.5</v>
      </c>
      <c r="AQ109" t="s">
        <v>194</v>
      </c>
      <c r="AR109">
        <v>1587216565.64516</v>
      </c>
      <c r="AS109">
        <v>413.06535483870999</v>
      </c>
      <c r="AT109">
        <v>409.99083870967701</v>
      </c>
      <c r="AU109">
        <v>25.907209677419399</v>
      </c>
      <c r="AV109">
        <v>25.3237806451613</v>
      </c>
      <c r="AW109">
        <v>599.96674193548404</v>
      </c>
      <c r="AX109">
        <v>101.597709677419</v>
      </c>
      <c r="AY109">
        <v>9.5633599999999999E-2</v>
      </c>
      <c r="AZ109">
        <v>34.505906451612901</v>
      </c>
      <c r="BA109">
        <v>999.9</v>
      </c>
      <c r="BB109">
        <v>999.9</v>
      </c>
      <c r="BC109">
        <v>0</v>
      </c>
      <c r="BD109">
        <v>0</v>
      </c>
      <c r="BE109">
        <v>9998.9925806451593</v>
      </c>
      <c r="BF109">
        <v>0</v>
      </c>
      <c r="BG109">
        <v>1.91117E-3</v>
      </c>
      <c r="BH109">
        <v>1587216537.5</v>
      </c>
      <c r="BI109" t="s">
        <v>417</v>
      </c>
      <c r="BJ109">
        <v>16</v>
      </c>
      <c r="BK109">
        <v>1.1180000000000001</v>
      </c>
      <c r="BL109">
        <v>0.35599999999999998</v>
      </c>
      <c r="BM109">
        <v>410</v>
      </c>
      <c r="BN109">
        <v>25</v>
      </c>
      <c r="BO109">
        <v>0.33</v>
      </c>
      <c r="BP109">
        <v>0.13</v>
      </c>
      <c r="BQ109">
        <v>3.0606843902439</v>
      </c>
      <c r="BR109">
        <v>0.102199860627072</v>
      </c>
      <c r="BS109">
        <v>3.9071058969759799E-2</v>
      </c>
      <c r="BT109">
        <v>0</v>
      </c>
      <c r="BU109">
        <v>0.58375487804878001</v>
      </c>
      <c r="BV109">
        <v>-1.364862020906E-2</v>
      </c>
      <c r="BW109">
        <v>1.5530068583882899E-3</v>
      </c>
      <c r="BX109">
        <v>1</v>
      </c>
      <c r="BY109">
        <v>1</v>
      </c>
      <c r="BZ109">
        <v>2</v>
      </c>
      <c r="CA109" t="s">
        <v>196</v>
      </c>
      <c r="CB109">
        <v>100</v>
      </c>
      <c r="CC109">
        <v>100</v>
      </c>
      <c r="CD109">
        <v>1.1180000000000001</v>
      </c>
      <c r="CE109">
        <v>0.35599999999999998</v>
      </c>
      <c r="CF109">
        <v>2</v>
      </c>
      <c r="CG109">
        <v>636.54600000000005</v>
      </c>
      <c r="CH109">
        <v>346.90300000000002</v>
      </c>
      <c r="CI109">
        <v>34.993099999999998</v>
      </c>
      <c r="CJ109">
        <v>36.9773</v>
      </c>
      <c r="CK109">
        <v>30.000699999999998</v>
      </c>
      <c r="CL109">
        <v>36.581099999999999</v>
      </c>
      <c r="CM109">
        <v>36.6098</v>
      </c>
      <c r="CN109">
        <v>20.382400000000001</v>
      </c>
      <c r="CO109">
        <v>0</v>
      </c>
      <c r="CP109">
        <v>100</v>
      </c>
      <c r="CQ109">
        <v>35</v>
      </c>
      <c r="CR109">
        <v>410</v>
      </c>
      <c r="CS109">
        <v>26.181799999999999</v>
      </c>
      <c r="CT109">
        <v>98.563999999999993</v>
      </c>
      <c r="CU109">
        <v>99.5608</v>
      </c>
    </row>
    <row r="110" spans="1:99" x14ac:dyDescent="0.25">
      <c r="A110">
        <v>94</v>
      </c>
      <c r="B110">
        <v>1587216579</v>
      </c>
      <c r="C110">
        <v>7440</v>
      </c>
      <c r="D110" t="s">
        <v>420</v>
      </c>
      <c r="E110" t="s">
        <v>421</v>
      </c>
      <c r="F110">
        <v>1587216570.4354801</v>
      </c>
      <c r="G110">
        <f t="shared" si="58"/>
        <v>4.323513936307469E-4</v>
      </c>
      <c r="H110">
        <f t="shared" si="59"/>
        <v>-2.3938884689068782</v>
      </c>
      <c r="I110">
        <f t="shared" si="60"/>
        <v>413.050322580645</v>
      </c>
      <c r="J110">
        <f t="shared" si="61"/>
        <v>643.62341053535511</v>
      </c>
      <c r="K110">
        <f t="shared" si="62"/>
        <v>65.45227424294734</v>
      </c>
      <c r="L110">
        <f t="shared" si="63"/>
        <v>42.004505347620771</v>
      </c>
      <c r="M110">
        <f t="shared" si="64"/>
        <v>1.5080519872763938E-2</v>
      </c>
      <c r="N110">
        <f t="shared" si="65"/>
        <v>2</v>
      </c>
      <c r="O110">
        <f t="shared" si="66"/>
        <v>1.5017631526179874E-2</v>
      </c>
      <c r="P110">
        <f t="shared" si="67"/>
        <v>9.3916480346976656E-3</v>
      </c>
      <c r="Q110">
        <f t="shared" si="68"/>
        <v>0</v>
      </c>
      <c r="R110">
        <f t="shared" si="69"/>
        <v>34.345152251973907</v>
      </c>
      <c r="S110">
        <f t="shared" si="70"/>
        <v>34.345152251973907</v>
      </c>
      <c r="T110">
        <f t="shared" si="71"/>
        <v>5.4467423709948042</v>
      </c>
      <c r="U110">
        <f t="shared" si="72"/>
        <v>47.959975377471238</v>
      </c>
      <c r="V110">
        <f t="shared" si="73"/>
        <v>2.6353708849634669</v>
      </c>
      <c r="W110">
        <f t="shared" si="74"/>
        <v>5.4949379440286545</v>
      </c>
      <c r="X110">
        <f t="shared" si="75"/>
        <v>2.8113714860313372</v>
      </c>
      <c r="Y110">
        <f t="shared" si="76"/>
        <v>-19.066696459115938</v>
      </c>
      <c r="Z110">
        <f t="shared" si="77"/>
        <v>17.081687428328394</v>
      </c>
      <c r="AA110">
        <f t="shared" si="78"/>
        <v>1.9834755803591126</v>
      </c>
      <c r="AB110">
        <f t="shared" si="79"/>
        <v>-1.533450428432559E-3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f t="shared" si="80"/>
        <v>1</v>
      </c>
      <c r="AI110">
        <f t="shared" si="81"/>
        <v>0</v>
      </c>
      <c r="AJ110">
        <f t="shared" si="82"/>
        <v>52414.839393069858</v>
      </c>
      <c r="AK110">
        <f t="shared" si="83"/>
        <v>0</v>
      </c>
      <c r="AL110">
        <f t="shared" si="84"/>
        <v>0</v>
      </c>
      <c r="AM110">
        <f t="shared" si="85"/>
        <v>0.49</v>
      </c>
      <c r="AN110">
        <f t="shared" si="86"/>
        <v>0.39</v>
      </c>
      <c r="AO110">
        <v>8.3000000000000007</v>
      </c>
      <c r="AP110">
        <v>0.5</v>
      </c>
      <c r="AQ110" t="s">
        <v>194</v>
      </c>
      <c r="AR110">
        <v>1587216570.4354801</v>
      </c>
      <c r="AS110">
        <v>413.050322580645</v>
      </c>
      <c r="AT110">
        <v>409.98564516128999</v>
      </c>
      <c r="AU110">
        <v>25.9148580645161</v>
      </c>
      <c r="AV110">
        <v>25.332238709677402</v>
      </c>
      <c r="AW110">
        <v>599.96645161290303</v>
      </c>
      <c r="AX110">
        <v>101.59748387096801</v>
      </c>
      <c r="AY110">
        <v>9.5949232258064496E-2</v>
      </c>
      <c r="AZ110">
        <v>34.503574193548403</v>
      </c>
      <c r="BA110">
        <v>999.9</v>
      </c>
      <c r="BB110">
        <v>999.9</v>
      </c>
      <c r="BC110">
        <v>0</v>
      </c>
      <c r="BD110">
        <v>0</v>
      </c>
      <c r="BE110">
        <v>10000.768387096799</v>
      </c>
      <c r="BF110">
        <v>0</v>
      </c>
      <c r="BG110">
        <v>1.91117E-3</v>
      </c>
      <c r="BH110">
        <v>1587216537.5</v>
      </c>
      <c r="BI110" t="s">
        <v>417</v>
      </c>
      <c r="BJ110">
        <v>16</v>
      </c>
      <c r="BK110">
        <v>1.1180000000000001</v>
      </c>
      <c r="BL110">
        <v>0.35599999999999998</v>
      </c>
      <c r="BM110">
        <v>410</v>
      </c>
      <c r="BN110">
        <v>25</v>
      </c>
      <c r="BO110">
        <v>0.33</v>
      </c>
      <c r="BP110">
        <v>0.13</v>
      </c>
      <c r="BQ110">
        <v>3.0695621951219501</v>
      </c>
      <c r="BR110">
        <v>-0.14242222996515799</v>
      </c>
      <c r="BS110">
        <v>3.4186072154135903E-2</v>
      </c>
      <c r="BT110">
        <v>0</v>
      </c>
      <c r="BU110">
        <v>0.58295073170731704</v>
      </c>
      <c r="BV110">
        <v>-1.2472829268292501E-2</v>
      </c>
      <c r="BW110">
        <v>1.4781885754545699E-3</v>
      </c>
      <c r="BX110">
        <v>1</v>
      </c>
      <c r="BY110">
        <v>1</v>
      </c>
      <c r="BZ110">
        <v>2</v>
      </c>
      <c r="CA110" t="s">
        <v>196</v>
      </c>
      <c r="CB110">
        <v>100</v>
      </c>
      <c r="CC110">
        <v>100</v>
      </c>
      <c r="CD110">
        <v>1.1180000000000001</v>
      </c>
      <c r="CE110">
        <v>0.35599999999999998</v>
      </c>
      <c r="CF110">
        <v>2</v>
      </c>
      <c r="CG110">
        <v>636.62300000000005</v>
      </c>
      <c r="CH110">
        <v>346.87400000000002</v>
      </c>
      <c r="CI110">
        <v>34.993400000000001</v>
      </c>
      <c r="CJ110">
        <v>36.985500000000002</v>
      </c>
      <c r="CK110">
        <v>30.000699999999998</v>
      </c>
      <c r="CL110">
        <v>36.591299999999997</v>
      </c>
      <c r="CM110">
        <v>36.619799999999998</v>
      </c>
      <c r="CN110">
        <v>20.384799999999998</v>
      </c>
      <c r="CO110">
        <v>0</v>
      </c>
      <c r="CP110">
        <v>100</v>
      </c>
      <c r="CQ110">
        <v>35</v>
      </c>
      <c r="CR110">
        <v>410</v>
      </c>
      <c r="CS110">
        <v>26.181799999999999</v>
      </c>
      <c r="CT110">
        <v>98.564899999999994</v>
      </c>
      <c r="CU110">
        <v>99.558700000000002</v>
      </c>
    </row>
    <row r="111" spans="1:99" x14ac:dyDescent="0.25">
      <c r="A111">
        <v>95</v>
      </c>
      <c r="B111">
        <v>1587216584</v>
      </c>
      <c r="C111">
        <v>7445</v>
      </c>
      <c r="D111" t="s">
        <v>422</v>
      </c>
      <c r="E111" t="s">
        <v>423</v>
      </c>
      <c r="F111">
        <v>1587216575.37097</v>
      </c>
      <c r="G111">
        <f t="shared" si="58"/>
        <v>4.3175553828283153E-4</v>
      </c>
      <c r="H111">
        <f t="shared" si="59"/>
        <v>-2.3852660915611636</v>
      </c>
      <c r="I111">
        <f t="shared" si="60"/>
        <v>413.04767741935501</v>
      </c>
      <c r="J111">
        <f t="shared" si="61"/>
        <v>642.97617019580662</v>
      </c>
      <c r="K111">
        <f t="shared" si="62"/>
        <v>65.3864007256782</v>
      </c>
      <c r="L111">
        <f t="shared" si="63"/>
        <v>42.004202031823212</v>
      </c>
      <c r="M111">
        <f t="shared" si="64"/>
        <v>1.5065707388066327E-2</v>
      </c>
      <c r="N111">
        <f t="shared" si="65"/>
        <v>2</v>
      </c>
      <c r="O111">
        <f t="shared" si="66"/>
        <v>1.50029422444647E-2</v>
      </c>
      <c r="P111">
        <f t="shared" si="67"/>
        <v>9.3824562285775605E-3</v>
      </c>
      <c r="Q111">
        <f t="shared" si="68"/>
        <v>0</v>
      </c>
      <c r="R111">
        <f t="shared" si="69"/>
        <v>34.343967133654857</v>
      </c>
      <c r="S111">
        <f t="shared" si="70"/>
        <v>34.343967133654857</v>
      </c>
      <c r="T111">
        <f t="shared" si="71"/>
        <v>5.4463832204536464</v>
      </c>
      <c r="U111">
        <f t="shared" si="72"/>
        <v>47.977820403019408</v>
      </c>
      <c r="V111">
        <f t="shared" si="73"/>
        <v>2.6361458657094836</v>
      </c>
      <c r="W111">
        <f t="shared" si="74"/>
        <v>5.4945094286600442</v>
      </c>
      <c r="X111">
        <f t="shared" si="75"/>
        <v>2.8102373547441628</v>
      </c>
      <c r="Y111">
        <f t="shared" si="76"/>
        <v>-19.040419238272872</v>
      </c>
      <c r="Z111">
        <f t="shared" si="77"/>
        <v>17.058170206600977</v>
      </c>
      <c r="AA111">
        <f t="shared" si="78"/>
        <v>1.9807198139306772</v>
      </c>
      <c r="AB111">
        <f t="shared" si="79"/>
        <v>-1.5292177412185026E-3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f t="shared" si="80"/>
        <v>1</v>
      </c>
      <c r="AI111">
        <f t="shared" si="81"/>
        <v>0</v>
      </c>
      <c r="AJ111">
        <f t="shared" si="82"/>
        <v>52408.243755013587</v>
      </c>
      <c r="AK111">
        <f t="shared" si="83"/>
        <v>0</v>
      </c>
      <c r="AL111">
        <f t="shared" si="84"/>
        <v>0</v>
      </c>
      <c r="AM111">
        <f t="shared" si="85"/>
        <v>0.49</v>
      </c>
      <c r="AN111">
        <f t="shared" si="86"/>
        <v>0.39</v>
      </c>
      <c r="AO111">
        <v>8.3000000000000007</v>
      </c>
      <c r="AP111">
        <v>0.5</v>
      </c>
      <c r="AQ111" t="s">
        <v>194</v>
      </c>
      <c r="AR111">
        <v>1587216575.37097</v>
      </c>
      <c r="AS111">
        <v>413.04767741935501</v>
      </c>
      <c r="AT111">
        <v>409.99458064516102</v>
      </c>
      <c r="AU111">
        <v>25.922499999999999</v>
      </c>
      <c r="AV111">
        <v>25.3406870967742</v>
      </c>
      <c r="AW111">
        <v>599.96535483871003</v>
      </c>
      <c r="AX111">
        <v>101.59699999999999</v>
      </c>
      <c r="AY111">
        <v>9.6350012903225798E-2</v>
      </c>
      <c r="AZ111">
        <v>34.502170967741897</v>
      </c>
      <c r="BA111">
        <v>999.9</v>
      </c>
      <c r="BB111">
        <v>999.9</v>
      </c>
      <c r="BC111">
        <v>0</v>
      </c>
      <c r="BD111">
        <v>0</v>
      </c>
      <c r="BE111">
        <v>9999.4583870967708</v>
      </c>
      <c r="BF111">
        <v>0</v>
      </c>
      <c r="BG111">
        <v>1.91117E-3</v>
      </c>
      <c r="BH111">
        <v>1587216537.5</v>
      </c>
      <c r="BI111" t="s">
        <v>417</v>
      </c>
      <c r="BJ111">
        <v>16</v>
      </c>
      <c r="BK111">
        <v>1.1180000000000001</v>
      </c>
      <c r="BL111">
        <v>0.35599999999999998</v>
      </c>
      <c r="BM111">
        <v>410</v>
      </c>
      <c r="BN111">
        <v>25</v>
      </c>
      <c r="BO111">
        <v>0.33</v>
      </c>
      <c r="BP111">
        <v>0.13</v>
      </c>
      <c r="BQ111">
        <v>3.05699341463415</v>
      </c>
      <c r="BR111">
        <v>-4.0162996515662401E-2</v>
      </c>
      <c r="BS111">
        <v>2.7387685376670599E-2</v>
      </c>
      <c r="BT111">
        <v>1</v>
      </c>
      <c r="BU111">
        <v>0.58223702439024405</v>
      </c>
      <c r="BV111">
        <v>-7.2515749128892904E-3</v>
      </c>
      <c r="BW111">
        <v>1.2175747282681701E-3</v>
      </c>
      <c r="BX111">
        <v>1</v>
      </c>
      <c r="BY111">
        <v>2</v>
      </c>
      <c r="BZ111">
        <v>2</v>
      </c>
      <c r="CA111" t="s">
        <v>217</v>
      </c>
      <c r="CB111">
        <v>100</v>
      </c>
      <c r="CC111">
        <v>100</v>
      </c>
      <c r="CD111">
        <v>1.1180000000000001</v>
      </c>
      <c r="CE111">
        <v>0.35599999999999998</v>
      </c>
      <c r="CF111">
        <v>2</v>
      </c>
      <c r="CG111">
        <v>636.803</v>
      </c>
      <c r="CH111">
        <v>346.928</v>
      </c>
      <c r="CI111">
        <v>34.994</v>
      </c>
      <c r="CJ111">
        <v>36.9925</v>
      </c>
      <c r="CK111">
        <v>30.000599999999999</v>
      </c>
      <c r="CL111">
        <v>36.599800000000002</v>
      </c>
      <c r="CM111">
        <v>36.627200000000002</v>
      </c>
      <c r="CN111">
        <v>20.386199999999999</v>
      </c>
      <c r="CO111">
        <v>0</v>
      </c>
      <c r="CP111">
        <v>100</v>
      </c>
      <c r="CQ111">
        <v>35</v>
      </c>
      <c r="CR111">
        <v>410</v>
      </c>
      <c r="CS111">
        <v>26.181799999999999</v>
      </c>
      <c r="CT111">
        <v>98.566400000000002</v>
      </c>
      <c r="CU111">
        <v>99.558899999999994</v>
      </c>
    </row>
    <row r="112" spans="1:99" x14ac:dyDescent="0.25">
      <c r="A112">
        <v>96</v>
      </c>
      <c r="B112">
        <v>1587216589</v>
      </c>
      <c r="C112">
        <v>7450</v>
      </c>
      <c r="D112" t="s">
        <v>424</v>
      </c>
      <c r="E112" t="s">
        <v>425</v>
      </c>
      <c r="F112">
        <v>1587216580.37097</v>
      </c>
      <c r="G112">
        <f t="shared" si="58"/>
        <v>4.3178297076536818E-4</v>
      </c>
      <c r="H112">
        <f t="shared" si="59"/>
        <v>-2.3924100386577214</v>
      </c>
      <c r="I112">
        <f t="shared" si="60"/>
        <v>413.04438709677402</v>
      </c>
      <c r="J112">
        <f t="shared" si="61"/>
        <v>643.6111499795669</v>
      </c>
      <c r="K112">
        <f t="shared" si="62"/>
        <v>65.45145283529807</v>
      </c>
      <c r="L112">
        <f t="shared" si="63"/>
        <v>42.00417475956931</v>
      </c>
      <c r="M112">
        <f t="shared" si="64"/>
        <v>1.5072728385688374E-2</v>
      </c>
      <c r="N112">
        <f t="shared" si="65"/>
        <v>2</v>
      </c>
      <c r="O112">
        <f t="shared" si="66"/>
        <v>1.5009904859863572E-2</v>
      </c>
      <c r="P112">
        <f t="shared" si="67"/>
        <v>9.3868130781741173E-3</v>
      </c>
      <c r="Q112">
        <f t="shared" si="68"/>
        <v>0</v>
      </c>
      <c r="R112">
        <f t="shared" si="69"/>
        <v>34.343179537565405</v>
      </c>
      <c r="S112">
        <f t="shared" si="70"/>
        <v>34.343179537565405</v>
      </c>
      <c r="T112">
        <f t="shared" si="71"/>
        <v>5.4461445505586967</v>
      </c>
      <c r="U112">
        <f t="shared" si="72"/>
        <v>47.995804066122176</v>
      </c>
      <c r="V112">
        <f t="shared" si="73"/>
        <v>2.6370200402030801</v>
      </c>
      <c r="W112">
        <f t="shared" si="74"/>
        <v>5.4942720338014297</v>
      </c>
      <c r="X112">
        <f t="shared" si="75"/>
        <v>2.8091245103556166</v>
      </c>
      <c r="Y112">
        <f t="shared" si="76"/>
        <v>-19.041629010752736</v>
      </c>
      <c r="Z112">
        <f t="shared" si="77"/>
        <v>17.059267502838413</v>
      </c>
      <c r="AA112">
        <f t="shared" si="78"/>
        <v>1.9808321011962375</v>
      </c>
      <c r="AB112">
        <f t="shared" si="79"/>
        <v>-1.5294067180846582E-3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f t="shared" si="80"/>
        <v>1</v>
      </c>
      <c r="AI112">
        <f t="shared" si="81"/>
        <v>0</v>
      </c>
      <c r="AJ112">
        <f t="shared" si="82"/>
        <v>52389.933645305035</v>
      </c>
      <c r="AK112">
        <f t="shared" si="83"/>
        <v>0</v>
      </c>
      <c r="AL112">
        <f t="shared" si="84"/>
        <v>0</v>
      </c>
      <c r="AM112">
        <f t="shared" si="85"/>
        <v>0.49</v>
      </c>
      <c r="AN112">
        <f t="shared" si="86"/>
        <v>0.39</v>
      </c>
      <c r="AO112">
        <v>8.3000000000000007</v>
      </c>
      <c r="AP112">
        <v>0.5</v>
      </c>
      <c r="AQ112" t="s">
        <v>194</v>
      </c>
      <c r="AR112">
        <v>1587216580.37097</v>
      </c>
      <c r="AS112">
        <v>413.04438709677402</v>
      </c>
      <c r="AT112">
        <v>409.98141935483898</v>
      </c>
      <c r="AU112">
        <v>25.930906451612898</v>
      </c>
      <c r="AV112">
        <v>25.349061290322599</v>
      </c>
      <c r="AW112">
        <v>599.96503225806396</v>
      </c>
      <c r="AX112">
        <v>101.597193548387</v>
      </c>
      <c r="AY112">
        <v>9.6900529032258098E-2</v>
      </c>
      <c r="AZ112">
        <v>34.501393548387099</v>
      </c>
      <c r="BA112">
        <v>999.9</v>
      </c>
      <c r="BB112">
        <v>999.9</v>
      </c>
      <c r="BC112">
        <v>0</v>
      </c>
      <c r="BD112">
        <v>0</v>
      </c>
      <c r="BE112">
        <v>9995.77</v>
      </c>
      <c r="BF112">
        <v>0</v>
      </c>
      <c r="BG112">
        <v>1.91117E-3</v>
      </c>
      <c r="BH112">
        <v>1587216537.5</v>
      </c>
      <c r="BI112" t="s">
        <v>417</v>
      </c>
      <c r="BJ112">
        <v>16</v>
      </c>
      <c r="BK112">
        <v>1.1180000000000001</v>
      </c>
      <c r="BL112">
        <v>0.35599999999999998</v>
      </c>
      <c r="BM112">
        <v>410</v>
      </c>
      <c r="BN112">
        <v>25</v>
      </c>
      <c r="BO112">
        <v>0.33</v>
      </c>
      <c r="BP112">
        <v>0.13</v>
      </c>
      <c r="BQ112">
        <v>3.06087487804878</v>
      </c>
      <c r="BR112">
        <v>7.4787595818809505E-2</v>
      </c>
      <c r="BS112">
        <v>2.7818282821401301E-2</v>
      </c>
      <c r="BT112">
        <v>1</v>
      </c>
      <c r="BU112">
        <v>0.58177931707317099</v>
      </c>
      <c r="BV112">
        <v>2.6701463414645602E-3</v>
      </c>
      <c r="BW112">
        <v>6.7832934798861197E-4</v>
      </c>
      <c r="BX112">
        <v>1</v>
      </c>
      <c r="BY112">
        <v>2</v>
      </c>
      <c r="BZ112">
        <v>2</v>
      </c>
      <c r="CA112" t="s">
        <v>217</v>
      </c>
      <c r="CB112">
        <v>100</v>
      </c>
      <c r="CC112">
        <v>100</v>
      </c>
      <c r="CD112">
        <v>1.1180000000000001</v>
      </c>
      <c r="CE112">
        <v>0.35599999999999998</v>
      </c>
      <c r="CF112">
        <v>2</v>
      </c>
      <c r="CG112">
        <v>636.65</v>
      </c>
      <c r="CH112">
        <v>346.87299999999999</v>
      </c>
      <c r="CI112">
        <v>34.994100000000003</v>
      </c>
      <c r="CJ112">
        <v>36.998600000000003</v>
      </c>
      <c r="CK112">
        <v>30.000599999999999</v>
      </c>
      <c r="CL112">
        <v>36.6083</v>
      </c>
      <c r="CM112">
        <v>36.635100000000001</v>
      </c>
      <c r="CN112">
        <v>20.3871</v>
      </c>
      <c r="CO112">
        <v>0</v>
      </c>
      <c r="CP112">
        <v>100</v>
      </c>
      <c r="CQ112">
        <v>35</v>
      </c>
      <c r="CR112">
        <v>410</v>
      </c>
      <c r="CS112">
        <v>26.181799999999999</v>
      </c>
      <c r="CT112">
        <v>98.566699999999997</v>
      </c>
      <c r="CU112">
        <v>99.558999999999997</v>
      </c>
    </row>
    <row r="113" spans="1:99" x14ac:dyDescent="0.25">
      <c r="A113">
        <v>97</v>
      </c>
      <c r="B113">
        <v>1587216594</v>
      </c>
      <c r="C113">
        <v>7455</v>
      </c>
      <c r="D113" t="s">
        <v>426</v>
      </c>
      <c r="E113" t="s">
        <v>427</v>
      </c>
      <c r="F113">
        <v>1587216585.37097</v>
      </c>
      <c r="G113">
        <f t="shared" ref="G113:G144" si="87">AW113*AH113*(AU113-AV113)/(100*AO113*(1000-AH113*AU113))</f>
        <v>4.3181225843751494E-4</v>
      </c>
      <c r="H113">
        <f t="shared" ref="H113:H144" si="88">AW113*AH113*(AT113-AS113*(1000-AH113*AV113)/(1000-AH113*AU113))/(100*AO113)</f>
        <v>-2.3887115621437496</v>
      </c>
      <c r="I113">
        <f t="shared" ref="I113:I144" si="89">AS113 - IF(AH113&gt;1, H113*AO113*100/(AJ113*BE113), 0)</f>
        <v>413.04474193548401</v>
      </c>
      <c r="J113">
        <f t="shared" ref="J113:J144" si="90">((P113-G113/2)*I113-H113)/(P113+G113/2)</f>
        <v>643.13122583921188</v>
      </c>
      <c r="K113">
        <f t="shared" ref="K113:K144" si="91">J113*(AX113+AY113)/1000</f>
        <v>65.403167615542216</v>
      </c>
      <c r="L113">
        <f t="shared" ref="L113:L144" si="92">(AS113 - IF(AH113&gt;1, H113*AO113*100/(AJ113*BE113), 0))*(AX113+AY113)/1000</f>
        <v>42.004544957794771</v>
      </c>
      <c r="M113">
        <f t="shared" ref="M113:M144" si="93">2/((1/O113-1/N113)+SIGN(O113)*SQRT((1/O113-1/N113)*(1/O113-1/N113) + 4*AP113/((AP113+1)*(AP113+1))*(2*1/O113*1/N113-1/N113*1/N113)))</f>
        <v>1.5079017004584479E-2</v>
      </c>
      <c r="N113">
        <f t="shared" ref="N113:N144" si="94">AE113+AD113*AO113+AC113*AO113*AO113</f>
        <v>2</v>
      </c>
      <c r="O113">
        <f t="shared" ref="O113:O144" si="95">G113*(1000-(1000*0.61365*EXP(17.502*S113/(240.97+S113))/(AX113+AY113)+AU113)/2)/(1000*0.61365*EXP(17.502*S113/(240.97+S113))/(AX113+AY113)-AU113)</f>
        <v>1.5016141163602404E-2</v>
      </c>
      <c r="P113">
        <f t="shared" ref="P113:P144" si="96">1/((AP113+1)/(M113/1.6)+1/(N113/1.37)) + AP113/((AP113+1)/(M113/1.6) + AP113/(N113/1.37))</f>
        <v>9.3907154410326175E-3</v>
      </c>
      <c r="Q113">
        <f t="shared" ref="Q113:Q144" si="97">(AL113*AN113)</f>
        <v>0</v>
      </c>
      <c r="R113">
        <f t="shared" ref="R113:R144" si="98">(AZ113+(Q113+2*0.95*0.0000000567*(((AZ113+$B$7)+273)^4-(AZ113+273)^4)-44100*G113)/(1.84*29.3*N113+8*0.95*0.0000000567*(AZ113+273)^3))</f>
        <v>34.342781646987923</v>
      </c>
      <c r="S113">
        <f t="shared" ref="S113:S144" si="99">($C$7*BA113+$D$7*BB113+$E$7*R113)</f>
        <v>34.342781646987923</v>
      </c>
      <c r="T113">
        <f t="shared" ref="T113:T144" si="100">0.61365*EXP(17.502*S113/(240.97+S113))</f>
        <v>5.4460239788842966</v>
      </c>
      <c r="U113">
        <f t="shared" ref="U113:U144" si="101">(V113/W113*100)</f>
        <v>48.012175428254508</v>
      </c>
      <c r="V113">
        <f t="shared" ref="V113:V144" si="102">AU113*(AX113+AY113)/1000</f>
        <v>2.6378627762226654</v>
      </c>
      <c r="W113">
        <f t="shared" ref="W113:W144" si="103">0.61365*EXP(17.502*AZ113/(240.97+AZ113))</f>
        <v>5.4941538322179824</v>
      </c>
      <c r="X113">
        <f t="shared" ref="X113:X144" si="104">(T113-AU113*(AX113+AY113)/1000)</f>
        <v>2.8081612026616312</v>
      </c>
      <c r="Y113">
        <f t="shared" ref="Y113:Y144" si="105">(-G113*44100)</f>
        <v>-19.042920597094408</v>
      </c>
      <c r="Z113">
        <f t="shared" ref="Z113:Z144" si="106">2*29.3*N113*0.92*(AZ113-S113)</f>
        <v>17.060431333883713</v>
      </c>
      <c r="AA113">
        <f t="shared" ref="AA113:AA144" si="107">2*0.95*0.0000000567*(((AZ113+$B$7)+273)^4-(S113+273)^4)</f>
        <v>1.9809596516917924</v>
      </c>
      <c r="AB113">
        <f t="shared" ref="AB113:AB144" si="108">Q113+AA113+Y113+Z113</f>
        <v>-1.5296115189045167E-3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f t="shared" ref="AH113:AH144" si="109">IF(AF113*$H$13&gt;=AJ113,1,(AJ113/(AJ113-AF113*$H$13)))</f>
        <v>1</v>
      </c>
      <c r="AI113">
        <f t="shared" ref="AI113:AI144" si="110">(AH113-1)*100</f>
        <v>0</v>
      </c>
      <c r="AJ113">
        <f t="shared" ref="AJ113:AJ144" si="111">MAX(0,($B$13+$C$13*BE113)/(1+$D$13*BE113)*AX113/(AZ113+273)*$E$13)</f>
        <v>52420.87133655783</v>
      </c>
      <c r="AK113">
        <f t="shared" ref="AK113:AK144" si="112">$B$11*BF113+$C$11*BG113</f>
        <v>0</v>
      </c>
      <c r="AL113">
        <f t="shared" ref="AL113:AL144" si="113">AK113*AM113</f>
        <v>0</v>
      </c>
      <c r="AM113">
        <f t="shared" ref="AM113:AM144" si="114">($B$11*$D$9+$C$11*$D$9)/($B$11+$C$11)</f>
        <v>0.49</v>
      </c>
      <c r="AN113">
        <f t="shared" ref="AN113:AN144" si="115">($B$11*$K$9+$C$11*$K$9)/($B$11+$C$11)</f>
        <v>0.39</v>
      </c>
      <c r="AO113">
        <v>8.3000000000000007</v>
      </c>
      <c r="AP113">
        <v>0.5</v>
      </c>
      <c r="AQ113" t="s">
        <v>194</v>
      </c>
      <c r="AR113">
        <v>1587216585.37097</v>
      </c>
      <c r="AS113">
        <v>413.04474193548401</v>
      </c>
      <c r="AT113">
        <v>409.98690322580597</v>
      </c>
      <c r="AU113">
        <v>25.938987096774198</v>
      </c>
      <c r="AV113">
        <v>25.3571064516129</v>
      </c>
      <c r="AW113">
        <v>599.96416129032298</v>
      </c>
      <c r="AX113">
        <v>101.59748387096801</v>
      </c>
      <c r="AY113">
        <v>9.7419109677419305E-2</v>
      </c>
      <c r="AZ113">
        <v>34.501006451612902</v>
      </c>
      <c r="BA113">
        <v>999.9</v>
      </c>
      <c r="BB113">
        <v>999.9</v>
      </c>
      <c r="BC113">
        <v>0</v>
      </c>
      <c r="BD113">
        <v>0</v>
      </c>
      <c r="BE113">
        <v>10001.881290322601</v>
      </c>
      <c r="BF113">
        <v>0</v>
      </c>
      <c r="BG113">
        <v>1.91117E-3</v>
      </c>
      <c r="BH113">
        <v>1587216537.5</v>
      </c>
      <c r="BI113" t="s">
        <v>417</v>
      </c>
      <c r="BJ113">
        <v>16</v>
      </c>
      <c r="BK113">
        <v>1.1180000000000001</v>
      </c>
      <c r="BL113">
        <v>0.35599999999999998</v>
      </c>
      <c r="BM113">
        <v>410</v>
      </c>
      <c r="BN113">
        <v>25</v>
      </c>
      <c r="BO113">
        <v>0.33</v>
      </c>
      <c r="BP113">
        <v>0.13</v>
      </c>
      <c r="BQ113">
        <v>3.05573634146341</v>
      </c>
      <c r="BR113">
        <v>-4.2427108013949201E-2</v>
      </c>
      <c r="BS113">
        <v>3.4471396750526101E-2</v>
      </c>
      <c r="BT113">
        <v>1</v>
      </c>
      <c r="BU113">
        <v>0.58184936585365898</v>
      </c>
      <c r="BV113">
        <v>7.2363763066251696E-4</v>
      </c>
      <c r="BW113">
        <v>7.3389365070243703E-4</v>
      </c>
      <c r="BX113">
        <v>1</v>
      </c>
      <c r="BY113">
        <v>2</v>
      </c>
      <c r="BZ113">
        <v>2</v>
      </c>
      <c r="CA113" t="s">
        <v>217</v>
      </c>
      <c r="CB113">
        <v>100</v>
      </c>
      <c r="CC113">
        <v>100</v>
      </c>
      <c r="CD113">
        <v>1.1180000000000001</v>
      </c>
      <c r="CE113">
        <v>0.35599999999999998</v>
      </c>
      <c r="CF113">
        <v>2</v>
      </c>
      <c r="CG113">
        <v>636.73299999999995</v>
      </c>
      <c r="CH113">
        <v>346.56700000000001</v>
      </c>
      <c r="CI113">
        <v>34.994500000000002</v>
      </c>
      <c r="CJ113">
        <v>37.004199999999997</v>
      </c>
      <c r="CK113">
        <v>30.000499999999999</v>
      </c>
      <c r="CL113">
        <v>36.616799999999998</v>
      </c>
      <c r="CM113">
        <v>36.642800000000001</v>
      </c>
      <c r="CN113">
        <v>20.385400000000001</v>
      </c>
      <c r="CO113">
        <v>0</v>
      </c>
      <c r="CP113">
        <v>100</v>
      </c>
      <c r="CQ113">
        <v>35</v>
      </c>
      <c r="CR113">
        <v>410</v>
      </c>
      <c r="CS113">
        <v>26.181799999999999</v>
      </c>
      <c r="CT113">
        <v>98.566299999999998</v>
      </c>
      <c r="CU113">
        <v>99.557199999999995</v>
      </c>
    </row>
    <row r="114" spans="1:99" x14ac:dyDescent="0.25">
      <c r="A114">
        <v>98</v>
      </c>
      <c r="B114">
        <v>1587216896.5</v>
      </c>
      <c r="C114">
        <v>7757.5</v>
      </c>
      <c r="D114" t="s">
        <v>430</v>
      </c>
      <c r="E114" t="s">
        <v>431</v>
      </c>
      <c r="F114">
        <v>1587216888.5</v>
      </c>
      <c r="G114">
        <f t="shared" si="87"/>
        <v>8.2041697788034422E-4</v>
      </c>
      <c r="H114">
        <f t="shared" si="88"/>
        <v>-5.2857358724006502</v>
      </c>
      <c r="I114">
        <f t="shared" si="89"/>
        <v>414.55577419354802</v>
      </c>
      <c r="J114">
        <f t="shared" si="90"/>
        <v>675.3566261815555</v>
      </c>
      <c r="K114">
        <f t="shared" si="91"/>
        <v>68.69053204116841</v>
      </c>
      <c r="L114">
        <f t="shared" si="92"/>
        <v>42.164473681254883</v>
      </c>
      <c r="M114">
        <f t="shared" si="93"/>
        <v>2.9895797521024624E-2</v>
      </c>
      <c r="N114">
        <f t="shared" si="94"/>
        <v>2</v>
      </c>
      <c r="O114">
        <f t="shared" si="95"/>
        <v>2.9649737093065755E-2</v>
      </c>
      <c r="P114">
        <f t="shared" si="96"/>
        <v>1.8553024335166361E-2</v>
      </c>
      <c r="Q114">
        <f t="shared" si="97"/>
        <v>0</v>
      </c>
      <c r="R114">
        <f t="shared" si="98"/>
        <v>34.198565827372434</v>
      </c>
      <c r="S114">
        <f t="shared" si="99"/>
        <v>34.198565827372434</v>
      </c>
      <c r="T114">
        <f t="shared" si="100"/>
        <v>5.4024752284487976</v>
      </c>
      <c r="U114">
        <f t="shared" si="101"/>
        <v>49.152332963212338</v>
      </c>
      <c r="V114">
        <f t="shared" si="102"/>
        <v>2.7002312510396882</v>
      </c>
      <c r="W114">
        <f t="shared" si="103"/>
        <v>5.4935973294709211</v>
      </c>
      <c r="X114">
        <f t="shared" si="104"/>
        <v>2.7022439774091094</v>
      </c>
      <c r="Y114">
        <f t="shared" si="105"/>
        <v>-36.180388724523183</v>
      </c>
      <c r="Z114">
        <f t="shared" si="106"/>
        <v>32.413839932615787</v>
      </c>
      <c r="AA114">
        <f t="shared" si="107"/>
        <v>3.7610289980397411</v>
      </c>
      <c r="AB114">
        <f t="shared" si="108"/>
        <v>-5.5197938676556646E-3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f t="shared" si="109"/>
        <v>1</v>
      </c>
      <c r="AI114">
        <f t="shared" si="110"/>
        <v>0</v>
      </c>
      <c r="AJ114">
        <f t="shared" si="111"/>
        <v>52438.267184286764</v>
      </c>
      <c r="AK114">
        <f t="shared" si="112"/>
        <v>0</v>
      </c>
      <c r="AL114">
        <f t="shared" si="113"/>
        <v>0</v>
      </c>
      <c r="AM114">
        <f t="shared" si="114"/>
        <v>0.49</v>
      </c>
      <c r="AN114">
        <f t="shared" si="115"/>
        <v>0.39</v>
      </c>
      <c r="AO114">
        <v>5.56</v>
      </c>
      <c r="AP114">
        <v>0.5</v>
      </c>
      <c r="AQ114" t="s">
        <v>194</v>
      </c>
      <c r="AR114">
        <v>1587216888.5</v>
      </c>
      <c r="AS114">
        <v>414.55577419354802</v>
      </c>
      <c r="AT114">
        <v>409.97535483871002</v>
      </c>
      <c r="AU114">
        <v>26.548332258064502</v>
      </c>
      <c r="AV114">
        <v>25.8086709677419</v>
      </c>
      <c r="AW114">
        <v>600.33122580645204</v>
      </c>
      <c r="AX114">
        <v>101.614774193548</v>
      </c>
      <c r="AY114">
        <v>9.5240009677419399E-2</v>
      </c>
      <c r="AZ114">
        <v>34.499183870967698</v>
      </c>
      <c r="BA114">
        <v>999.9</v>
      </c>
      <c r="BB114">
        <v>999.9</v>
      </c>
      <c r="BC114">
        <v>0</v>
      </c>
      <c r="BD114">
        <v>0</v>
      </c>
      <c r="BE114">
        <v>10003.505161290301</v>
      </c>
      <c r="BF114">
        <v>0</v>
      </c>
      <c r="BG114">
        <v>1.91117E-3</v>
      </c>
      <c r="BH114">
        <v>1587216878.5</v>
      </c>
      <c r="BI114" t="s">
        <v>432</v>
      </c>
      <c r="BJ114">
        <v>17</v>
      </c>
      <c r="BK114">
        <v>1.1140000000000001</v>
      </c>
      <c r="BL114">
        <v>0.36399999999999999</v>
      </c>
      <c r="BM114">
        <v>410</v>
      </c>
      <c r="BN114">
        <v>26</v>
      </c>
      <c r="BO114">
        <v>0.31</v>
      </c>
      <c r="BP114">
        <v>0.12</v>
      </c>
      <c r="BQ114">
        <v>3.3468686909756098</v>
      </c>
      <c r="BR114">
        <v>19.441973092475699</v>
      </c>
      <c r="BS114">
        <v>2.2195300130565099</v>
      </c>
      <c r="BT114">
        <v>0</v>
      </c>
      <c r="BU114">
        <v>0.53922032619512195</v>
      </c>
      <c r="BV114">
        <v>3.1989929244463</v>
      </c>
      <c r="BW114">
        <v>0.36042983400085499</v>
      </c>
      <c r="BX114">
        <v>0</v>
      </c>
      <c r="BY114">
        <v>0</v>
      </c>
      <c r="BZ114">
        <v>2</v>
      </c>
      <c r="CA114" t="s">
        <v>199</v>
      </c>
      <c r="CB114">
        <v>100</v>
      </c>
      <c r="CC114">
        <v>100</v>
      </c>
      <c r="CD114">
        <v>1.1140000000000001</v>
      </c>
      <c r="CE114">
        <v>0.36399999999999999</v>
      </c>
      <c r="CF114">
        <v>2</v>
      </c>
      <c r="CG114">
        <v>636.95399999999995</v>
      </c>
      <c r="CH114">
        <v>344.45699999999999</v>
      </c>
      <c r="CI114">
        <v>34.994199999999999</v>
      </c>
      <c r="CJ114">
        <v>37.143900000000002</v>
      </c>
      <c r="CK114">
        <v>30.0002</v>
      </c>
      <c r="CL114">
        <v>36.886499999999998</v>
      </c>
      <c r="CM114">
        <v>36.9069</v>
      </c>
      <c r="CN114">
        <v>20.4071</v>
      </c>
      <c r="CO114">
        <v>0</v>
      </c>
      <c r="CP114">
        <v>100</v>
      </c>
      <c r="CQ114">
        <v>35</v>
      </c>
      <c r="CR114">
        <v>410</v>
      </c>
      <c r="CS114">
        <v>26.181799999999999</v>
      </c>
      <c r="CT114">
        <v>98.566900000000004</v>
      </c>
      <c r="CU114">
        <v>99.552199999999999</v>
      </c>
    </row>
    <row r="115" spans="1:99" x14ac:dyDescent="0.25">
      <c r="A115">
        <v>99</v>
      </c>
      <c r="B115">
        <v>1587216901.5</v>
      </c>
      <c r="C115">
        <v>7762.5</v>
      </c>
      <c r="D115" t="s">
        <v>433</v>
      </c>
      <c r="E115" t="s">
        <v>434</v>
      </c>
      <c r="F115">
        <v>1587216893.14516</v>
      </c>
      <c r="G115">
        <f t="shared" si="87"/>
        <v>9.0795393661811008E-4</v>
      </c>
      <c r="H115">
        <f t="shared" si="88"/>
        <v>-5.8105099965043712</v>
      </c>
      <c r="I115">
        <f t="shared" si="89"/>
        <v>415.00283870967701</v>
      </c>
      <c r="J115">
        <f t="shared" si="90"/>
        <v>672.10756731845731</v>
      </c>
      <c r="K115">
        <f t="shared" si="91"/>
        <v>68.36005915863403</v>
      </c>
      <c r="L115">
        <f t="shared" si="92"/>
        <v>42.209937790735381</v>
      </c>
      <c r="M115">
        <f t="shared" si="93"/>
        <v>3.3350684059683729E-2</v>
      </c>
      <c r="N115">
        <f t="shared" si="94"/>
        <v>2</v>
      </c>
      <c r="O115">
        <f t="shared" si="95"/>
        <v>3.3044779823472384E-2</v>
      </c>
      <c r="P115">
        <f t="shared" si="96"/>
        <v>2.0680237733974195E-2</v>
      </c>
      <c r="Q115">
        <f t="shared" si="97"/>
        <v>0</v>
      </c>
      <c r="R115">
        <f t="shared" si="98"/>
        <v>34.162634302512323</v>
      </c>
      <c r="S115">
        <f t="shared" si="99"/>
        <v>34.162634302512323</v>
      </c>
      <c r="T115">
        <f t="shared" si="100"/>
        <v>5.3916722481190531</v>
      </c>
      <c r="U115">
        <f t="shared" si="101"/>
        <v>49.310136728257284</v>
      </c>
      <c r="V115">
        <f t="shared" si="102"/>
        <v>2.7083200399798297</v>
      </c>
      <c r="W115">
        <f t="shared" si="103"/>
        <v>5.4924204629670408</v>
      </c>
      <c r="X115">
        <f t="shared" si="104"/>
        <v>2.6833522081392234</v>
      </c>
      <c r="Y115">
        <f t="shared" si="105"/>
        <v>-40.040768604858656</v>
      </c>
      <c r="Z115">
        <f t="shared" si="106"/>
        <v>35.872476540108444</v>
      </c>
      <c r="AA115">
        <f t="shared" si="107"/>
        <v>4.1615321142813873</v>
      </c>
      <c r="AB115">
        <f t="shared" si="108"/>
        <v>-6.7599504688260481E-3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f t="shared" si="109"/>
        <v>1</v>
      </c>
      <c r="AI115">
        <f t="shared" si="110"/>
        <v>0</v>
      </c>
      <c r="AJ115">
        <f t="shared" si="111"/>
        <v>52411.989534370878</v>
      </c>
      <c r="AK115">
        <f t="shared" si="112"/>
        <v>0</v>
      </c>
      <c r="AL115">
        <f t="shared" si="113"/>
        <v>0</v>
      </c>
      <c r="AM115">
        <f t="shared" si="114"/>
        <v>0.49</v>
      </c>
      <c r="AN115">
        <f t="shared" si="115"/>
        <v>0.39</v>
      </c>
      <c r="AO115">
        <v>5.56</v>
      </c>
      <c r="AP115">
        <v>0.5</v>
      </c>
      <c r="AQ115" t="s">
        <v>194</v>
      </c>
      <c r="AR115">
        <v>1587216893.14516</v>
      </c>
      <c r="AS115">
        <v>415.00283870967701</v>
      </c>
      <c r="AT115">
        <v>409.96741935483902</v>
      </c>
      <c r="AU115">
        <v>26.627864516129002</v>
      </c>
      <c r="AV115">
        <v>25.808867741935501</v>
      </c>
      <c r="AW115">
        <v>599.97799999999995</v>
      </c>
      <c r="AX115">
        <v>101.615580645161</v>
      </c>
      <c r="AY115">
        <v>9.4417103225806501E-2</v>
      </c>
      <c r="AZ115">
        <v>34.495329032258098</v>
      </c>
      <c r="BA115">
        <v>999.9</v>
      </c>
      <c r="BB115">
        <v>999.9</v>
      </c>
      <c r="BC115">
        <v>0</v>
      </c>
      <c r="BD115">
        <v>0</v>
      </c>
      <c r="BE115">
        <v>9998.0651612903202</v>
      </c>
      <c r="BF115">
        <v>0</v>
      </c>
      <c r="BG115">
        <v>1.91117E-3</v>
      </c>
      <c r="BH115">
        <v>1587216878.5</v>
      </c>
      <c r="BI115" t="s">
        <v>432</v>
      </c>
      <c r="BJ115">
        <v>17</v>
      </c>
      <c r="BK115">
        <v>1.1140000000000001</v>
      </c>
      <c r="BL115">
        <v>0.36399999999999999</v>
      </c>
      <c r="BM115">
        <v>410</v>
      </c>
      <c r="BN115">
        <v>26</v>
      </c>
      <c r="BO115">
        <v>0.31</v>
      </c>
      <c r="BP115">
        <v>0.12</v>
      </c>
      <c r="BQ115">
        <v>4.5761345121951198</v>
      </c>
      <c r="BR115">
        <v>6.9744630313593996</v>
      </c>
      <c r="BS115">
        <v>1.1608919515801901</v>
      </c>
      <c r="BT115">
        <v>0</v>
      </c>
      <c r="BU115">
        <v>0.74081111951219503</v>
      </c>
      <c r="BV115">
        <v>1.19991449477361</v>
      </c>
      <c r="BW115">
        <v>0.189631787101048</v>
      </c>
      <c r="BX115">
        <v>0</v>
      </c>
      <c r="BY115">
        <v>0</v>
      </c>
      <c r="BZ115">
        <v>2</v>
      </c>
      <c r="CA115" t="s">
        <v>199</v>
      </c>
      <c r="CB115">
        <v>100</v>
      </c>
      <c r="CC115">
        <v>100</v>
      </c>
      <c r="CD115">
        <v>1.1140000000000001</v>
      </c>
      <c r="CE115">
        <v>0.36399999999999999</v>
      </c>
      <c r="CF115">
        <v>2</v>
      </c>
      <c r="CG115">
        <v>637.20799999999997</v>
      </c>
      <c r="CH115">
        <v>344.471</v>
      </c>
      <c r="CI115">
        <v>34.994799999999998</v>
      </c>
      <c r="CJ115">
        <v>37.147300000000001</v>
      </c>
      <c r="CK115">
        <v>30.0001</v>
      </c>
      <c r="CL115">
        <v>36.886499999999998</v>
      </c>
      <c r="CM115">
        <v>36.9069</v>
      </c>
      <c r="CN115">
        <v>20.407299999999999</v>
      </c>
      <c r="CO115">
        <v>0</v>
      </c>
      <c r="CP115">
        <v>100</v>
      </c>
      <c r="CQ115">
        <v>35</v>
      </c>
      <c r="CR115">
        <v>410</v>
      </c>
      <c r="CS115">
        <v>26.181799999999999</v>
      </c>
      <c r="CT115">
        <v>98.5672</v>
      </c>
      <c r="CU115">
        <v>99.552800000000005</v>
      </c>
    </row>
    <row r="116" spans="1:99" x14ac:dyDescent="0.25">
      <c r="A116">
        <v>100</v>
      </c>
      <c r="B116">
        <v>1587216906.5</v>
      </c>
      <c r="C116">
        <v>7767.5</v>
      </c>
      <c r="D116" t="s">
        <v>435</v>
      </c>
      <c r="E116" t="s">
        <v>436</v>
      </c>
      <c r="F116">
        <v>1587216897.9354801</v>
      </c>
      <c r="G116">
        <f t="shared" si="87"/>
        <v>9.0858423472993898E-4</v>
      </c>
      <c r="H116">
        <f t="shared" si="88"/>
        <v>-5.7714812072108357</v>
      </c>
      <c r="I116">
        <f t="shared" si="89"/>
        <v>414.974516129032</v>
      </c>
      <c r="J116">
        <f t="shared" si="90"/>
        <v>669.91979833978223</v>
      </c>
      <c r="K116">
        <f t="shared" si="91"/>
        <v>68.13836030464266</v>
      </c>
      <c r="L116">
        <f t="shared" si="92"/>
        <v>42.207564498494413</v>
      </c>
      <c r="M116">
        <f t="shared" si="93"/>
        <v>3.3390808297729814E-2</v>
      </c>
      <c r="N116">
        <f t="shared" si="94"/>
        <v>2</v>
      </c>
      <c r="O116">
        <f t="shared" si="95"/>
        <v>3.3084171202362324E-2</v>
      </c>
      <c r="P116">
        <f t="shared" si="96"/>
        <v>2.0704922351181276E-2</v>
      </c>
      <c r="Q116">
        <f t="shared" si="97"/>
        <v>0</v>
      </c>
      <c r="R116">
        <f t="shared" si="98"/>
        <v>34.158747272601346</v>
      </c>
      <c r="S116">
        <f t="shared" si="99"/>
        <v>34.158747272601346</v>
      </c>
      <c r="T116">
        <f t="shared" si="100"/>
        <v>5.3905047211508812</v>
      </c>
      <c r="U116">
        <f t="shared" si="101"/>
        <v>49.322318809016338</v>
      </c>
      <c r="V116">
        <f t="shared" si="102"/>
        <v>2.7084388888721977</v>
      </c>
      <c r="W116">
        <f t="shared" si="103"/>
        <v>5.4913048580698183</v>
      </c>
      <c r="X116">
        <f t="shared" si="104"/>
        <v>2.6820658322786834</v>
      </c>
      <c r="Y116">
        <f t="shared" si="105"/>
        <v>-40.068564751590309</v>
      </c>
      <c r="Z116">
        <f t="shared" si="106"/>
        <v>35.897512324194985</v>
      </c>
      <c r="AA116">
        <f t="shared" si="107"/>
        <v>4.1642832023363683</v>
      </c>
      <c r="AB116">
        <f t="shared" si="108"/>
        <v>-6.7692250589530545E-3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f t="shared" si="109"/>
        <v>1</v>
      </c>
      <c r="AI116">
        <f t="shared" si="110"/>
        <v>0</v>
      </c>
      <c r="AJ116">
        <f t="shared" si="111"/>
        <v>52388.932336517086</v>
      </c>
      <c r="AK116">
        <f t="shared" si="112"/>
        <v>0</v>
      </c>
      <c r="AL116">
        <f t="shared" si="113"/>
        <v>0</v>
      </c>
      <c r="AM116">
        <f t="shared" si="114"/>
        <v>0.49</v>
      </c>
      <c r="AN116">
        <f t="shared" si="115"/>
        <v>0.39</v>
      </c>
      <c r="AO116">
        <v>5.56</v>
      </c>
      <c r="AP116">
        <v>0.5</v>
      </c>
      <c r="AQ116" t="s">
        <v>194</v>
      </c>
      <c r="AR116">
        <v>1587216897.9354801</v>
      </c>
      <c r="AS116">
        <v>414.974516129032</v>
      </c>
      <c r="AT116">
        <v>409.97548387096799</v>
      </c>
      <c r="AU116">
        <v>26.6287129032258</v>
      </c>
      <c r="AV116">
        <v>25.809148387096801</v>
      </c>
      <c r="AW116">
        <v>599.97806451612905</v>
      </c>
      <c r="AX116">
        <v>101.61645161290301</v>
      </c>
      <c r="AY116">
        <v>9.4768854838709699E-2</v>
      </c>
      <c r="AZ116">
        <v>34.491674193548398</v>
      </c>
      <c r="BA116">
        <v>999.9</v>
      </c>
      <c r="BB116">
        <v>999.9</v>
      </c>
      <c r="BC116">
        <v>0</v>
      </c>
      <c r="BD116">
        <v>0</v>
      </c>
      <c r="BE116">
        <v>9993.2667741935493</v>
      </c>
      <c r="BF116">
        <v>0</v>
      </c>
      <c r="BG116">
        <v>1.91117E-3</v>
      </c>
      <c r="BH116">
        <v>1587216878.5</v>
      </c>
      <c r="BI116" t="s">
        <v>432</v>
      </c>
      <c r="BJ116">
        <v>17</v>
      </c>
      <c r="BK116">
        <v>1.1140000000000001</v>
      </c>
      <c r="BL116">
        <v>0.36399999999999999</v>
      </c>
      <c r="BM116">
        <v>410</v>
      </c>
      <c r="BN116">
        <v>26</v>
      </c>
      <c r="BO116">
        <v>0.31</v>
      </c>
      <c r="BP116">
        <v>0.12</v>
      </c>
      <c r="BQ116">
        <v>5.0155943902439004</v>
      </c>
      <c r="BR116">
        <v>-0.42894940766544598</v>
      </c>
      <c r="BS116">
        <v>5.2731177894952901E-2</v>
      </c>
      <c r="BT116">
        <v>0</v>
      </c>
      <c r="BU116">
        <v>0.81939814634146302</v>
      </c>
      <c r="BV116">
        <v>8.2037560975613006E-3</v>
      </c>
      <c r="BW116">
        <v>1.2211468332433599E-3</v>
      </c>
      <c r="BX116">
        <v>1</v>
      </c>
      <c r="BY116">
        <v>1</v>
      </c>
      <c r="BZ116">
        <v>2</v>
      </c>
      <c r="CA116" t="s">
        <v>196</v>
      </c>
      <c r="CB116">
        <v>100</v>
      </c>
      <c r="CC116">
        <v>100</v>
      </c>
      <c r="CD116">
        <v>1.1140000000000001</v>
      </c>
      <c r="CE116">
        <v>0.36399999999999999</v>
      </c>
      <c r="CF116">
        <v>2</v>
      </c>
      <c r="CG116">
        <v>637.34699999999998</v>
      </c>
      <c r="CH116">
        <v>344.49900000000002</v>
      </c>
      <c r="CI116">
        <v>34.994900000000001</v>
      </c>
      <c r="CJ116">
        <v>37.147300000000001</v>
      </c>
      <c r="CK116">
        <v>30.0001</v>
      </c>
      <c r="CL116">
        <v>36.886499999999998</v>
      </c>
      <c r="CM116">
        <v>36.9069</v>
      </c>
      <c r="CN116">
        <v>20.405999999999999</v>
      </c>
      <c r="CO116">
        <v>0</v>
      </c>
      <c r="CP116">
        <v>100</v>
      </c>
      <c r="CQ116">
        <v>35</v>
      </c>
      <c r="CR116">
        <v>410</v>
      </c>
      <c r="CS116">
        <v>26.181799999999999</v>
      </c>
      <c r="CT116">
        <v>98.570300000000003</v>
      </c>
      <c r="CU116">
        <v>99.554699999999997</v>
      </c>
    </row>
    <row r="117" spans="1:99" x14ac:dyDescent="0.25">
      <c r="A117">
        <v>101</v>
      </c>
      <c r="B117">
        <v>1587216911.5</v>
      </c>
      <c r="C117">
        <v>7772.5</v>
      </c>
      <c r="D117" t="s">
        <v>437</v>
      </c>
      <c r="E117" t="s">
        <v>438</v>
      </c>
      <c r="F117">
        <v>1587216902.87097</v>
      </c>
      <c r="G117">
        <f t="shared" si="87"/>
        <v>9.0921662961334108E-4</v>
      </c>
      <c r="H117">
        <f t="shared" si="88"/>
        <v>-5.7719577743801747</v>
      </c>
      <c r="I117">
        <f t="shared" si="89"/>
        <v>414.98164516128998</v>
      </c>
      <c r="J117">
        <f t="shared" si="90"/>
        <v>669.61197365031967</v>
      </c>
      <c r="K117">
        <f t="shared" si="91"/>
        <v>68.107452032636843</v>
      </c>
      <c r="L117">
        <f t="shared" si="92"/>
        <v>42.208538085381925</v>
      </c>
      <c r="M117">
        <f t="shared" si="93"/>
        <v>3.3434162663983004E-2</v>
      </c>
      <c r="N117">
        <f t="shared" si="94"/>
        <v>2</v>
      </c>
      <c r="O117">
        <f t="shared" si="95"/>
        <v>3.3126732736242795E-2</v>
      </c>
      <c r="P117">
        <f t="shared" si="96"/>
        <v>2.0731593633825891E-2</v>
      </c>
      <c r="Q117">
        <f t="shared" si="97"/>
        <v>0</v>
      </c>
      <c r="R117">
        <f t="shared" si="98"/>
        <v>34.154172143428966</v>
      </c>
      <c r="S117">
        <f t="shared" si="99"/>
        <v>34.154172143428966</v>
      </c>
      <c r="T117">
        <f t="shared" si="100"/>
        <v>5.3891307950420018</v>
      </c>
      <c r="U117">
        <f t="shared" si="101"/>
        <v>49.337406406220694</v>
      </c>
      <c r="V117">
        <f t="shared" si="102"/>
        <v>2.7086136353950758</v>
      </c>
      <c r="W117">
        <f t="shared" si="103"/>
        <v>5.4899797794266725</v>
      </c>
      <c r="X117">
        <f t="shared" si="104"/>
        <v>2.6805171596469259</v>
      </c>
      <c r="Y117">
        <f t="shared" si="105"/>
        <v>-40.096453365948342</v>
      </c>
      <c r="Z117">
        <f t="shared" si="106"/>
        <v>35.92265620046166</v>
      </c>
      <c r="AA117">
        <f t="shared" si="107"/>
        <v>4.1670186492340973</v>
      </c>
      <c r="AB117">
        <f t="shared" si="108"/>
        <v>-6.7785162525879628E-3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f t="shared" si="109"/>
        <v>1</v>
      </c>
      <c r="AI117">
        <f t="shared" si="110"/>
        <v>0</v>
      </c>
      <c r="AJ117">
        <f t="shared" si="111"/>
        <v>52451.676987901126</v>
      </c>
      <c r="AK117">
        <f t="shared" si="112"/>
        <v>0</v>
      </c>
      <c r="AL117">
        <f t="shared" si="113"/>
        <v>0</v>
      </c>
      <c r="AM117">
        <f t="shared" si="114"/>
        <v>0.49</v>
      </c>
      <c r="AN117">
        <f t="shared" si="115"/>
        <v>0.39</v>
      </c>
      <c r="AO117">
        <v>5.56</v>
      </c>
      <c r="AP117">
        <v>0.5</v>
      </c>
      <c r="AQ117" t="s">
        <v>194</v>
      </c>
      <c r="AR117">
        <v>1587216902.87097</v>
      </c>
      <c r="AS117">
        <v>414.98164516128998</v>
      </c>
      <c r="AT117">
        <v>409.98264516129001</v>
      </c>
      <c r="AU117">
        <v>26.630274193548399</v>
      </c>
      <c r="AV117">
        <v>25.810177419354801</v>
      </c>
      <c r="AW117">
        <v>600.00503225806494</v>
      </c>
      <c r="AX117">
        <v>101.616774193548</v>
      </c>
      <c r="AY117">
        <v>9.5045058064516103E-2</v>
      </c>
      <c r="AZ117">
        <v>34.487332258064498</v>
      </c>
      <c r="BA117">
        <v>999.9</v>
      </c>
      <c r="BB117">
        <v>999.9</v>
      </c>
      <c r="BC117">
        <v>0</v>
      </c>
      <c r="BD117">
        <v>0</v>
      </c>
      <c r="BE117">
        <v>10005.5651612903</v>
      </c>
      <c r="BF117">
        <v>0</v>
      </c>
      <c r="BG117">
        <v>1.91117E-3</v>
      </c>
      <c r="BH117">
        <v>1587216878.5</v>
      </c>
      <c r="BI117" t="s">
        <v>432</v>
      </c>
      <c r="BJ117">
        <v>17</v>
      </c>
      <c r="BK117">
        <v>1.1140000000000001</v>
      </c>
      <c r="BL117">
        <v>0.36399999999999999</v>
      </c>
      <c r="BM117">
        <v>410</v>
      </c>
      <c r="BN117">
        <v>26</v>
      </c>
      <c r="BO117">
        <v>0.31</v>
      </c>
      <c r="BP117">
        <v>0.12</v>
      </c>
      <c r="BQ117">
        <v>5.00231195121951</v>
      </c>
      <c r="BR117">
        <v>-8.3009059233451699E-2</v>
      </c>
      <c r="BS117">
        <v>3.7753989498091597E-2</v>
      </c>
      <c r="BT117">
        <v>1</v>
      </c>
      <c r="BU117">
        <v>0.81967195121951197</v>
      </c>
      <c r="BV117">
        <v>6.0760348432049704E-3</v>
      </c>
      <c r="BW117">
        <v>1.17244876015178E-3</v>
      </c>
      <c r="BX117">
        <v>1</v>
      </c>
      <c r="BY117">
        <v>2</v>
      </c>
      <c r="BZ117">
        <v>2</v>
      </c>
      <c r="CA117" t="s">
        <v>217</v>
      </c>
      <c r="CB117">
        <v>100</v>
      </c>
      <c r="CC117">
        <v>100</v>
      </c>
      <c r="CD117">
        <v>1.1140000000000001</v>
      </c>
      <c r="CE117">
        <v>0.36399999999999999</v>
      </c>
      <c r="CF117">
        <v>2</v>
      </c>
      <c r="CG117">
        <v>637.721</v>
      </c>
      <c r="CH117">
        <v>344.45699999999999</v>
      </c>
      <c r="CI117">
        <v>34.994500000000002</v>
      </c>
      <c r="CJ117">
        <v>37.147300000000001</v>
      </c>
      <c r="CK117">
        <v>30.0001</v>
      </c>
      <c r="CL117">
        <v>36.886499999999998</v>
      </c>
      <c r="CM117">
        <v>36.9069</v>
      </c>
      <c r="CN117">
        <v>20.408000000000001</v>
      </c>
      <c r="CO117">
        <v>0</v>
      </c>
      <c r="CP117">
        <v>100</v>
      </c>
      <c r="CQ117">
        <v>35</v>
      </c>
      <c r="CR117">
        <v>410</v>
      </c>
      <c r="CS117">
        <v>26.181799999999999</v>
      </c>
      <c r="CT117">
        <v>98.572100000000006</v>
      </c>
      <c r="CU117">
        <v>99.555499999999995</v>
      </c>
    </row>
    <row r="118" spans="1:99" x14ac:dyDescent="0.25">
      <c r="A118">
        <v>102</v>
      </c>
      <c r="B118">
        <v>1587216916.5</v>
      </c>
      <c r="C118">
        <v>7777.5</v>
      </c>
      <c r="D118" t="s">
        <v>439</v>
      </c>
      <c r="E118" t="s">
        <v>440</v>
      </c>
      <c r="F118">
        <v>1587216907.87097</v>
      </c>
      <c r="G118">
        <f t="shared" si="87"/>
        <v>9.0876920161181559E-4</v>
      </c>
      <c r="H118">
        <f t="shared" si="88"/>
        <v>-5.7756871164522705</v>
      </c>
      <c r="I118">
        <f t="shared" si="89"/>
        <v>414.98806451612899</v>
      </c>
      <c r="J118">
        <f t="shared" si="90"/>
        <v>669.81088912214227</v>
      </c>
      <c r="K118">
        <f t="shared" si="91"/>
        <v>68.12817619937465</v>
      </c>
      <c r="L118">
        <f t="shared" si="92"/>
        <v>42.209495902711019</v>
      </c>
      <c r="M118">
        <f t="shared" si="93"/>
        <v>3.343344775657002E-2</v>
      </c>
      <c r="N118">
        <f t="shared" si="94"/>
        <v>2</v>
      </c>
      <c r="O118">
        <f t="shared" si="95"/>
        <v>3.3126030910742482E-2</v>
      </c>
      <c r="P118">
        <f t="shared" si="96"/>
        <v>2.0731153832536309E-2</v>
      </c>
      <c r="Q118">
        <f t="shared" si="97"/>
        <v>0</v>
      </c>
      <c r="R118">
        <f t="shared" si="98"/>
        <v>34.150454134897863</v>
      </c>
      <c r="S118">
        <f t="shared" si="99"/>
        <v>34.150454134897863</v>
      </c>
      <c r="T118">
        <f t="shared" si="100"/>
        <v>5.3880144893197732</v>
      </c>
      <c r="U118">
        <f t="shared" si="101"/>
        <v>49.350091856627415</v>
      </c>
      <c r="V118">
        <f t="shared" si="102"/>
        <v>2.7087257263570428</v>
      </c>
      <c r="W118">
        <f t="shared" si="103"/>
        <v>5.4887957133422791</v>
      </c>
      <c r="X118">
        <f t="shared" si="104"/>
        <v>2.6792887629627304</v>
      </c>
      <c r="Y118">
        <f t="shared" si="105"/>
        <v>-40.07672179108107</v>
      </c>
      <c r="Z118">
        <f t="shared" si="106"/>
        <v>35.905120068447687</v>
      </c>
      <c r="AA118">
        <f t="shared" si="107"/>
        <v>4.1648299914171005</v>
      </c>
      <c r="AB118">
        <f t="shared" si="108"/>
        <v>-6.771731216282717E-3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f t="shared" si="109"/>
        <v>1</v>
      </c>
      <c r="AI118">
        <f t="shared" si="110"/>
        <v>0</v>
      </c>
      <c r="AJ118">
        <f t="shared" si="111"/>
        <v>52434.310406335651</v>
      </c>
      <c r="AK118">
        <f t="shared" si="112"/>
        <v>0</v>
      </c>
      <c r="AL118">
        <f t="shared" si="113"/>
        <v>0</v>
      </c>
      <c r="AM118">
        <f t="shared" si="114"/>
        <v>0.49</v>
      </c>
      <c r="AN118">
        <f t="shared" si="115"/>
        <v>0.39</v>
      </c>
      <c r="AO118">
        <v>5.56</v>
      </c>
      <c r="AP118">
        <v>0.5</v>
      </c>
      <c r="AQ118" t="s">
        <v>194</v>
      </c>
      <c r="AR118">
        <v>1587216907.87097</v>
      </c>
      <c r="AS118">
        <v>414.98806451612899</v>
      </c>
      <c r="AT118">
        <v>409.98525806451602</v>
      </c>
      <c r="AU118">
        <v>26.6311838709677</v>
      </c>
      <c r="AV118">
        <v>25.811461290322601</v>
      </c>
      <c r="AW118">
        <v>599.98296774193602</v>
      </c>
      <c r="AX118">
        <v>101.617225806452</v>
      </c>
      <c r="AY118">
        <v>9.53281483870968E-2</v>
      </c>
      <c r="AZ118">
        <v>34.483451612903202</v>
      </c>
      <c r="BA118">
        <v>999.9</v>
      </c>
      <c r="BB118">
        <v>999.9</v>
      </c>
      <c r="BC118">
        <v>0</v>
      </c>
      <c r="BD118">
        <v>0</v>
      </c>
      <c r="BE118">
        <v>10001.932903225799</v>
      </c>
      <c r="BF118">
        <v>0</v>
      </c>
      <c r="BG118">
        <v>1.91117E-3</v>
      </c>
      <c r="BH118">
        <v>1587216878.5</v>
      </c>
      <c r="BI118" t="s">
        <v>432</v>
      </c>
      <c r="BJ118">
        <v>17</v>
      </c>
      <c r="BK118">
        <v>1.1140000000000001</v>
      </c>
      <c r="BL118">
        <v>0.36399999999999999</v>
      </c>
      <c r="BM118">
        <v>410</v>
      </c>
      <c r="BN118">
        <v>26</v>
      </c>
      <c r="BO118">
        <v>0.31</v>
      </c>
      <c r="BP118">
        <v>0.12</v>
      </c>
      <c r="BQ118">
        <v>5.0065560975609804</v>
      </c>
      <c r="BR118">
        <v>0.105787944250864</v>
      </c>
      <c r="BS118">
        <v>3.8511520916571902E-2</v>
      </c>
      <c r="BT118">
        <v>0</v>
      </c>
      <c r="BU118">
        <v>0.81988636585365804</v>
      </c>
      <c r="BV118">
        <v>-5.1188780487798997E-3</v>
      </c>
      <c r="BW118">
        <v>8.9073509669967401E-4</v>
      </c>
      <c r="BX118">
        <v>1</v>
      </c>
      <c r="BY118">
        <v>1</v>
      </c>
      <c r="BZ118">
        <v>2</v>
      </c>
      <c r="CA118" t="s">
        <v>196</v>
      </c>
      <c r="CB118">
        <v>100</v>
      </c>
      <c r="CC118">
        <v>100</v>
      </c>
      <c r="CD118">
        <v>1.1140000000000001</v>
      </c>
      <c r="CE118">
        <v>0.36399999999999999</v>
      </c>
      <c r="CF118">
        <v>2</v>
      </c>
      <c r="CG118">
        <v>637.54200000000003</v>
      </c>
      <c r="CH118">
        <v>344.637</v>
      </c>
      <c r="CI118">
        <v>34.994199999999999</v>
      </c>
      <c r="CJ118">
        <v>37.146500000000003</v>
      </c>
      <c r="CK118">
        <v>30.0001</v>
      </c>
      <c r="CL118">
        <v>36.886499999999998</v>
      </c>
      <c r="CM118">
        <v>36.9069</v>
      </c>
      <c r="CN118">
        <v>20.409099999999999</v>
      </c>
      <c r="CO118">
        <v>0</v>
      </c>
      <c r="CP118">
        <v>100</v>
      </c>
      <c r="CQ118">
        <v>35</v>
      </c>
      <c r="CR118">
        <v>410</v>
      </c>
      <c r="CS118">
        <v>26.181799999999999</v>
      </c>
      <c r="CT118">
        <v>98.572599999999994</v>
      </c>
      <c r="CU118">
        <v>99.555400000000006</v>
      </c>
    </row>
    <row r="119" spans="1:99" x14ac:dyDescent="0.25">
      <c r="A119">
        <v>103</v>
      </c>
      <c r="B119">
        <v>1587216921.5</v>
      </c>
      <c r="C119">
        <v>7782.5</v>
      </c>
      <c r="D119" t="s">
        <v>441</v>
      </c>
      <c r="E119" t="s">
        <v>442</v>
      </c>
      <c r="F119">
        <v>1587216912.87097</v>
      </c>
      <c r="G119">
        <f t="shared" si="87"/>
        <v>9.0883988050384859E-4</v>
      </c>
      <c r="H119">
        <f t="shared" si="88"/>
        <v>-5.8051624627932101</v>
      </c>
      <c r="I119">
        <f t="shared" si="89"/>
        <v>415.007322580645</v>
      </c>
      <c r="J119">
        <f t="shared" si="90"/>
        <v>671.08869719935819</v>
      </c>
      <c r="K119">
        <f t="shared" si="91"/>
        <v>68.258491569503249</v>
      </c>
      <c r="L119">
        <f t="shared" si="92"/>
        <v>42.21166881199585</v>
      </c>
      <c r="M119">
        <f t="shared" si="93"/>
        <v>3.3450944604618622E-2</v>
      </c>
      <c r="N119">
        <f t="shared" si="94"/>
        <v>2</v>
      </c>
      <c r="O119">
        <f t="shared" si="95"/>
        <v>3.3143207509166696E-2</v>
      </c>
      <c r="P119">
        <f t="shared" si="96"/>
        <v>2.0741917612265036E-2</v>
      </c>
      <c r="Q119">
        <f t="shared" si="97"/>
        <v>0</v>
      </c>
      <c r="R119">
        <f t="shared" si="98"/>
        <v>34.147120666375237</v>
      </c>
      <c r="S119">
        <f t="shared" si="99"/>
        <v>34.147120666375237</v>
      </c>
      <c r="T119">
        <f t="shared" si="100"/>
        <v>5.3870138099624931</v>
      </c>
      <c r="U119">
        <f t="shared" si="101"/>
        <v>49.361966087661777</v>
      </c>
      <c r="V119">
        <f t="shared" si="102"/>
        <v>2.7088795682245359</v>
      </c>
      <c r="W119">
        <f t="shared" si="103"/>
        <v>5.4877870209096704</v>
      </c>
      <c r="X119">
        <f t="shared" si="104"/>
        <v>2.6781342417379572</v>
      </c>
      <c r="Y119">
        <f t="shared" si="105"/>
        <v>-40.07983873021972</v>
      </c>
      <c r="Z119">
        <f t="shared" si="106"/>
        <v>35.908033139722015</v>
      </c>
      <c r="AA119">
        <f t="shared" si="107"/>
        <v>4.1650329065299561</v>
      </c>
      <c r="AB119">
        <f t="shared" si="108"/>
        <v>-6.7726839677462181E-3</v>
      </c>
      <c r="AC119">
        <v>0</v>
      </c>
      <c r="AD119">
        <v>0</v>
      </c>
      <c r="AE119">
        <v>2</v>
      </c>
      <c r="AF119">
        <v>0</v>
      </c>
      <c r="AG119">
        <v>0</v>
      </c>
      <c r="AH119">
        <f t="shared" si="109"/>
        <v>1</v>
      </c>
      <c r="AI119">
        <f t="shared" si="110"/>
        <v>0</v>
      </c>
      <c r="AJ119">
        <f t="shared" si="111"/>
        <v>52444.093963546657</v>
      </c>
      <c r="AK119">
        <f t="shared" si="112"/>
        <v>0</v>
      </c>
      <c r="AL119">
        <f t="shared" si="113"/>
        <v>0</v>
      </c>
      <c r="AM119">
        <f t="shared" si="114"/>
        <v>0.49</v>
      </c>
      <c r="AN119">
        <f t="shared" si="115"/>
        <v>0.39</v>
      </c>
      <c r="AO119">
        <v>5.56</v>
      </c>
      <c r="AP119">
        <v>0.5</v>
      </c>
      <c r="AQ119" t="s">
        <v>194</v>
      </c>
      <c r="AR119">
        <v>1587216912.87097</v>
      </c>
      <c r="AS119">
        <v>415.007322580645</v>
      </c>
      <c r="AT119">
        <v>409.97719354838699</v>
      </c>
      <c r="AU119">
        <v>26.632561290322599</v>
      </c>
      <c r="AV119">
        <v>25.812767741935499</v>
      </c>
      <c r="AW119">
        <v>599.97683870967796</v>
      </c>
      <c r="AX119">
        <v>101.617419354839</v>
      </c>
      <c r="AY119">
        <v>9.5650548387096801E-2</v>
      </c>
      <c r="AZ119">
        <v>34.480145161290302</v>
      </c>
      <c r="BA119">
        <v>999.9</v>
      </c>
      <c r="BB119">
        <v>999.9</v>
      </c>
      <c r="BC119">
        <v>0</v>
      </c>
      <c r="BD119">
        <v>0</v>
      </c>
      <c r="BE119">
        <v>10003.7467741935</v>
      </c>
      <c r="BF119">
        <v>0</v>
      </c>
      <c r="BG119">
        <v>1.91117E-3</v>
      </c>
      <c r="BH119">
        <v>1587216878.5</v>
      </c>
      <c r="BI119" t="s">
        <v>432</v>
      </c>
      <c r="BJ119">
        <v>17</v>
      </c>
      <c r="BK119">
        <v>1.1140000000000001</v>
      </c>
      <c r="BL119">
        <v>0.36399999999999999</v>
      </c>
      <c r="BM119">
        <v>410</v>
      </c>
      <c r="BN119">
        <v>26</v>
      </c>
      <c r="BO119">
        <v>0.31</v>
      </c>
      <c r="BP119">
        <v>0.12</v>
      </c>
      <c r="BQ119">
        <v>5.0125368292682904</v>
      </c>
      <c r="BR119">
        <v>0.36808118466898199</v>
      </c>
      <c r="BS119">
        <v>4.2798095606083199E-2</v>
      </c>
      <c r="BT119">
        <v>0</v>
      </c>
      <c r="BU119">
        <v>0.81988846341463395</v>
      </c>
      <c r="BV119">
        <v>-1.41100348432092E-3</v>
      </c>
      <c r="BW119">
        <v>9.0297554453450102E-4</v>
      </c>
      <c r="BX119">
        <v>1</v>
      </c>
      <c r="BY119">
        <v>1</v>
      </c>
      <c r="BZ119">
        <v>2</v>
      </c>
      <c r="CA119" t="s">
        <v>196</v>
      </c>
      <c r="CB119">
        <v>100</v>
      </c>
      <c r="CC119">
        <v>100</v>
      </c>
      <c r="CD119">
        <v>1.1140000000000001</v>
      </c>
      <c r="CE119">
        <v>0.36399999999999999</v>
      </c>
      <c r="CF119">
        <v>2</v>
      </c>
      <c r="CG119">
        <v>637.80600000000004</v>
      </c>
      <c r="CH119">
        <v>344.54</v>
      </c>
      <c r="CI119">
        <v>34.994999999999997</v>
      </c>
      <c r="CJ119">
        <v>37.143900000000002</v>
      </c>
      <c r="CK119">
        <v>30</v>
      </c>
      <c r="CL119">
        <v>36.8872</v>
      </c>
      <c r="CM119">
        <v>36.9069</v>
      </c>
      <c r="CN119">
        <v>20.407499999999999</v>
      </c>
      <c r="CO119">
        <v>0</v>
      </c>
      <c r="CP119">
        <v>100</v>
      </c>
      <c r="CQ119">
        <v>35</v>
      </c>
      <c r="CR119">
        <v>410</v>
      </c>
      <c r="CS119">
        <v>26.181799999999999</v>
      </c>
      <c r="CT119">
        <v>98.574799999999996</v>
      </c>
      <c r="CU119">
        <v>99.558400000000006</v>
      </c>
    </row>
    <row r="120" spans="1:99" x14ac:dyDescent="0.25">
      <c r="A120">
        <v>104</v>
      </c>
      <c r="B120">
        <v>1587217264.5</v>
      </c>
      <c r="C120">
        <v>8125.5</v>
      </c>
      <c r="D120" t="s">
        <v>444</v>
      </c>
      <c r="E120" t="s">
        <v>445</v>
      </c>
      <c r="F120">
        <v>1587217256.5</v>
      </c>
      <c r="G120">
        <f t="shared" si="87"/>
        <v>1.1172465671835546E-3</v>
      </c>
      <c r="H120">
        <f t="shared" si="88"/>
        <v>-4.8396887111373523</v>
      </c>
      <c r="I120">
        <f t="shared" si="89"/>
        <v>414.91041935483901</v>
      </c>
      <c r="J120">
        <f t="shared" si="90"/>
        <v>580.27183483157353</v>
      </c>
      <c r="K120">
        <f t="shared" si="91"/>
        <v>59.007748146222248</v>
      </c>
      <c r="L120">
        <f t="shared" si="92"/>
        <v>42.192172804044631</v>
      </c>
      <c r="M120">
        <f t="shared" si="93"/>
        <v>4.1861028979540527E-2</v>
      </c>
      <c r="N120">
        <f t="shared" si="94"/>
        <v>2</v>
      </c>
      <c r="O120">
        <f t="shared" si="95"/>
        <v>4.1380299705665369E-2</v>
      </c>
      <c r="P120">
        <f t="shared" si="96"/>
        <v>2.5905418868007776E-2</v>
      </c>
      <c r="Q120">
        <f t="shared" si="97"/>
        <v>0</v>
      </c>
      <c r="R120">
        <f t="shared" si="98"/>
        <v>34.088991206000351</v>
      </c>
      <c r="S120">
        <f t="shared" si="99"/>
        <v>34.088991206000351</v>
      </c>
      <c r="T120">
        <f t="shared" si="100"/>
        <v>5.3695897934456536</v>
      </c>
      <c r="U120">
        <f t="shared" si="101"/>
        <v>49.758441861871439</v>
      </c>
      <c r="V120">
        <f t="shared" si="102"/>
        <v>2.7334054257680398</v>
      </c>
      <c r="W120">
        <f t="shared" si="103"/>
        <v>5.4933501200779666</v>
      </c>
      <c r="X120">
        <f t="shared" si="104"/>
        <v>2.6361843676776138</v>
      </c>
      <c r="Y120">
        <f t="shared" si="105"/>
        <v>-49.270573612794756</v>
      </c>
      <c r="Z120">
        <f t="shared" si="106"/>
        <v>44.141311249380891</v>
      </c>
      <c r="AA120">
        <f t="shared" si="107"/>
        <v>5.11902831100344</v>
      </c>
      <c r="AB120">
        <f t="shared" si="108"/>
        <v>-1.0234052410424965E-2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f t="shared" si="109"/>
        <v>1</v>
      </c>
      <c r="AI120">
        <f t="shared" si="110"/>
        <v>0</v>
      </c>
      <c r="AJ120">
        <f t="shared" si="111"/>
        <v>52402.80239526552</v>
      </c>
      <c r="AK120">
        <f t="shared" si="112"/>
        <v>0</v>
      </c>
      <c r="AL120">
        <f t="shared" si="113"/>
        <v>0</v>
      </c>
      <c r="AM120">
        <f t="shared" si="114"/>
        <v>0.49</v>
      </c>
      <c r="AN120">
        <f t="shared" si="115"/>
        <v>0.39</v>
      </c>
      <c r="AO120">
        <v>6.79</v>
      </c>
      <c r="AP120">
        <v>0.5</v>
      </c>
      <c r="AQ120" t="s">
        <v>194</v>
      </c>
      <c r="AR120">
        <v>1587217256.5</v>
      </c>
      <c r="AS120">
        <v>414.91041935483901</v>
      </c>
      <c r="AT120">
        <v>409.960709677419</v>
      </c>
      <c r="AU120">
        <v>26.879829032258101</v>
      </c>
      <c r="AV120">
        <v>25.6501129032258</v>
      </c>
      <c r="AW120">
        <v>600.31667741935496</v>
      </c>
      <c r="AX120">
        <v>101.59545161290301</v>
      </c>
      <c r="AY120">
        <v>9.43851225806452E-2</v>
      </c>
      <c r="AZ120">
        <v>34.498374193548401</v>
      </c>
      <c r="BA120">
        <v>999.9</v>
      </c>
      <c r="BB120">
        <v>999.9</v>
      </c>
      <c r="BC120">
        <v>0</v>
      </c>
      <c r="BD120">
        <v>0</v>
      </c>
      <c r="BE120">
        <v>9998.4061290322607</v>
      </c>
      <c r="BF120">
        <v>0</v>
      </c>
      <c r="BG120">
        <v>1.91117E-3</v>
      </c>
      <c r="BH120">
        <v>1587217246</v>
      </c>
      <c r="BI120" t="s">
        <v>446</v>
      </c>
      <c r="BJ120">
        <v>18</v>
      </c>
      <c r="BK120">
        <v>1.085</v>
      </c>
      <c r="BL120">
        <v>0.35699999999999998</v>
      </c>
      <c r="BM120">
        <v>410</v>
      </c>
      <c r="BN120">
        <v>26</v>
      </c>
      <c r="BO120">
        <v>0.44</v>
      </c>
      <c r="BP120">
        <v>7.0000000000000007E-2</v>
      </c>
      <c r="BQ120">
        <v>3.6147340048780499</v>
      </c>
      <c r="BR120">
        <v>20.705939249479101</v>
      </c>
      <c r="BS120">
        <v>2.3700758103865698</v>
      </c>
      <c r="BT120">
        <v>0</v>
      </c>
      <c r="BU120">
        <v>0.90306714541463395</v>
      </c>
      <c r="BV120">
        <v>5.0886229340282902</v>
      </c>
      <c r="BW120">
        <v>0.57871629307860795</v>
      </c>
      <c r="BX120">
        <v>0</v>
      </c>
      <c r="BY120">
        <v>0</v>
      </c>
      <c r="BZ120">
        <v>2</v>
      </c>
      <c r="CA120" t="s">
        <v>199</v>
      </c>
      <c r="CB120">
        <v>100</v>
      </c>
      <c r="CC120">
        <v>100</v>
      </c>
      <c r="CD120">
        <v>1.085</v>
      </c>
      <c r="CE120">
        <v>0.35699999999999998</v>
      </c>
      <c r="CF120">
        <v>2</v>
      </c>
      <c r="CG120">
        <v>637.79600000000005</v>
      </c>
      <c r="CH120">
        <v>340.59100000000001</v>
      </c>
      <c r="CI120">
        <v>34.9968</v>
      </c>
      <c r="CJ120">
        <v>37.133299999999998</v>
      </c>
      <c r="CK120">
        <v>30.000299999999999</v>
      </c>
      <c r="CL120">
        <v>36.920999999999999</v>
      </c>
      <c r="CM120">
        <v>36.943399999999997</v>
      </c>
      <c r="CN120">
        <v>20.426400000000001</v>
      </c>
      <c r="CO120">
        <v>5.2859600000000002</v>
      </c>
      <c r="CP120">
        <v>100</v>
      </c>
      <c r="CQ120">
        <v>35</v>
      </c>
      <c r="CR120">
        <v>410</v>
      </c>
      <c r="CS120">
        <v>25.611999999999998</v>
      </c>
      <c r="CT120">
        <v>98.581000000000003</v>
      </c>
      <c r="CU120">
        <v>99.567099999999996</v>
      </c>
    </row>
    <row r="121" spans="1:99" x14ac:dyDescent="0.25">
      <c r="A121">
        <v>105</v>
      </c>
      <c r="B121">
        <v>1587217269.5</v>
      </c>
      <c r="C121">
        <v>8130.5</v>
      </c>
      <c r="D121" t="s">
        <v>447</v>
      </c>
      <c r="E121" t="s">
        <v>448</v>
      </c>
      <c r="F121">
        <v>1587217261.14516</v>
      </c>
      <c r="G121">
        <f t="shared" si="87"/>
        <v>1.218895181064044E-3</v>
      </c>
      <c r="H121">
        <f t="shared" si="88"/>
        <v>-5.249385900041414</v>
      </c>
      <c r="I121">
        <f t="shared" si="89"/>
        <v>415.33435483871</v>
      </c>
      <c r="J121">
        <f t="shared" si="90"/>
        <v>578.13192913315413</v>
      </c>
      <c r="K121">
        <f t="shared" si="91"/>
        <v>58.789587382965514</v>
      </c>
      <c r="L121">
        <f t="shared" si="92"/>
        <v>42.234884663002589</v>
      </c>
      <c r="M121">
        <f t="shared" si="93"/>
        <v>4.6141634476856354E-2</v>
      </c>
      <c r="N121">
        <f t="shared" si="94"/>
        <v>2</v>
      </c>
      <c r="O121">
        <f t="shared" si="95"/>
        <v>4.555830089915007E-2</v>
      </c>
      <c r="P121">
        <f t="shared" si="96"/>
        <v>2.8525733796258692E-2</v>
      </c>
      <c r="Q121">
        <f t="shared" si="97"/>
        <v>0</v>
      </c>
      <c r="R121">
        <f t="shared" si="98"/>
        <v>34.05006034959014</v>
      </c>
      <c r="S121">
        <f t="shared" si="99"/>
        <v>34.05006034959014</v>
      </c>
      <c r="T121">
        <f t="shared" si="100"/>
        <v>5.3579478823584727</v>
      </c>
      <c r="U121">
        <f t="shared" si="101"/>
        <v>49.987025321255423</v>
      </c>
      <c r="V121">
        <f t="shared" si="102"/>
        <v>2.7457053393219732</v>
      </c>
      <c r="W121">
        <f t="shared" si="103"/>
        <v>5.4928360343027807</v>
      </c>
      <c r="X121">
        <f t="shared" si="104"/>
        <v>2.6122425430364995</v>
      </c>
      <c r="Y121">
        <f t="shared" si="105"/>
        <v>-53.75327748492434</v>
      </c>
      <c r="Z121">
        <f t="shared" si="106"/>
        <v>48.157430207723117</v>
      </c>
      <c r="AA121">
        <f t="shared" si="107"/>
        <v>5.583667370905971</v>
      </c>
      <c r="AB121">
        <f t="shared" si="108"/>
        <v>-1.2179906295251897E-2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f t="shared" si="109"/>
        <v>1</v>
      </c>
      <c r="AI121">
        <f t="shared" si="110"/>
        <v>0</v>
      </c>
      <c r="AJ121">
        <f t="shared" si="111"/>
        <v>52400.340442801185</v>
      </c>
      <c r="AK121">
        <f t="shared" si="112"/>
        <v>0</v>
      </c>
      <c r="AL121">
        <f t="shared" si="113"/>
        <v>0</v>
      </c>
      <c r="AM121">
        <f t="shared" si="114"/>
        <v>0.49</v>
      </c>
      <c r="AN121">
        <f t="shared" si="115"/>
        <v>0.39</v>
      </c>
      <c r="AO121">
        <v>6.79</v>
      </c>
      <c r="AP121">
        <v>0.5</v>
      </c>
      <c r="AQ121" t="s">
        <v>194</v>
      </c>
      <c r="AR121">
        <v>1587217261.14516</v>
      </c>
      <c r="AS121">
        <v>415.33435483871</v>
      </c>
      <c r="AT121">
        <v>409.96661290322601</v>
      </c>
      <c r="AU121">
        <v>27.001038709677399</v>
      </c>
      <c r="AV121">
        <v>25.658877419354798</v>
      </c>
      <c r="AW121">
        <v>599.989709677419</v>
      </c>
      <c r="AX121">
        <v>101.595064516129</v>
      </c>
      <c r="AY121">
        <v>9.3813783870967699E-2</v>
      </c>
      <c r="AZ121">
        <v>34.496690322580598</v>
      </c>
      <c r="BA121">
        <v>999.9</v>
      </c>
      <c r="BB121">
        <v>999.9</v>
      </c>
      <c r="BC121">
        <v>0</v>
      </c>
      <c r="BD121">
        <v>0</v>
      </c>
      <c r="BE121">
        <v>9997.8990322580594</v>
      </c>
      <c r="BF121">
        <v>0</v>
      </c>
      <c r="BG121">
        <v>1.91117E-3</v>
      </c>
      <c r="BH121">
        <v>1587217246</v>
      </c>
      <c r="BI121" t="s">
        <v>446</v>
      </c>
      <c r="BJ121">
        <v>18</v>
      </c>
      <c r="BK121">
        <v>1.085</v>
      </c>
      <c r="BL121">
        <v>0.35699999999999998</v>
      </c>
      <c r="BM121">
        <v>410</v>
      </c>
      <c r="BN121">
        <v>26</v>
      </c>
      <c r="BO121">
        <v>0.44</v>
      </c>
      <c r="BP121">
        <v>7.0000000000000007E-2</v>
      </c>
      <c r="BQ121">
        <v>4.92765751219512</v>
      </c>
      <c r="BR121">
        <v>6.6657995121953899</v>
      </c>
      <c r="BS121">
        <v>1.1495001378863501</v>
      </c>
      <c r="BT121">
        <v>0</v>
      </c>
      <c r="BU121">
        <v>1.2300964878048799</v>
      </c>
      <c r="BV121">
        <v>1.75676234843211</v>
      </c>
      <c r="BW121">
        <v>0.28409059682716697</v>
      </c>
      <c r="BX121">
        <v>0</v>
      </c>
      <c r="BY121">
        <v>0</v>
      </c>
      <c r="BZ121">
        <v>2</v>
      </c>
      <c r="CA121" t="s">
        <v>199</v>
      </c>
      <c r="CB121">
        <v>100</v>
      </c>
      <c r="CC121">
        <v>100</v>
      </c>
      <c r="CD121">
        <v>1.085</v>
      </c>
      <c r="CE121">
        <v>0.35699999999999998</v>
      </c>
      <c r="CF121">
        <v>2</v>
      </c>
      <c r="CG121">
        <v>638.05200000000002</v>
      </c>
      <c r="CH121">
        <v>340.55200000000002</v>
      </c>
      <c r="CI121">
        <v>34.996899999999997</v>
      </c>
      <c r="CJ121">
        <v>37.133299999999998</v>
      </c>
      <c r="CK121">
        <v>30</v>
      </c>
      <c r="CL121">
        <v>36.920999999999999</v>
      </c>
      <c r="CM121">
        <v>36.941400000000002</v>
      </c>
      <c r="CN121">
        <v>20.428599999999999</v>
      </c>
      <c r="CO121">
        <v>5.2859600000000002</v>
      </c>
      <c r="CP121">
        <v>100</v>
      </c>
      <c r="CQ121">
        <v>35</v>
      </c>
      <c r="CR121">
        <v>410</v>
      </c>
      <c r="CS121">
        <v>25.611999999999998</v>
      </c>
      <c r="CT121">
        <v>98.582300000000004</v>
      </c>
      <c r="CU121">
        <v>99.568700000000007</v>
      </c>
    </row>
    <row r="122" spans="1:99" x14ac:dyDescent="0.25">
      <c r="A122">
        <v>106</v>
      </c>
      <c r="B122">
        <v>1587217274.5</v>
      </c>
      <c r="C122">
        <v>8135.5</v>
      </c>
      <c r="D122" t="s">
        <v>449</v>
      </c>
      <c r="E122" t="s">
        <v>450</v>
      </c>
      <c r="F122">
        <v>1587217265.9354801</v>
      </c>
      <c r="G122">
        <f t="shared" si="87"/>
        <v>1.2225317805418384E-3</v>
      </c>
      <c r="H122">
        <f t="shared" si="88"/>
        <v>-5.2349995264567868</v>
      </c>
      <c r="I122">
        <f t="shared" si="89"/>
        <v>415.31567741935498</v>
      </c>
      <c r="J122">
        <f t="shared" si="90"/>
        <v>576.99350966045449</v>
      </c>
      <c r="K122">
        <f t="shared" si="91"/>
        <v>58.673835509250758</v>
      </c>
      <c r="L122">
        <f t="shared" si="92"/>
        <v>42.23299453689922</v>
      </c>
      <c r="M122">
        <f t="shared" si="93"/>
        <v>4.6308082266164279E-2</v>
      </c>
      <c r="N122">
        <f t="shared" si="94"/>
        <v>2</v>
      </c>
      <c r="O122">
        <f t="shared" si="95"/>
        <v>4.5720561450230984E-2</v>
      </c>
      <c r="P122">
        <f t="shared" si="96"/>
        <v>2.8627516237911654E-2</v>
      </c>
      <c r="Q122">
        <f t="shared" si="97"/>
        <v>0</v>
      </c>
      <c r="R122">
        <f t="shared" si="98"/>
        <v>34.046781773369077</v>
      </c>
      <c r="S122">
        <f t="shared" si="99"/>
        <v>34.046781773369077</v>
      </c>
      <c r="T122">
        <f t="shared" si="100"/>
        <v>5.3569684574137497</v>
      </c>
      <c r="U122">
        <f t="shared" si="101"/>
        <v>50.001871327319179</v>
      </c>
      <c r="V122">
        <f t="shared" si="102"/>
        <v>2.7462238921599225</v>
      </c>
      <c r="W122">
        <f t="shared" si="103"/>
        <v>5.4922422286613237</v>
      </c>
      <c r="X122">
        <f t="shared" si="104"/>
        <v>2.6107445652538273</v>
      </c>
      <c r="Y122">
        <f t="shared" si="105"/>
        <v>-53.913651521895076</v>
      </c>
      <c r="Z122">
        <f t="shared" si="106"/>
        <v>48.301204339217648</v>
      </c>
      <c r="AA122">
        <f t="shared" si="107"/>
        <v>5.600194632058753</v>
      </c>
      <c r="AB122">
        <f t="shared" si="108"/>
        <v>-1.2252550618676139E-2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f t="shared" si="109"/>
        <v>1</v>
      </c>
      <c r="AI122">
        <f t="shared" si="110"/>
        <v>0</v>
      </c>
      <c r="AJ122">
        <f t="shared" si="111"/>
        <v>52395.44493985756</v>
      </c>
      <c r="AK122">
        <f t="shared" si="112"/>
        <v>0</v>
      </c>
      <c r="AL122">
        <f t="shared" si="113"/>
        <v>0</v>
      </c>
      <c r="AM122">
        <f t="shared" si="114"/>
        <v>0.49</v>
      </c>
      <c r="AN122">
        <f t="shared" si="115"/>
        <v>0.39</v>
      </c>
      <c r="AO122">
        <v>6.79</v>
      </c>
      <c r="AP122">
        <v>0.5</v>
      </c>
      <c r="AQ122" t="s">
        <v>194</v>
      </c>
      <c r="AR122">
        <v>1587217265.9354801</v>
      </c>
      <c r="AS122">
        <v>415.31567741935498</v>
      </c>
      <c r="AT122">
        <v>409.965709677419</v>
      </c>
      <c r="AU122">
        <v>27.0061322580645</v>
      </c>
      <c r="AV122">
        <v>25.6599258064516</v>
      </c>
      <c r="AW122">
        <v>599.96838709677399</v>
      </c>
      <c r="AX122">
        <v>101.59454838709701</v>
      </c>
      <c r="AY122">
        <v>9.4351967741935494E-2</v>
      </c>
      <c r="AZ122">
        <v>34.494745161290297</v>
      </c>
      <c r="BA122">
        <v>999.9</v>
      </c>
      <c r="BB122">
        <v>999.9</v>
      </c>
      <c r="BC122">
        <v>0</v>
      </c>
      <c r="BD122">
        <v>0</v>
      </c>
      <c r="BE122">
        <v>9996.9122580645198</v>
      </c>
      <c r="BF122">
        <v>0</v>
      </c>
      <c r="BG122">
        <v>1.91117E-3</v>
      </c>
      <c r="BH122">
        <v>1587217246</v>
      </c>
      <c r="BI122" t="s">
        <v>446</v>
      </c>
      <c r="BJ122">
        <v>18</v>
      </c>
      <c r="BK122">
        <v>1.085</v>
      </c>
      <c r="BL122">
        <v>0.35699999999999998</v>
      </c>
      <c r="BM122">
        <v>410</v>
      </c>
      <c r="BN122">
        <v>26</v>
      </c>
      <c r="BO122">
        <v>0.44</v>
      </c>
      <c r="BP122">
        <v>7.0000000000000007E-2</v>
      </c>
      <c r="BQ122">
        <v>5.3620400000000004</v>
      </c>
      <c r="BR122">
        <v>-0.29556188153310398</v>
      </c>
      <c r="BS122">
        <v>4.0157206989166E-2</v>
      </c>
      <c r="BT122">
        <v>0</v>
      </c>
      <c r="BU122">
        <v>1.3443129268292699</v>
      </c>
      <c r="BV122">
        <v>5.4462229965156497E-2</v>
      </c>
      <c r="BW122">
        <v>5.79824920753626E-3</v>
      </c>
      <c r="BX122">
        <v>1</v>
      </c>
      <c r="BY122">
        <v>1</v>
      </c>
      <c r="BZ122">
        <v>2</v>
      </c>
      <c r="CA122" t="s">
        <v>196</v>
      </c>
      <c r="CB122">
        <v>100</v>
      </c>
      <c r="CC122">
        <v>100</v>
      </c>
      <c r="CD122">
        <v>1.085</v>
      </c>
      <c r="CE122">
        <v>0.35699999999999998</v>
      </c>
      <c r="CF122">
        <v>2</v>
      </c>
      <c r="CG122">
        <v>638.46500000000003</v>
      </c>
      <c r="CH122">
        <v>340.53899999999999</v>
      </c>
      <c r="CI122">
        <v>34.997199999999999</v>
      </c>
      <c r="CJ122">
        <v>37.136899999999997</v>
      </c>
      <c r="CK122">
        <v>30.0002</v>
      </c>
      <c r="CL122">
        <v>36.920999999999999</v>
      </c>
      <c r="CM122">
        <v>36.941400000000002</v>
      </c>
      <c r="CN122">
        <v>20.428599999999999</v>
      </c>
      <c r="CO122">
        <v>5.2859600000000002</v>
      </c>
      <c r="CP122">
        <v>100</v>
      </c>
      <c r="CQ122">
        <v>35</v>
      </c>
      <c r="CR122">
        <v>410</v>
      </c>
      <c r="CS122">
        <v>25.611999999999998</v>
      </c>
      <c r="CT122">
        <v>98.583200000000005</v>
      </c>
      <c r="CU122">
        <v>99.566699999999997</v>
      </c>
    </row>
    <row r="123" spans="1:99" x14ac:dyDescent="0.25">
      <c r="A123">
        <v>107</v>
      </c>
      <c r="B123">
        <v>1587217279.5</v>
      </c>
      <c r="C123">
        <v>8140.5</v>
      </c>
      <c r="D123" t="s">
        <v>451</v>
      </c>
      <c r="E123" t="s">
        <v>452</v>
      </c>
      <c r="F123">
        <v>1587217270.87097</v>
      </c>
      <c r="G123">
        <f t="shared" si="87"/>
        <v>1.226813855063561E-3</v>
      </c>
      <c r="H123">
        <f t="shared" si="88"/>
        <v>-5.2231757441034254</v>
      </c>
      <c r="I123">
        <f t="shared" si="89"/>
        <v>415.31322580645201</v>
      </c>
      <c r="J123">
        <f t="shared" si="90"/>
        <v>575.86484575373038</v>
      </c>
      <c r="K123">
        <f t="shared" si="91"/>
        <v>58.558984104099821</v>
      </c>
      <c r="L123">
        <f t="shared" si="92"/>
        <v>42.232688394774968</v>
      </c>
      <c r="M123">
        <f t="shared" si="93"/>
        <v>4.6501485556753708E-2</v>
      </c>
      <c r="N123">
        <f t="shared" si="94"/>
        <v>2</v>
      </c>
      <c r="O123">
        <f t="shared" si="95"/>
        <v>4.5909080848048692E-2</v>
      </c>
      <c r="P123">
        <f t="shared" si="96"/>
        <v>2.874577192124466E-2</v>
      </c>
      <c r="Q123">
        <f t="shared" si="97"/>
        <v>0</v>
      </c>
      <c r="R123">
        <f t="shared" si="98"/>
        <v>34.043018174219824</v>
      </c>
      <c r="S123">
        <f t="shared" si="99"/>
        <v>34.043018174219824</v>
      </c>
      <c r="T123">
        <f t="shared" si="100"/>
        <v>5.355844331164489</v>
      </c>
      <c r="U123">
        <f t="shared" si="101"/>
        <v>50.016794790719196</v>
      </c>
      <c r="V123">
        <f t="shared" si="102"/>
        <v>2.7467086301588526</v>
      </c>
      <c r="W123">
        <f t="shared" si="103"/>
        <v>5.4915726640454672</v>
      </c>
      <c r="X123">
        <f t="shared" si="104"/>
        <v>2.6091357010056364</v>
      </c>
      <c r="Y123">
        <f t="shared" si="105"/>
        <v>-54.102491008303041</v>
      </c>
      <c r="Z123">
        <f t="shared" si="106"/>
        <v>48.470493492596198</v>
      </c>
      <c r="AA123">
        <f t="shared" si="107"/>
        <v>5.6196591456605303</v>
      </c>
      <c r="AB123">
        <f t="shared" si="108"/>
        <v>-1.2338370046315106E-2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f t="shared" si="109"/>
        <v>1</v>
      </c>
      <c r="AI123">
        <f t="shared" si="110"/>
        <v>0</v>
      </c>
      <c r="AJ123">
        <f t="shared" si="111"/>
        <v>52407.961853697125</v>
      </c>
      <c r="AK123">
        <f t="shared" si="112"/>
        <v>0</v>
      </c>
      <c r="AL123">
        <f t="shared" si="113"/>
        <v>0</v>
      </c>
      <c r="AM123">
        <f t="shared" si="114"/>
        <v>0.49</v>
      </c>
      <c r="AN123">
        <f t="shared" si="115"/>
        <v>0.39</v>
      </c>
      <c r="AO123">
        <v>6.79</v>
      </c>
      <c r="AP123">
        <v>0.5</v>
      </c>
      <c r="AQ123" t="s">
        <v>194</v>
      </c>
      <c r="AR123">
        <v>1587217270.87097</v>
      </c>
      <c r="AS123">
        <v>415.31322580645201</v>
      </c>
      <c r="AT123">
        <v>409.978580645161</v>
      </c>
      <c r="AU123">
        <v>27.010935483870998</v>
      </c>
      <c r="AV123">
        <v>25.660003225806499</v>
      </c>
      <c r="AW123">
        <v>599.96074193548395</v>
      </c>
      <c r="AX123">
        <v>101.59393548387099</v>
      </c>
      <c r="AY123">
        <v>9.4828009677419403E-2</v>
      </c>
      <c r="AZ123">
        <v>34.492551612903199</v>
      </c>
      <c r="BA123">
        <v>999.9</v>
      </c>
      <c r="BB123">
        <v>999.9</v>
      </c>
      <c r="BC123">
        <v>0</v>
      </c>
      <c r="BD123">
        <v>0</v>
      </c>
      <c r="BE123">
        <v>9999.3906451612893</v>
      </c>
      <c r="BF123">
        <v>0</v>
      </c>
      <c r="BG123">
        <v>1.91117E-3</v>
      </c>
      <c r="BH123">
        <v>1587217246</v>
      </c>
      <c r="BI123" t="s">
        <v>446</v>
      </c>
      <c r="BJ123">
        <v>18</v>
      </c>
      <c r="BK123">
        <v>1.085</v>
      </c>
      <c r="BL123">
        <v>0.35699999999999998</v>
      </c>
      <c r="BM123">
        <v>410</v>
      </c>
      <c r="BN123">
        <v>26</v>
      </c>
      <c r="BO123">
        <v>0.44</v>
      </c>
      <c r="BP123">
        <v>7.0000000000000007E-2</v>
      </c>
      <c r="BQ123">
        <v>5.3421451219512202</v>
      </c>
      <c r="BR123">
        <v>-0.15085839721254099</v>
      </c>
      <c r="BS123">
        <v>2.8732108844351501E-2</v>
      </c>
      <c r="BT123">
        <v>0</v>
      </c>
      <c r="BU123">
        <v>1.34841390243902</v>
      </c>
      <c r="BV123">
        <v>5.4582439024392401E-2</v>
      </c>
      <c r="BW123">
        <v>5.5880211070575697E-3</v>
      </c>
      <c r="BX123">
        <v>1</v>
      </c>
      <c r="BY123">
        <v>1</v>
      </c>
      <c r="BZ123">
        <v>2</v>
      </c>
      <c r="CA123" t="s">
        <v>196</v>
      </c>
      <c r="CB123">
        <v>100</v>
      </c>
      <c r="CC123">
        <v>100</v>
      </c>
      <c r="CD123">
        <v>1.085</v>
      </c>
      <c r="CE123">
        <v>0.35699999999999998</v>
      </c>
      <c r="CF123">
        <v>2</v>
      </c>
      <c r="CG123">
        <v>638.64300000000003</v>
      </c>
      <c r="CH123">
        <v>340.77199999999999</v>
      </c>
      <c r="CI123">
        <v>34.9968</v>
      </c>
      <c r="CJ123">
        <v>37.136899999999997</v>
      </c>
      <c r="CK123">
        <v>30</v>
      </c>
      <c r="CL123">
        <v>36.920999999999999</v>
      </c>
      <c r="CM123">
        <v>36.941400000000002</v>
      </c>
      <c r="CN123">
        <v>20.4297</v>
      </c>
      <c r="CO123">
        <v>5.2859600000000002</v>
      </c>
      <c r="CP123">
        <v>100</v>
      </c>
      <c r="CQ123">
        <v>35</v>
      </c>
      <c r="CR123">
        <v>410</v>
      </c>
      <c r="CS123">
        <v>25.611999999999998</v>
      </c>
      <c r="CT123">
        <v>98.584999999999994</v>
      </c>
      <c r="CU123">
        <v>99.566800000000001</v>
      </c>
    </row>
    <row r="124" spans="1:99" x14ac:dyDescent="0.25">
      <c r="A124">
        <v>108</v>
      </c>
      <c r="B124">
        <v>1587217284.5</v>
      </c>
      <c r="C124">
        <v>8145.5</v>
      </c>
      <c r="D124" t="s">
        <v>453</v>
      </c>
      <c r="E124" t="s">
        <v>454</v>
      </c>
      <c r="F124">
        <v>1587217275.87097</v>
      </c>
      <c r="G124">
        <f t="shared" si="87"/>
        <v>1.2288848862154428E-3</v>
      </c>
      <c r="H124">
        <f t="shared" si="88"/>
        <v>-5.2282179431354256</v>
      </c>
      <c r="I124">
        <f t="shared" si="89"/>
        <v>415.31925806451602</v>
      </c>
      <c r="J124">
        <f t="shared" si="90"/>
        <v>575.67979757817898</v>
      </c>
      <c r="K124">
        <f t="shared" si="91"/>
        <v>58.540397599970618</v>
      </c>
      <c r="L124">
        <f t="shared" si="92"/>
        <v>42.233468327885525</v>
      </c>
      <c r="M124">
        <f t="shared" si="93"/>
        <v>4.6599589048107695E-2</v>
      </c>
      <c r="N124">
        <f t="shared" si="94"/>
        <v>2</v>
      </c>
      <c r="O124">
        <f t="shared" si="95"/>
        <v>4.6004699371980082E-2</v>
      </c>
      <c r="P124">
        <f t="shared" si="96"/>
        <v>2.8805752813492569E-2</v>
      </c>
      <c r="Q124">
        <f t="shared" si="97"/>
        <v>0</v>
      </c>
      <c r="R124">
        <f t="shared" si="98"/>
        <v>34.040771522855458</v>
      </c>
      <c r="S124">
        <f t="shared" si="99"/>
        <v>34.040771522855458</v>
      </c>
      <c r="T124">
        <f t="shared" si="100"/>
        <v>5.3551733904825189</v>
      </c>
      <c r="U124">
        <f t="shared" si="101"/>
        <v>50.027147917011263</v>
      </c>
      <c r="V124">
        <f t="shared" si="102"/>
        <v>2.7470501138619441</v>
      </c>
      <c r="W124">
        <f t="shared" si="103"/>
        <v>5.4911187789856708</v>
      </c>
      <c r="X124">
        <f t="shared" si="104"/>
        <v>2.6081232766205749</v>
      </c>
      <c r="Y124">
        <f t="shared" si="105"/>
        <v>-54.193823482101024</v>
      </c>
      <c r="Z124">
        <f t="shared" si="106"/>
        <v>48.552391706726468</v>
      </c>
      <c r="AA124">
        <f t="shared" si="107"/>
        <v>5.6290518152219837</v>
      </c>
      <c r="AB124">
        <f t="shared" si="108"/>
        <v>-1.2379960152571812E-2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f t="shared" si="109"/>
        <v>1</v>
      </c>
      <c r="AI124">
        <f t="shared" si="110"/>
        <v>0</v>
      </c>
      <c r="AJ124">
        <f t="shared" si="111"/>
        <v>52381.556324778219</v>
      </c>
      <c r="AK124">
        <f t="shared" si="112"/>
        <v>0</v>
      </c>
      <c r="AL124">
        <f t="shared" si="113"/>
        <v>0</v>
      </c>
      <c r="AM124">
        <f t="shared" si="114"/>
        <v>0.49</v>
      </c>
      <c r="AN124">
        <f t="shared" si="115"/>
        <v>0.39</v>
      </c>
      <c r="AO124">
        <v>6.79</v>
      </c>
      <c r="AP124">
        <v>0.5</v>
      </c>
      <c r="AQ124" t="s">
        <v>194</v>
      </c>
      <c r="AR124">
        <v>1587217275.87097</v>
      </c>
      <c r="AS124">
        <v>415.31925806451602</v>
      </c>
      <c r="AT124">
        <v>409.979806451613</v>
      </c>
      <c r="AU124">
        <v>27.014187096774201</v>
      </c>
      <c r="AV124">
        <v>25.660958064516102</v>
      </c>
      <c r="AW124">
        <v>599.95154838709698</v>
      </c>
      <c r="AX124">
        <v>101.593741935484</v>
      </c>
      <c r="AY124">
        <v>9.5422503225806504E-2</v>
      </c>
      <c r="AZ124">
        <v>34.491064516129001</v>
      </c>
      <c r="BA124">
        <v>999.9</v>
      </c>
      <c r="BB124">
        <v>999.9</v>
      </c>
      <c r="BC124">
        <v>0</v>
      </c>
      <c r="BD124">
        <v>0</v>
      </c>
      <c r="BE124">
        <v>9994.1077419354806</v>
      </c>
      <c r="BF124">
        <v>0</v>
      </c>
      <c r="BG124">
        <v>1.91117E-3</v>
      </c>
      <c r="BH124">
        <v>1587217246</v>
      </c>
      <c r="BI124" t="s">
        <v>446</v>
      </c>
      <c r="BJ124">
        <v>18</v>
      </c>
      <c r="BK124">
        <v>1.085</v>
      </c>
      <c r="BL124">
        <v>0.35699999999999998</v>
      </c>
      <c r="BM124">
        <v>410</v>
      </c>
      <c r="BN124">
        <v>26</v>
      </c>
      <c r="BO124">
        <v>0.44</v>
      </c>
      <c r="BP124">
        <v>7.0000000000000007E-2</v>
      </c>
      <c r="BQ124">
        <v>5.3377668292682898</v>
      </c>
      <c r="BR124">
        <v>8.2023763066213506E-2</v>
      </c>
      <c r="BS124">
        <v>2.3020265243860302E-2</v>
      </c>
      <c r="BT124">
        <v>1</v>
      </c>
      <c r="BU124">
        <v>1.3520702439024399</v>
      </c>
      <c r="BV124">
        <v>2.90305923344969E-2</v>
      </c>
      <c r="BW124">
        <v>3.1392895637232699E-3</v>
      </c>
      <c r="BX124">
        <v>1</v>
      </c>
      <c r="BY124">
        <v>2</v>
      </c>
      <c r="BZ124">
        <v>2</v>
      </c>
      <c r="CA124" t="s">
        <v>217</v>
      </c>
      <c r="CB124">
        <v>100</v>
      </c>
      <c r="CC124">
        <v>100</v>
      </c>
      <c r="CD124">
        <v>1.085</v>
      </c>
      <c r="CE124">
        <v>0.35699999999999998</v>
      </c>
      <c r="CF124">
        <v>2</v>
      </c>
      <c r="CG124">
        <v>637.97299999999996</v>
      </c>
      <c r="CH124">
        <v>340.51100000000002</v>
      </c>
      <c r="CI124">
        <v>34.996499999999997</v>
      </c>
      <c r="CJ124">
        <v>37.136899999999997</v>
      </c>
      <c r="CK124">
        <v>30.0001</v>
      </c>
      <c r="CL124">
        <v>36.920999999999999</v>
      </c>
      <c r="CM124">
        <v>36.941400000000002</v>
      </c>
      <c r="CN124">
        <v>20.430199999999999</v>
      </c>
      <c r="CO124">
        <v>5.2859600000000002</v>
      </c>
      <c r="CP124">
        <v>100</v>
      </c>
      <c r="CQ124">
        <v>35</v>
      </c>
      <c r="CR124">
        <v>410</v>
      </c>
      <c r="CS124">
        <v>25.611999999999998</v>
      </c>
      <c r="CT124">
        <v>98.586299999999994</v>
      </c>
      <c r="CU124">
        <v>99.566000000000003</v>
      </c>
    </row>
    <row r="125" spans="1:99" x14ac:dyDescent="0.25">
      <c r="A125">
        <v>109</v>
      </c>
      <c r="B125">
        <v>1587217289.5</v>
      </c>
      <c r="C125">
        <v>8150.5</v>
      </c>
      <c r="D125" t="s">
        <v>455</v>
      </c>
      <c r="E125" t="s">
        <v>456</v>
      </c>
      <c r="F125">
        <v>1587217280.87097</v>
      </c>
      <c r="G125">
        <f t="shared" si="87"/>
        <v>1.2301661821046174E-3</v>
      </c>
      <c r="H125">
        <f t="shared" si="88"/>
        <v>-5.2278992475927479</v>
      </c>
      <c r="I125">
        <f t="shared" si="89"/>
        <v>415.324096774194</v>
      </c>
      <c r="J125">
        <f t="shared" si="90"/>
        <v>575.4386842352053</v>
      </c>
      <c r="K125">
        <f t="shared" si="91"/>
        <v>58.516043117407442</v>
      </c>
      <c r="L125">
        <f t="shared" si="92"/>
        <v>42.234078834719703</v>
      </c>
      <c r="M125">
        <f t="shared" si="93"/>
        <v>4.6663707144634942E-2</v>
      </c>
      <c r="N125">
        <f t="shared" si="94"/>
        <v>2</v>
      </c>
      <c r="O125">
        <f t="shared" si="95"/>
        <v>4.6067190581627379E-2</v>
      </c>
      <c r="P125">
        <f t="shared" si="96"/>
        <v>2.8844953398606064E-2</v>
      </c>
      <c r="Q125">
        <f t="shared" si="97"/>
        <v>0</v>
      </c>
      <c r="R125">
        <f t="shared" si="98"/>
        <v>34.039233794462611</v>
      </c>
      <c r="S125">
        <f t="shared" si="99"/>
        <v>34.039233794462611</v>
      </c>
      <c r="T125">
        <f t="shared" si="100"/>
        <v>5.3547142049178431</v>
      </c>
      <c r="U125">
        <f t="shared" si="101"/>
        <v>50.036566038575479</v>
      </c>
      <c r="V125">
        <f t="shared" si="102"/>
        <v>2.7474042192822141</v>
      </c>
      <c r="W125">
        <f t="shared" si="103"/>
        <v>5.4907929076589994</v>
      </c>
      <c r="X125">
        <f t="shared" si="104"/>
        <v>2.607309985635629</v>
      </c>
      <c r="Y125">
        <f t="shared" si="105"/>
        <v>-54.250328630813627</v>
      </c>
      <c r="Z125">
        <f t="shared" si="106"/>
        <v>48.603067526503423</v>
      </c>
      <c r="AA125">
        <f t="shared" si="107"/>
        <v>5.6348553867239213</v>
      </c>
      <c r="AB125">
        <f t="shared" si="108"/>
        <v>-1.240571758628306E-2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109"/>
        <v>1</v>
      </c>
      <c r="AI125">
        <f t="shared" si="110"/>
        <v>0</v>
      </c>
      <c r="AJ125">
        <f t="shared" si="111"/>
        <v>52397.280091655637</v>
      </c>
      <c r="AK125">
        <f t="shared" si="112"/>
        <v>0</v>
      </c>
      <c r="AL125">
        <f t="shared" si="113"/>
        <v>0</v>
      </c>
      <c r="AM125">
        <f t="shared" si="114"/>
        <v>0.49</v>
      </c>
      <c r="AN125">
        <f t="shared" si="115"/>
        <v>0.39</v>
      </c>
      <c r="AO125">
        <v>6.79</v>
      </c>
      <c r="AP125">
        <v>0.5</v>
      </c>
      <c r="AQ125" t="s">
        <v>194</v>
      </c>
      <c r="AR125">
        <v>1587217280.87097</v>
      </c>
      <c r="AS125">
        <v>415.324096774194</v>
      </c>
      <c r="AT125">
        <v>409.985677419355</v>
      </c>
      <c r="AU125">
        <v>27.017593548387101</v>
      </c>
      <c r="AV125">
        <v>25.662974193548401</v>
      </c>
      <c r="AW125">
        <v>599.95858064516096</v>
      </c>
      <c r="AX125">
        <v>101.59338709677399</v>
      </c>
      <c r="AY125">
        <v>9.60625709677419E-2</v>
      </c>
      <c r="AZ125">
        <v>34.4899967741935</v>
      </c>
      <c r="BA125">
        <v>999.9</v>
      </c>
      <c r="BB125">
        <v>999.9</v>
      </c>
      <c r="BC125">
        <v>0</v>
      </c>
      <c r="BD125">
        <v>0</v>
      </c>
      <c r="BE125">
        <v>9997.2354838709707</v>
      </c>
      <c r="BF125">
        <v>0</v>
      </c>
      <c r="BG125">
        <v>1.91117E-3</v>
      </c>
      <c r="BH125">
        <v>1587217246</v>
      </c>
      <c r="BI125" t="s">
        <v>446</v>
      </c>
      <c r="BJ125">
        <v>18</v>
      </c>
      <c r="BK125">
        <v>1.085</v>
      </c>
      <c r="BL125">
        <v>0.35699999999999998</v>
      </c>
      <c r="BM125">
        <v>410</v>
      </c>
      <c r="BN125">
        <v>26</v>
      </c>
      <c r="BO125">
        <v>0.44</v>
      </c>
      <c r="BP125">
        <v>7.0000000000000007E-2</v>
      </c>
      <c r="BQ125">
        <v>5.3380734146341497</v>
      </c>
      <c r="BR125">
        <v>2.4500905923356901E-2</v>
      </c>
      <c r="BS125">
        <v>2.6650933229416401E-2</v>
      </c>
      <c r="BT125">
        <v>1</v>
      </c>
      <c r="BU125">
        <v>1.3537629268292699</v>
      </c>
      <c r="BV125">
        <v>1.56315679442516E-2</v>
      </c>
      <c r="BW125">
        <v>2.12399559494105E-3</v>
      </c>
      <c r="BX125">
        <v>1</v>
      </c>
      <c r="BY125">
        <v>2</v>
      </c>
      <c r="BZ125">
        <v>2</v>
      </c>
      <c r="CA125" t="s">
        <v>217</v>
      </c>
      <c r="CB125">
        <v>100</v>
      </c>
      <c r="CC125">
        <v>100</v>
      </c>
      <c r="CD125">
        <v>1.085</v>
      </c>
      <c r="CE125">
        <v>0.35699999999999998</v>
      </c>
      <c r="CF125">
        <v>2</v>
      </c>
      <c r="CG125">
        <v>638.80100000000004</v>
      </c>
      <c r="CH125">
        <v>340.59300000000002</v>
      </c>
      <c r="CI125">
        <v>34.996600000000001</v>
      </c>
      <c r="CJ125">
        <v>37.136899999999997</v>
      </c>
      <c r="CK125">
        <v>30.0002</v>
      </c>
      <c r="CL125">
        <v>36.920999999999999</v>
      </c>
      <c r="CM125">
        <v>36.941400000000002</v>
      </c>
      <c r="CN125">
        <v>20.4312</v>
      </c>
      <c r="CO125">
        <v>5.2859600000000002</v>
      </c>
      <c r="CP125">
        <v>100</v>
      </c>
      <c r="CQ125">
        <v>35</v>
      </c>
      <c r="CR125">
        <v>410</v>
      </c>
      <c r="CS125">
        <v>25.611999999999998</v>
      </c>
      <c r="CT125">
        <v>98.585599999999999</v>
      </c>
      <c r="CU125">
        <v>99.568200000000004</v>
      </c>
    </row>
    <row r="126" spans="1:99" x14ac:dyDescent="0.25">
      <c r="A126">
        <v>110</v>
      </c>
      <c r="B126">
        <v>1587217633.5999999</v>
      </c>
      <c r="C126">
        <v>8494.5999999046307</v>
      </c>
      <c r="D126" t="s">
        <v>458</v>
      </c>
      <c r="E126" t="s">
        <v>459</v>
      </c>
      <c r="F126">
        <v>1587217625.5999999</v>
      </c>
      <c r="G126">
        <f t="shared" si="87"/>
        <v>6.9532794902106316E-4</v>
      </c>
      <c r="H126">
        <f t="shared" si="88"/>
        <v>-4.2128239752801582</v>
      </c>
      <c r="I126">
        <f t="shared" si="89"/>
        <v>414.49400000000003</v>
      </c>
      <c r="J126">
        <f t="shared" si="90"/>
        <v>655.67239601424444</v>
      </c>
      <c r="K126">
        <f t="shared" si="91"/>
        <v>66.690098776423525</v>
      </c>
      <c r="L126">
        <f t="shared" si="92"/>
        <v>42.159233742752171</v>
      </c>
      <c r="M126">
        <f t="shared" si="93"/>
        <v>2.5635281398303403E-2</v>
      </c>
      <c r="N126">
        <f t="shared" si="94"/>
        <v>2</v>
      </c>
      <c r="O126">
        <f t="shared" si="95"/>
        <v>2.5454127481286795E-2</v>
      </c>
      <c r="P126">
        <f t="shared" si="96"/>
        <v>1.5924998822976624E-2</v>
      </c>
      <c r="Q126">
        <f t="shared" si="97"/>
        <v>0</v>
      </c>
      <c r="R126">
        <f t="shared" si="98"/>
        <v>34.264248149876494</v>
      </c>
      <c r="S126">
        <f t="shared" si="99"/>
        <v>34.264248149876494</v>
      </c>
      <c r="T126">
        <f t="shared" si="100"/>
        <v>5.4222715788090543</v>
      </c>
      <c r="U126">
        <f t="shared" si="101"/>
        <v>50.103035168569107</v>
      </c>
      <c r="V126">
        <f t="shared" si="102"/>
        <v>2.7554958125148783</v>
      </c>
      <c r="W126">
        <f t="shared" si="103"/>
        <v>5.4996584602991669</v>
      </c>
      <c r="X126">
        <f t="shared" si="104"/>
        <v>2.666775766294176</v>
      </c>
      <c r="Y126">
        <f t="shared" si="105"/>
        <v>-30.663962551828885</v>
      </c>
      <c r="Z126">
        <f t="shared" si="106"/>
        <v>27.471146042554434</v>
      </c>
      <c r="AA126">
        <f t="shared" si="107"/>
        <v>3.1888508565695277</v>
      </c>
      <c r="AB126">
        <f t="shared" si="108"/>
        <v>-3.9656527049238832E-3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109"/>
        <v>1</v>
      </c>
      <c r="AI126">
        <f t="shared" si="110"/>
        <v>0</v>
      </c>
      <c r="AJ126">
        <f t="shared" si="111"/>
        <v>52384.311794710353</v>
      </c>
      <c r="AK126">
        <f t="shared" si="112"/>
        <v>0</v>
      </c>
      <c r="AL126">
        <f t="shared" si="113"/>
        <v>0</v>
      </c>
      <c r="AM126">
        <f t="shared" si="114"/>
        <v>0.49</v>
      </c>
      <c r="AN126">
        <f t="shared" si="115"/>
        <v>0.39</v>
      </c>
      <c r="AO126">
        <v>6.91</v>
      </c>
      <c r="AP126">
        <v>0.5</v>
      </c>
      <c r="AQ126" t="s">
        <v>194</v>
      </c>
      <c r="AR126">
        <v>1587217625.5999999</v>
      </c>
      <c r="AS126">
        <v>414.49400000000003</v>
      </c>
      <c r="AT126">
        <v>409.97416129032302</v>
      </c>
      <c r="AU126">
        <v>27.091016129032301</v>
      </c>
      <c r="AV126">
        <v>26.311925806451601</v>
      </c>
      <c r="AW126">
        <v>600.001225806452</v>
      </c>
      <c r="AX126">
        <v>101.618516129032</v>
      </c>
      <c r="AY126">
        <v>9.4014674193548406E-2</v>
      </c>
      <c r="AZ126">
        <v>34.519025806451602</v>
      </c>
      <c r="BA126">
        <v>999.9</v>
      </c>
      <c r="BB126">
        <v>999.9</v>
      </c>
      <c r="BC126">
        <v>0</v>
      </c>
      <c r="BD126">
        <v>0</v>
      </c>
      <c r="BE126">
        <v>9993.0629032258094</v>
      </c>
      <c r="BF126">
        <v>0</v>
      </c>
      <c r="BG126">
        <v>1.91117E-3</v>
      </c>
      <c r="BH126">
        <v>1587217608.5999999</v>
      </c>
      <c r="BI126" t="s">
        <v>460</v>
      </c>
      <c r="BJ126">
        <v>19</v>
      </c>
      <c r="BK126">
        <v>1.1659999999999999</v>
      </c>
      <c r="BL126">
        <v>0.377</v>
      </c>
      <c r="BM126">
        <v>410</v>
      </c>
      <c r="BN126">
        <v>26</v>
      </c>
      <c r="BO126">
        <v>0.46</v>
      </c>
      <c r="BP126">
        <v>0.09</v>
      </c>
      <c r="BQ126">
        <v>4.4323848780487802</v>
      </c>
      <c r="BR126">
        <v>1.52824369337953</v>
      </c>
      <c r="BS126">
        <v>0.37503819795128401</v>
      </c>
      <c r="BT126">
        <v>0</v>
      </c>
      <c r="BU126">
        <v>0.76084568292682897</v>
      </c>
      <c r="BV126">
        <v>0.30411639721249001</v>
      </c>
      <c r="BW126">
        <v>6.5655975046742601E-2</v>
      </c>
      <c r="BX126">
        <v>0</v>
      </c>
      <c r="BY126">
        <v>0</v>
      </c>
      <c r="BZ126">
        <v>2</v>
      </c>
      <c r="CA126" t="s">
        <v>199</v>
      </c>
      <c r="CB126">
        <v>100</v>
      </c>
      <c r="CC126">
        <v>100</v>
      </c>
      <c r="CD126">
        <v>1.1659999999999999</v>
      </c>
      <c r="CE126">
        <v>0.377</v>
      </c>
      <c r="CF126">
        <v>2</v>
      </c>
      <c r="CG126">
        <v>637.73900000000003</v>
      </c>
      <c r="CH126">
        <v>337.95499999999998</v>
      </c>
      <c r="CI126">
        <v>34.994300000000003</v>
      </c>
      <c r="CJ126">
        <v>37.154299999999999</v>
      </c>
      <c r="CK126">
        <v>30</v>
      </c>
      <c r="CL126">
        <v>36.941699999999997</v>
      </c>
      <c r="CM126">
        <v>36.9621</v>
      </c>
      <c r="CN126">
        <v>20.462499999999999</v>
      </c>
      <c r="CO126">
        <v>0</v>
      </c>
      <c r="CP126">
        <v>100</v>
      </c>
      <c r="CQ126">
        <v>35</v>
      </c>
      <c r="CR126">
        <v>410</v>
      </c>
      <c r="CS126">
        <v>26.632999999999999</v>
      </c>
      <c r="CT126">
        <v>98.581500000000005</v>
      </c>
      <c r="CU126">
        <v>99.569400000000002</v>
      </c>
    </row>
    <row r="127" spans="1:99" x14ac:dyDescent="0.25">
      <c r="A127">
        <v>111</v>
      </c>
      <c r="B127">
        <v>1587217638.5999999</v>
      </c>
      <c r="C127">
        <v>8499.5999999046307</v>
      </c>
      <c r="D127" t="s">
        <v>461</v>
      </c>
      <c r="E127" t="s">
        <v>462</v>
      </c>
      <c r="F127">
        <v>1587217630.2451601</v>
      </c>
      <c r="G127">
        <f t="shared" si="87"/>
        <v>6.9594054436233118E-4</v>
      </c>
      <c r="H127">
        <f t="shared" si="88"/>
        <v>-4.2032659224617532</v>
      </c>
      <c r="I127">
        <f t="shared" si="89"/>
        <v>414.47800000000001</v>
      </c>
      <c r="J127">
        <f t="shared" si="90"/>
        <v>654.7949552838113</v>
      </c>
      <c r="K127">
        <f t="shared" si="91"/>
        <v>66.601687655617312</v>
      </c>
      <c r="L127">
        <f t="shared" si="92"/>
        <v>42.158135265657315</v>
      </c>
      <c r="M127">
        <f t="shared" si="93"/>
        <v>2.5663205612634622E-2</v>
      </c>
      <c r="N127">
        <f t="shared" si="94"/>
        <v>2</v>
      </c>
      <c r="O127">
        <f t="shared" si="95"/>
        <v>2.5481658331082322E-2</v>
      </c>
      <c r="P127">
        <f t="shared" si="96"/>
        <v>1.5942240599091721E-2</v>
      </c>
      <c r="Q127">
        <f t="shared" si="97"/>
        <v>0</v>
      </c>
      <c r="R127">
        <f t="shared" si="98"/>
        <v>34.262007035323144</v>
      </c>
      <c r="S127">
        <f t="shared" si="99"/>
        <v>34.262007035323144</v>
      </c>
      <c r="T127">
        <f t="shared" si="100"/>
        <v>5.4215950793168757</v>
      </c>
      <c r="U127">
        <f t="shared" si="101"/>
        <v>50.105214289351942</v>
      </c>
      <c r="V127">
        <f t="shared" si="102"/>
        <v>2.7553069416187248</v>
      </c>
      <c r="W127">
        <f t="shared" si="103"/>
        <v>5.4990423266272028</v>
      </c>
      <c r="X127">
        <f t="shared" si="104"/>
        <v>2.6662881376981509</v>
      </c>
      <c r="Y127">
        <f t="shared" si="105"/>
        <v>-30.690978006378806</v>
      </c>
      <c r="Z127">
        <f t="shared" si="106"/>
        <v>27.495404881386939</v>
      </c>
      <c r="AA127">
        <f t="shared" si="107"/>
        <v>3.1916005193696031</v>
      </c>
      <c r="AB127">
        <f t="shared" si="108"/>
        <v>-3.9726056222626482E-3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109"/>
        <v>1</v>
      </c>
      <c r="AI127">
        <f t="shared" si="110"/>
        <v>0</v>
      </c>
      <c r="AJ127">
        <f t="shared" si="111"/>
        <v>52420.66603114488</v>
      </c>
      <c r="AK127">
        <f t="shared" si="112"/>
        <v>0</v>
      </c>
      <c r="AL127">
        <f t="shared" si="113"/>
        <v>0</v>
      </c>
      <c r="AM127">
        <f t="shared" si="114"/>
        <v>0.49</v>
      </c>
      <c r="AN127">
        <f t="shared" si="115"/>
        <v>0.39</v>
      </c>
      <c r="AO127">
        <v>6.91</v>
      </c>
      <c r="AP127">
        <v>0.5</v>
      </c>
      <c r="AQ127" t="s">
        <v>194</v>
      </c>
      <c r="AR127">
        <v>1587217630.2451601</v>
      </c>
      <c r="AS127">
        <v>414.47800000000001</v>
      </c>
      <c r="AT127">
        <v>409.96919354838701</v>
      </c>
      <c r="AU127">
        <v>27.088819354838702</v>
      </c>
      <c r="AV127">
        <v>26.308996774193599</v>
      </c>
      <c r="AW127">
        <v>599.96729032258099</v>
      </c>
      <c r="AX127">
        <v>101.619322580645</v>
      </c>
      <c r="AY127">
        <v>9.4484341935483898E-2</v>
      </c>
      <c r="AZ127">
        <v>34.517009677419402</v>
      </c>
      <c r="BA127">
        <v>999.9</v>
      </c>
      <c r="BB127">
        <v>999.9</v>
      </c>
      <c r="BC127">
        <v>0</v>
      </c>
      <c r="BD127">
        <v>0</v>
      </c>
      <c r="BE127">
        <v>10000.1419354839</v>
      </c>
      <c r="BF127">
        <v>0</v>
      </c>
      <c r="BG127">
        <v>1.91117E-3</v>
      </c>
      <c r="BH127">
        <v>1587217608.5999999</v>
      </c>
      <c r="BI127" t="s">
        <v>460</v>
      </c>
      <c r="BJ127">
        <v>19</v>
      </c>
      <c r="BK127">
        <v>1.1659999999999999</v>
      </c>
      <c r="BL127">
        <v>0.377</v>
      </c>
      <c r="BM127">
        <v>410</v>
      </c>
      <c r="BN127">
        <v>26</v>
      </c>
      <c r="BO127">
        <v>0.46</v>
      </c>
      <c r="BP127">
        <v>0.09</v>
      </c>
      <c r="BQ127">
        <v>4.5152790243902396</v>
      </c>
      <c r="BR127">
        <v>-0.12440006968638399</v>
      </c>
      <c r="BS127">
        <v>3.6461499427637399E-2</v>
      </c>
      <c r="BT127">
        <v>0</v>
      </c>
      <c r="BU127">
        <v>0.77950697560975601</v>
      </c>
      <c r="BV127">
        <v>1.06928362369341E-2</v>
      </c>
      <c r="BW127">
        <v>1.3902442580230601E-3</v>
      </c>
      <c r="BX127">
        <v>1</v>
      </c>
      <c r="BY127">
        <v>1</v>
      </c>
      <c r="BZ127">
        <v>2</v>
      </c>
      <c r="CA127" t="s">
        <v>196</v>
      </c>
      <c r="CB127">
        <v>100</v>
      </c>
      <c r="CC127">
        <v>100</v>
      </c>
      <c r="CD127">
        <v>1.1659999999999999</v>
      </c>
      <c r="CE127">
        <v>0.377</v>
      </c>
      <c r="CF127">
        <v>2</v>
      </c>
      <c r="CG127">
        <v>638.346</v>
      </c>
      <c r="CH127">
        <v>337.84300000000002</v>
      </c>
      <c r="CI127">
        <v>34.994799999999998</v>
      </c>
      <c r="CJ127">
        <v>37.154299999999999</v>
      </c>
      <c r="CK127">
        <v>30.0001</v>
      </c>
      <c r="CL127">
        <v>36.939100000000003</v>
      </c>
      <c r="CM127">
        <v>36.958799999999997</v>
      </c>
      <c r="CN127">
        <v>20.4648</v>
      </c>
      <c r="CO127">
        <v>0</v>
      </c>
      <c r="CP127">
        <v>100</v>
      </c>
      <c r="CQ127">
        <v>35</v>
      </c>
      <c r="CR127">
        <v>410</v>
      </c>
      <c r="CS127">
        <v>26.6327</v>
      </c>
      <c r="CT127">
        <v>98.582700000000003</v>
      </c>
      <c r="CU127">
        <v>99.570499999999996</v>
      </c>
    </row>
    <row r="128" spans="1:99" x14ac:dyDescent="0.25">
      <c r="A128">
        <v>112</v>
      </c>
      <c r="B128">
        <v>1587217643.5999999</v>
      </c>
      <c r="C128">
        <v>8504.5999999046307</v>
      </c>
      <c r="D128" t="s">
        <v>463</v>
      </c>
      <c r="E128" t="s">
        <v>464</v>
      </c>
      <c r="F128">
        <v>1587217635.03548</v>
      </c>
      <c r="G128">
        <f t="shared" si="87"/>
        <v>6.9651185028637779E-4</v>
      </c>
      <c r="H128">
        <f t="shared" si="88"/>
        <v>-4.1936693680778925</v>
      </c>
      <c r="I128">
        <f t="shared" si="89"/>
        <v>414.47303225806502</v>
      </c>
      <c r="J128">
        <f t="shared" si="90"/>
        <v>653.94299611376994</v>
      </c>
      <c r="K128">
        <f t="shared" si="91"/>
        <v>66.51549838108194</v>
      </c>
      <c r="L128">
        <f t="shared" si="92"/>
        <v>42.157925797812418</v>
      </c>
      <c r="M128">
        <f t="shared" si="93"/>
        <v>2.5689577945759236E-2</v>
      </c>
      <c r="N128">
        <f t="shared" si="94"/>
        <v>2</v>
      </c>
      <c r="O128">
        <f t="shared" si="95"/>
        <v>2.5507658772089589E-2</v>
      </c>
      <c r="P128">
        <f t="shared" si="96"/>
        <v>1.5958523959114068E-2</v>
      </c>
      <c r="Q128">
        <f t="shared" si="97"/>
        <v>0</v>
      </c>
      <c r="R128">
        <f t="shared" si="98"/>
        <v>34.259587450362503</v>
      </c>
      <c r="S128">
        <f t="shared" si="99"/>
        <v>34.259587450362503</v>
      </c>
      <c r="T128">
        <f t="shared" si="100"/>
        <v>5.4208647893999986</v>
      </c>
      <c r="U128">
        <f t="shared" si="101"/>
        <v>50.10715388358129</v>
      </c>
      <c r="V128">
        <f t="shared" si="102"/>
        <v>2.755075270420106</v>
      </c>
      <c r="W128">
        <f t="shared" si="103"/>
        <v>5.4983671130498335</v>
      </c>
      <c r="X128">
        <f t="shared" si="104"/>
        <v>2.6657895189798926</v>
      </c>
      <c r="Y128">
        <f t="shared" si="105"/>
        <v>-30.71617259762926</v>
      </c>
      <c r="Z128">
        <f t="shared" si="106"/>
        <v>27.51803795211363</v>
      </c>
      <c r="AA128">
        <f t="shared" si="107"/>
        <v>3.1941555560463679</v>
      </c>
      <c r="AB128">
        <f t="shared" si="108"/>
        <v>-3.9790894692615097E-3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109"/>
        <v>1</v>
      </c>
      <c r="AI128">
        <f t="shared" si="110"/>
        <v>0</v>
      </c>
      <c r="AJ128">
        <f t="shared" si="111"/>
        <v>52492.450157590531</v>
      </c>
      <c r="AK128">
        <f t="shared" si="112"/>
        <v>0</v>
      </c>
      <c r="AL128">
        <f t="shared" si="113"/>
        <v>0</v>
      </c>
      <c r="AM128">
        <f t="shared" si="114"/>
        <v>0.49</v>
      </c>
      <c r="AN128">
        <f t="shared" si="115"/>
        <v>0.39</v>
      </c>
      <c r="AO128">
        <v>6.91</v>
      </c>
      <c r="AP128">
        <v>0.5</v>
      </c>
      <c r="AQ128" t="s">
        <v>194</v>
      </c>
      <c r="AR128">
        <v>1587217635.03548</v>
      </c>
      <c r="AS128">
        <v>414.47303225806502</v>
      </c>
      <c r="AT128">
        <v>409.97554838709698</v>
      </c>
      <c r="AU128">
        <v>27.086351612903201</v>
      </c>
      <c r="AV128">
        <v>26.3058870967742</v>
      </c>
      <c r="AW128">
        <v>599.96745161290301</v>
      </c>
      <c r="AX128">
        <v>101.619709677419</v>
      </c>
      <c r="AY128">
        <v>9.4810970967741895E-2</v>
      </c>
      <c r="AZ128">
        <v>34.514800000000001</v>
      </c>
      <c r="BA128">
        <v>999.9</v>
      </c>
      <c r="BB128">
        <v>999.9</v>
      </c>
      <c r="BC128">
        <v>0</v>
      </c>
      <c r="BD128">
        <v>0</v>
      </c>
      <c r="BE128">
        <v>10014.3077419355</v>
      </c>
      <c r="BF128">
        <v>0</v>
      </c>
      <c r="BG128">
        <v>1.91117E-3</v>
      </c>
      <c r="BH128">
        <v>1587217608.5999999</v>
      </c>
      <c r="BI128" t="s">
        <v>460</v>
      </c>
      <c r="BJ128">
        <v>19</v>
      </c>
      <c r="BK128">
        <v>1.1659999999999999</v>
      </c>
      <c r="BL128">
        <v>0.377</v>
      </c>
      <c r="BM128">
        <v>410</v>
      </c>
      <c r="BN128">
        <v>26</v>
      </c>
      <c r="BO128">
        <v>0.46</v>
      </c>
      <c r="BP128">
        <v>0.09</v>
      </c>
      <c r="BQ128">
        <v>4.4972675609756099</v>
      </c>
      <c r="BR128">
        <v>-0.132684250871064</v>
      </c>
      <c r="BS128">
        <v>3.9169640606861199E-2</v>
      </c>
      <c r="BT128">
        <v>0</v>
      </c>
      <c r="BU128">
        <v>0.77994490243902403</v>
      </c>
      <c r="BV128">
        <v>8.8853310104537592E-3</v>
      </c>
      <c r="BW128">
        <v>1.34733820341601E-3</v>
      </c>
      <c r="BX128">
        <v>1</v>
      </c>
      <c r="BY128">
        <v>1</v>
      </c>
      <c r="BZ128">
        <v>2</v>
      </c>
      <c r="CA128" t="s">
        <v>196</v>
      </c>
      <c r="CB128">
        <v>100</v>
      </c>
      <c r="CC128">
        <v>100</v>
      </c>
      <c r="CD128">
        <v>1.1659999999999999</v>
      </c>
      <c r="CE128">
        <v>0.377</v>
      </c>
      <c r="CF128">
        <v>2</v>
      </c>
      <c r="CG128">
        <v>638.47299999999996</v>
      </c>
      <c r="CH128">
        <v>337.99200000000002</v>
      </c>
      <c r="CI128">
        <v>34.994999999999997</v>
      </c>
      <c r="CJ128">
        <v>37.154299999999999</v>
      </c>
      <c r="CK128">
        <v>30</v>
      </c>
      <c r="CL128">
        <v>36.938200000000002</v>
      </c>
      <c r="CM128">
        <v>36.958599999999997</v>
      </c>
      <c r="CN128">
        <v>20.464500000000001</v>
      </c>
      <c r="CO128">
        <v>0</v>
      </c>
      <c r="CP128">
        <v>100</v>
      </c>
      <c r="CQ128">
        <v>35</v>
      </c>
      <c r="CR128">
        <v>410</v>
      </c>
      <c r="CS128">
        <v>26.6325</v>
      </c>
      <c r="CT128">
        <v>98.583799999999997</v>
      </c>
      <c r="CU128">
        <v>99.570400000000006</v>
      </c>
    </row>
    <row r="129" spans="1:99" x14ac:dyDescent="0.25">
      <c r="A129">
        <v>113</v>
      </c>
      <c r="B129">
        <v>1587217648.5999999</v>
      </c>
      <c r="C129">
        <v>8509.5999999046307</v>
      </c>
      <c r="D129" t="s">
        <v>465</v>
      </c>
      <c r="E129" t="s">
        <v>466</v>
      </c>
      <c r="F129">
        <v>1587217639.9709699</v>
      </c>
      <c r="G129">
        <f t="shared" si="87"/>
        <v>6.9689836834237531E-4</v>
      </c>
      <c r="H129">
        <f t="shared" si="88"/>
        <v>-4.1667666491077151</v>
      </c>
      <c r="I129">
        <f t="shared" si="89"/>
        <v>414.45196774193602</v>
      </c>
      <c r="J129">
        <f t="shared" si="90"/>
        <v>652.06522253833077</v>
      </c>
      <c r="K129">
        <f t="shared" si="91"/>
        <v>66.325248537371778</v>
      </c>
      <c r="L129">
        <f t="shared" si="92"/>
        <v>42.156258020141259</v>
      </c>
      <c r="M129">
        <f t="shared" si="93"/>
        <v>2.5711272265535767E-2</v>
      </c>
      <c r="N129">
        <f t="shared" si="94"/>
        <v>2</v>
      </c>
      <c r="O129">
        <f t="shared" si="95"/>
        <v>2.5529046884156768E-2</v>
      </c>
      <c r="P129">
        <f t="shared" si="96"/>
        <v>1.5971918769859764E-2</v>
      </c>
      <c r="Q129">
        <f t="shared" si="97"/>
        <v>0</v>
      </c>
      <c r="R129">
        <f t="shared" si="98"/>
        <v>34.256357926776317</v>
      </c>
      <c r="S129">
        <f t="shared" si="99"/>
        <v>34.256357926776317</v>
      </c>
      <c r="T129">
        <f t="shared" si="100"/>
        <v>5.4198901734674649</v>
      </c>
      <c r="U129">
        <f t="shared" si="101"/>
        <v>50.110883978298482</v>
      </c>
      <c r="V129">
        <f t="shared" si="102"/>
        <v>2.7548077154099979</v>
      </c>
      <c r="W129">
        <f t="shared" si="103"/>
        <v>5.4974239061578363</v>
      </c>
      <c r="X129">
        <f t="shared" si="104"/>
        <v>2.665082458057467</v>
      </c>
      <c r="Y129">
        <f t="shared" si="105"/>
        <v>-30.733218043898752</v>
      </c>
      <c r="Z129">
        <f t="shared" si="106"/>
        <v>27.533394980688929</v>
      </c>
      <c r="AA129">
        <f t="shared" si="107"/>
        <v>3.1958396125016297</v>
      </c>
      <c r="AB129">
        <f t="shared" si="108"/>
        <v>-3.9834507081941695E-3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f t="shared" si="109"/>
        <v>1</v>
      </c>
      <c r="AI129">
        <f t="shared" si="110"/>
        <v>0</v>
      </c>
      <c r="AJ129">
        <f t="shared" si="111"/>
        <v>52477.259289072928</v>
      </c>
      <c r="AK129">
        <f t="shared" si="112"/>
        <v>0</v>
      </c>
      <c r="AL129">
        <f t="shared" si="113"/>
        <v>0</v>
      </c>
      <c r="AM129">
        <f t="shared" si="114"/>
        <v>0.49</v>
      </c>
      <c r="AN129">
        <f t="shared" si="115"/>
        <v>0.39</v>
      </c>
      <c r="AO129">
        <v>6.91</v>
      </c>
      <c r="AP129">
        <v>0.5</v>
      </c>
      <c r="AQ129" t="s">
        <v>194</v>
      </c>
      <c r="AR129">
        <v>1587217639.9709699</v>
      </c>
      <c r="AS129">
        <v>414.45196774193602</v>
      </c>
      <c r="AT129">
        <v>409.98558064516101</v>
      </c>
      <c r="AU129">
        <v>27.083416129032301</v>
      </c>
      <c r="AV129">
        <v>26.302506451612899</v>
      </c>
      <c r="AW129">
        <v>599.96</v>
      </c>
      <c r="AX129">
        <v>101.620451612903</v>
      </c>
      <c r="AY129">
        <v>9.52146193548387E-2</v>
      </c>
      <c r="AZ129">
        <v>34.511712903225799</v>
      </c>
      <c r="BA129">
        <v>999.9</v>
      </c>
      <c r="BB129">
        <v>999.9</v>
      </c>
      <c r="BC129">
        <v>0</v>
      </c>
      <c r="BD129">
        <v>0</v>
      </c>
      <c r="BE129">
        <v>10011.104193548401</v>
      </c>
      <c r="BF129">
        <v>0</v>
      </c>
      <c r="BG129">
        <v>1.91117E-3</v>
      </c>
      <c r="BH129">
        <v>1587217608.5999999</v>
      </c>
      <c r="BI129" t="s">
        <v>460</v>
      </c>
      <c r="BJ129">
        <v>19</v>
      </c>
      <c r="BK129">
        <v>1.1659999999999999</v>
      </c>
      <c r="BL129">
        <v>0.377</v>
      </c>
      <c r="BM129">
        <v>410</v>
      </c>
      <c r="BN129">
        <v>26</v>
      </c>
      <c r="BO129">
        <v>0.46</v>
      </c>
      <c r="BP129">
        <v>0.09</v>
      </c>
      <c r="BQ129">
        <v>4.4813236585365903</v>
      </c>
      <c r="BR129">
        <v>-0.40335595818812497</v>
      </c>
      <c r="BS129">
        <v>5.15768577692245E-2</v>
      </c>
      <c r="BT129">
        <v>0</v>
      </c>
      <c r="BU129">
        <v>0.78075136585365801</v>
      </c>
      <c r="BV129">
        <v>3.7300766550520501E-3</v>
      </c>
      <c r="BW129">
        <v>1.0316890663207301E-3</v>
      </c>
      <c r="BX129">
        <v>1</v>
      </c>
      <c r="BY129">
        <v>1</v>
      </c>
      <c r="BZ129">
        <v>2</v>
      </c>
      <c r="CA129" t="s">
        <v>196</v>
      </c>
      <c r="CB129">
        <v>100</v>
      </c>
      <c r="CC129">
        <v>100</v>
      </c>
      <c r="CD129">
        <v>1.1659999999999999</v>
      </c>
      <c r="CE129">
        <v>0.377</v>
      </c>
      <c r="CF129">
        <v>2</v>
      </c>
      <c r="CG129">
        <v>637.84400000000005</v>
      </c>
      <c r="CH129">
        <v>338.202</v>
      </c>
      <c r="CI129">
        <v>34.995100000000001</v>
      </c>
      <c r="CJ129">
        <v>37.153500000000001</v>
      </c>
      <c r="CK129">
        <v>30</v>
      </c>
      <c r="CL129">
        <v>36.938200000000002</v>
      </c>
      <c r="CM129">
        <v>36.957099999999997</v>
      </c>
      <c r="CN129">
        <v>20.465199999999999</v>
      </c>
      <c r="CO129">
        <v>0</v>
      </c>
      <c r="CP129">
        <v>100</v>
      </c>
      <c r="CQ129">
        <v>35</v>
      </c>
      <c r="CR129">
        <v>410</v>
      </c>
      <c r="CS129">
        <v>26.6325</v>
      </c>
      <c r="CT129">
        <v>98.5839</v>
      </c>
      <c r="CU129">
        <v>99.572800000000001</v>
      </c>
    </row>
    <row r="130" spans="1:99" x14ac:dyDescent="0.25">
      <c r="A130">
        <v>114</v>
      </c>
      <c r="B130">
        <v>1587217653.5999999</v>
      </c>
      <c r="C130">
        <v>8514.5999999046307</v>
      </c>
      <c r="D130" t="s">
        <v>467</v>
      </c>
      <c r="E130" t="s">
        <v>468</v>
      </c>
      <c r="F130">
        <v>1587217644.9709699</v>
      </c>
      <c r="G130">
        <f t="shared" si="87"/>
        <v>6.9676437760139579E-4</v>
      </c>
      <c r="H130">
        <f t="shared" si="88"/>
        <v>-4.1609802333436887</v>
      </c>
      <c r="I130">
        <f t="shared" si="89"/>
        <v>414.44454838709697</v>
      </c>
      <c r="J130">
        <f t="shared" si="90"/>
        <v>651.6953991976053</v>
      </c>
      <c r="K130">
        <f t="shared" si="91"/>
        <v>66.288058749059104</v>
      </c>
      <c r="L130">
        <f t="shared" si="92"/>
        <v>42.155774930338197</v>
      </c>
      <c r="M130">
        <f t="shared" si="93"/>
        <v>2.5712669994248986E-2</v>
      </c>
      <c r="N130">
        <f t="shared" si="94"/>
        <v>2</v>
      </c>
      <c r="O130">
        <f t="shared" si="95"/>
        <v>2.5530424875658205E-2</v>
      </c>
      <c r="P130">
        <f t="shared" si="96"/>
        <v>1.5972781770392793E-2</v>
      </c>
      <c r="Q130">
        <f t="shared" si="97"/>
        <v>0</v>
      </c>
      <c r="R130">
        <f t="shared" si="98"/>
        <v>34.25328685942992</v>
      </c>
      <c r="S130">
        <f t="shared" si="99"/>
        <v>34.25328685942992</v>
      </c>
      <c r="T130">
        <f t="shared" si="100"/>
        <v>5.4189635182944649</v>
      </c>
      <c r="U130">
        <f t="shared" si="101"/>
        <v>50.114020469883734</v>
      </c>
      <c r="V130">
        <f t="shared" si="102"/>
        <v>2.7545025951821804</v>
      </c>
      <c r="W130">
        <f t="shared" si="103"/>
        <v>5.4964709862732173</v>
      </c>
      <c r="X130">
        <f t="shared" si="104"/>
        <v>2.6644609231122844</v>
      </c>
      <c r="Y130">
        <f t="shared" si="105"/>
        <v>-30.727309052221553</v>
      </c>
      <c r="Z130">
        <f t="shared" si="106"/>
        <v>27.528188430118622</v>
      </c>
      <c r="AA130">
        <f t="shared" si="107"/>
        <v>3.1951387581799131</v>
      </c>
      <c r="AB130">
        <f t="shared" si="108"/>
        <v>-3.9818639230198016E-3</v>
      </c>
      <c r="AC130">
        <v>0</v>
      </c>
      <c r="AD130">
        <v>0</v>
      </c>
      <c r="AE130">
        <v>2</v>
      </c>
      <c r="AF130">
        <v>0</v>
      </c>
      <c r="AG130">
        <v>0</v>
      </c>
      <c r="AH130">
        <f t="shared" si="109"/>
        <v>1</v>
      </c>
      <c r="AI130">
        <f t="shared" si="110"/>
        <v>0</v>
      </c>
      <c r="AJ130">
        <f t="shared" si="111"/>
        <v>52448.115701625866</v>
      </c>
      <c r="AK130">
        <f t="shared" si="112"/>
        <v>0</v>
      </c>
      <c r="AL130">
        <f t="shared" si="113"/>
        <v>0</v>
      </c>
      <c r="AM130">
        <f t="shared" si="114"/>
        <v>0.49</v>
      </c>
      <c r="AN130">
        <f t="shared" si="115"/>
        <v>0.39</v>
      </c>
      <c r="AO130">
        <v>6.91</v>
      </c>
      <c r="AP130">
        <v>0.5</v>
      </c>
      <c r="AQ130" t="s">
        <v>194</v>
      </c>
      <c r="AR130">
        <v>1587217644.9709699</v>
      </c>
      <c r="AS130">
        <v>414.44454838709697</v>
      </c>
      <c r="AT130">
        <v>409.98474193548401</v>
      </c>
      <c r="AU130">
        <v>27.080241935483901</v>
      </c>
      <c r="AV130">
        <v>26.299477419354801</v>
      </c>
      <c r="AW130">
        <v>599.95812903225794</v>
      </c>
      <c r="AX130">
        <v>101.620548387097</v>
      </c>
      <c r="AY130">
        <v>9.5773119354838704E-2</v>
      </c>
      <c r="AZ130">
        <v>34.508593548387097</v>
      </c>
      <c r="BA130">
        <v>999.9</v>
      </c>
      <c r="BB130">
        <v>999.9</v>
      </c>
      <c r="BC130">
        <v>0</v>
      </c>
      <c r="BD130">
        <v>0</v>
      </c>
      <c r="BE130">
        <v>10005.190645161299</v>
      </c>
      <c r="BF130">
        <v>0</v>
      </c>
      <c r="BG130">
        <v>1.91117E-3</v>
      </c>
      <c r="BH130">
        <v>1587217608.5999999</v>
      </c>
      <c r="BI130" t="s">
        <v>460</v>
      </c>
      <c r="BJ130">
        <v>19</v>
      </c>
      <c r="BK130">
        <v>1.1659999999999999</v>
      </c>
      <c r="BL130">
        <v>0.377</v>
      </c>
      <c r="BM130">
        <v>410</v>
      </c>
      <c r="BN130">
        <v>26</v>
      </c>
      <c r="BO130">
        <v>0.46</v>
      </c>
      <c r="BP130">
        <v>0.09</v>
      </c>
      <c r="BQ130">
        <v>4.4650473170731697</v>
      </c>
      <c r="BR130">
        <v>-0.120470383275365</v>
      </c>
      <c r="BS130">
        <v>4.0189972479759903E-2</v>
      </c>
      <c r="BT130">
        <v>0</v>
      </c>
      <c r="BU130">
        <v>0.78079234146341403</v>
      </c>
      <c r="BV130">
        <v>-1.4989547038321499E-3</v>
      </c>
      <c r="BW130">
        <v>8.0972119892473997E-4</v>
      </c>
      <c r="BX130">
        <v>1</v>
      </c>
      <c r="BY130">
        <v>1</v>
      </c>
      <c r="BZ130">
        <v>2</v>
      </c>
      <c r="CA130" t="s">
        <v>196</v>
      </c>
      <c r="CB130">
        <v>100</v>
      </c>
      <c r="CC130">
        <v>100</v>
      </c>
      <c r="CD130">
        <v>1.1659999999999999</v>
      </c>
      <c r="CE130">
        <v>0.377</v>
      </c>
      <c r="CF130">
        <v>2</v>
      </c>
      <c r="CG130">
        <v>637.92700000000002</v>
      </c>
      <c r="CH130">
        <v>337.72899999999998</v>
      </c>
      <c r="CI130">
        <v>34.9953</v>
      </c>
      <c r="CJ130">
        <v>37.1509</v>
      </c>
      <c r="CK130">
        <v>30</v>
      </c>
      <c r="CL130">
        <v>36.936500000000002</v>
      </c>
      <c r="CM130">
        <v>36.955199999999998</v>
      </c>
      <c r="CN130">
        <v>20.466699999999999</v>
      </c>
      <c r="CO130">
        <v>0</v>
      </c>
      <c r="CP130">
        <v>100</v>
      </c>
      <c r="CQ130">
        <v>35</v>
      </c>
      <c r="CR130">
        <v>410</v>
      </c>
      <c r="CS130">
        <v>26.6325</v>
      </c>
      <c r="CT130">
        <v>98.585999999999999</v>
      </c>
      <c r="CU130">
        <v>99.574100000000001</v>
      </c>
    </row>
    <row r="131" spans="1:99" x14ac:dyDescent="0.25">
      <c r="A131">
        <v>115</v>
      </c>
      <c r="B131">
        <v>1587217658.5999999</v>
      </c>
      <c r="C131">
        <v>8519.5999999046307</v>
      </c>
      <c r="D131" t="s">
        <v>469</v>
      </c>
      <c r="E131" t="s">
        <v>470</v>
      </c>
      <c r="F131">
        <v>1587217649.9709699</v>
      </c>
      <c r="G131">
        <f t="shared" si="87"/>
        <v>6.9644870619406233E-4</v>
      </c>
      <c r="H131">
        <f t="shared" si="88"/>
        <v>-4.1395990291372717</v>
      </c>
      <c r="I131">
        <f t="shared" si="89"/>
        <v>414.43464516129001</v>
      </c>
      <c r="J131">
        <f t="shared" si="90"/>
        <v>650.43723687708598</v>
      </c>
      <c r="K131">
        <f t="shared" si="91"/>
        <v>66.16065841769381</v>
      </c>
      <c r="L131">
        <f t="shared" si="92"/>
        <v>42.155134178081667</v>
      </c>
      <c r="M131">
        <f t="shared" si="93"/>
        <v>2.5706952081410692E-2</v>
      </c>
      <c r="N131">
        <f t="shared" si="94"/>
        <v>2</v>
      </c>
      <c r="O131">
        <f t="shared" si="95"/>
        <v>2.5524787698289558E-2</v>
      </c>
      <c r="P131">
        <f t="shared" si="96"/>
        <v>1.5969251352212964E-2</v>
      </c>
      <c r="Q131">
        <f t="shared" si="97"/>
        <v>0</v>
      </c>
      <c r="R131">
        <f t="shared" si="98"/>
        <v>34.250350123093604</v>
      </c>
      <c r="S131">
        <f t="shared" si="99"/>
        <v>34.250350123093604</v>
      </c>
      <c r="T131">
        <f t="shared" si="100"/>
        <v>5.4180775246320145</v>
      </c>
      <c r="U131">
        <f t="shared" si="101"/>
        <v>50.116925687661841</v>
      </c>
      <c r="V131">
        <f t="shared" si="102"/>
        <v>2.7541951464365928</v>
      </c>
      <c r="W131">
        <f t="shared" si="103"/>
        <v>5.4955388995750818</v>
      </c>
      <c r="X131">
        <f t="shared" si="104"/>
        <v>2.6638823781954217</v>
      </c>
      <c r="Y131">
        <f t="shared" si="105"/>
        <v>-30.71338794315815</v>
      </c>
      <c r="Z131">
        <f t="shared" si="106"/>
        <v>27.515801979171027</v>
      </c>
      <c r="AA131">
        <f t="shared" si="107"/>
        <v>3.1936077605662549</v>
      </c>
      <c r="AB131">
        <f t="shared" si="108"/>
        <v>-3.978203420867743E-3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109"/>
        <v>1</v>
      </c>
      <c r="AI131">
        <f t="shared" si="110"/>
        <v>0</v>
      </c>
      <c r="AJ131">
        <f t="shared" si="111"/>
        <v>52413.791618312978</v>
      </c>
      <c r="AK131">
        <f t="shared" si="112"/>
        <v>0</v>
      </c>
      <c r="AL131">
        <f t="shared" si="113"/>
        <v>0</v>
      </c>
      <c r="AM131">
        <f t="shared" si="114"/>
        <v>0.49</v>
      </c>
      <c r="AN131">
        <f t="shared" si="115"/>
        <v>0.39</v>
      </c>
      <c r="AO131">
        <v>6.91</v>
      </c>
      <c r="AP131">
        <v>0.5</v>
      </c>
      <c r="AQ131" t="s">
        <v>194</v>
      </c>
      <c r="AR131">
        <v>1587217649.9709699</v>
      </c>
      <c r="AS131">
        <v>414.43464516129001</v>
      </c>
      <c r="AT131">
        <v>409.99929032258098</v>
      </c>
      <c r="AU131">
        <v>27.076983870967702</v>
      </c>
      <c r="AV131">
        <v>26.296567741935501</v>
      </c>
      <c r="AW131">
        <v>599.95603225806497</v>
      </c>
      <c r="AX131">
        <v>101.62074193548401</v>
      </c>
      <c r="AY131">
        <v>9.6464070967741899E-2</v>
      </c>
      <c r="AZ131">
        <v>34.505541935483897</v>
      </c>
      <c r="BA131">
        <v>999.9</v>
      </c>
      <c r="BB131">
        <v>999.9</v>
      </c>
      <c r="BC131">
        <v>0</v>
      </c>
      <c r="BD131">
        <v>0</v>
      </c>
      <c r="BE131">
        <v>9998.2403225806393</v>
      </c>
      <c r="BF131">
        <v>0</v>
      </c>
      <c r="BG131">
        <v>1.91117E-3</v>
      </c>
      <c r="BH131">
        <v>1587217608.5999999</v>
      </c>
      <c r="BI131" t="s">
        <v>460</v>
      </c>
      <c r="BJ131">
        <v>19</v>
      </c>
      <c r="BK131">
        <v>1.1659999999999999</v>
      </c>
      <c r="BL131">
        <v>0.377</v>
      </c>
      <c r="BM131">
        <v>410</v>
      </c>
      <c r="BN131">
        <v>26</v>
      </c>
      <c r="BO131">
        <v>0.46</v>
      </c>
      <c r="BP131">
        <v>0.09</v>
      </c>
      <c r="BQ131">
        <v>4.4494178048780499</v>
      </c>
      <c r="BR131">
        <v>-0.17318048780481701</v>
      </c>
      <c r="BS131">
        <v>4.2620307853450598E-2</v>
      </c>
      <c r="BT131">
        <v>0</v>
      </c>
      <c r="BU131">
        <v>0.78058648780487805</v>
      </c>
      <c r="BV131">
        <v>-4.1925783972126696E-3</v>
      </c>
      <c r="BW131">
        <v>1.07764909266628E-3</v>
      </c>
      <c r="BX131">
        <v>1</v>
      </c>
      <c r="BY131">
        <v>1</v>
      </c>
      <c r="BZ131">
        <v>2</v>
      </c>
      <c r="CA131" t="s">
        <v>196</v>
      </c>
      <c r="CB131">
        <v>100</v>
      </c>
      <c r="CC131">
        <v>100</v>
      </c>
      <c r="CD131">
        <v>1.1659999999999999</v>
      </c>
      <c r="CE131">
        <v>0.377</v>
      </c>
      <c r="CF131">
        <v>2</v>
      </c>
      <c r="CG131">
        <v>637.63300000000004</v>
      </c>
      <c r="CH131">
        <v>338.15699999999998</v>
      </c>
      <c r="CI131">
        <v>34.995199999999997</v>
      </c>
      <c r="CJ131">
        <v>37.15</v>
      </c>
      <c r="CK131">
        <v>29.9999</v>
      </c>
      <c r="CL131">
        <v>36.934800000000003</v>
      </c>
      <c r="CM131">
        <v>36.953600000000002</v>
      </c>
      <c r="CN131">
        <v>20.465800000000002</v>
      </c>
      <c r="CO131">
        <v>0</v>
      </c>
      <c r="CP131">
        <v>100</v>
      </c>
      <c r="CQ131">
        <v>35</v>
      </c>
      <c r="CR131">
        <v>410</v>
      </c>
      <c r="CS131">
        <v>26.6325</v>
      </c>
      <c r="CT131">
        <v>98.586799999999997</v>
      </c>
      <c r="CU131">
        <v>99.576800000000006</v>
      </c>
    </row>
    <row r="132" spans="1:99" x14ac:dyDescent="0.25">
      <c r="A132">
        <v>116</v>
      </c>
      <c r="B132">
        <v>1587217809.0999999</v>
      </c>
      <c r="C132">
        <v>8670.0999999046307</v>
      </c>
      <c r="D132" t="s">
        <v>473</v>
      </c>
      <c r="E132" t="s">
        <v>474</v>
      </c>
      <c r="F132">
        <v>1587217801.0999999</v>
      </c>
      <c r="G132">
        <f t="shared" si="87"/>
        <v>4.189897299387887E-4</v>
      </c>
      <c r="H132">
        <f t="shared" si="88"/>
        <v>-3.0432938421516362</v>
      </c>
      <c r="I132">
        <f t="shared" si="89"/>
        <v>416.59051612903198</v>
      </c>
      <c r="J132">
        <f t="shared" si="90"/>
        <v>708.58217957845773</v>
      </c>
      <c r="K132">
        <f t="shared" si="91"/>
        <v>72.074710801444539</v>
      </c>
      <c r="L132">
        <f t="shared" si="92"/>
        <v>42.374253598202309</v>
      </c>
      <c r="M132">
        <f t="shared" si="93"/>
        <v>1.544090085645174E-2</v>
      </c>
      <c r="N132">
        <f t="shared" si="94"/>
        <v>2</v>
      </c>
      <c r="O132">
        <f t="shared" si="95"/>
        <v>1.5374977987341092E-2</v>
      </c>
      <c r="P132">
        <f t="shared" si="96"/>
        <v>9.6152606106284649E-3</v>
      </c>
      <c r="Q132">
        <f t="shared" si="97"/>
        <v>0</v>
      </c>
      <c r="R132">
        <f t="shared" si="98"/>
        <v>34.249548688602196</v>
      </c>
      <c r="S132">
        <f t="shared" si="99"/>
        <v>34.249548688602196</v>
      </c>
      <c r="T132">
        <f t="shared" si="100"/>
        <v>5.4178357590968416</v>
      </c>
      <c r="U132">
        <f t="shared" si="101"/>
        <v>50.460064056192209</v>
      </c>
      <c r="V132">
        <f t="shared" si="102"/>
        <v>2.7573022252300521</v>
      </c>
      <c r="W132">
        <f t="shared" si="103"/>
        <v>5.464325653965731</v>
      </c>
      <c r="X132">
        <f t="shared" si="104"/>
        <v>2.6605335338667895</v>
      </c>
      <c r="Y132">
        <f t="shared" si="105"/>
        <v>-18.477447090300583</v>
      </c>
      <c r="Z132">
        <f t="shared" si="106"/>
        <v>16.555473142087688</v>
      </c>
      <c r="AA132">
        <f t="shared" si="107"/>
        <v>1.9205344469033847</v>
      </c>
      <c r="AB132">
        <f t="shared" si="108"/>
        <v>-1.4395013095089837E-3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109"/>
        <v>1</v>
      </c>
      <c r="AI132">
        <f t="shared" si="110"/>
        <v>0</v>
      </c>
      <c r="AJ132">
        <f t="shared" si="111"/>
        <v>52559.085458786329</v>
      </c>
      <c r="AK132">
        <f t="shared" si="112"/>
        <v>0</v>
      </c>
      <c r="AL132">
        <f t="shared" si="113"/>
        <v>0</v>
      </c>
      <c r="AM132">
        <f t="shared" si="114"/>
        <v>0.49</v>
      </c>
      <c r="AN132">
        <f t="shared" si="115"/>
        <v>0.39</v>
      </c>
      <c r="AO132">
        <v>13.72</v>
      </c>
      <c r="AP132">
        <v>0.5</v>
      </c>
      <c r="AQ132" t="s">
        <v>194</v>
      </c>
      <c r="AR132">
        <v>1587217801.0999999</v>
      </c>
      <c r="AS132">
        <v>416.59051612903198</v>
      </c>
      <c r="AT132">
        <v>410.03500000000003</v>
      </c>
      <c r="AU132">
        <v>27.107638709677399</v>
      </c>
      <c r="AV132">
        <v>26.176138709677399</v>
      </c>
      <c r="AW132">
        <v>600.39825806451597</v>
      </c>
      <c r="AX132">
        <v>101.622</v>
      </c>
      <c r="AY132">
        <v>9.4798529032258105E-2</v>
      </c>
      <c r="AZ132">
        <v>34.403090322580603</v>
      </c>
      <c r="BA132">
        <v>999.9</v>
      </c>
      <c r="BB132">
        <v>999.9</v>
      </c>
      <c r="BC132">
        <v>0</v>
      </c>
      <c r="BD132">
        <v>0</v>
      </c>
      <c r="BE132">
        <v>10023.533225806499</v>
      </c>
      <c r="BF132">
        <v>0</v>
      </c>
      <c r="BG132">
        <v>1.91117E-3</v>
      </c>
      <c r="BH132">
        <v>1587217792.0999999</v>
      </c>
      <c r="BI132" t="s">
        <v>475</v>
      </c>
      <c r="BJ132">
        <v>20</v>
      </c>
      <c r="BK132">
        <v>1.1240000000000001</v>
      </c>
      <c r="BL132">
        <v>0.376</v>
      </c>
      <c r="BM132">
        <v>410</v>
      </c>
      <c r="BN132">
        <v>26</v>
      </c>
      <c r="BO132">
        <v>0.34</v>
      </c>
      <c r="BP132">
        <v>0.08</v>
      </c>
      <c r="BQ132">
        <v>4.9617231043902397</v>
      </c>
      <c r="BR132">
        <v>32.088034916236197</v>
      </c>
      <c r="BS132">
        <v>3.5618347072481802</v>
      </c>
      <c r="BT132">
        <v>0</v>
      </c>
      <c r="BU132">
        <v>0.70406313948780497</v>
      </c>
      <c r="BV132">
        <v>4.7327009049824804</v>
      </c>
      <c r="BW132">
        <v>0.51141676227695798</v>
      </c>
      <c r="BX132">
        <v>0</v>
      </c>
      <c r="BY132">
        <v>0</v>
      </c>
      <c r="BZ132">
        <v>2</v>
      </c>
      <c r="CA132" t="s">
        <v>199</v>
      </c>
      <c r="CB132">
        <v>100</v>
      </c>
      <c r="CC132">
        <v>100</v>
      </c>
      <c r="CD132">
        <v>1.1240000000000001</v>
      </c>
      <c r="CE132">
        <v>0.376</v>
      </c>
      <c r="CF132">
        <v>2</v>
      </c>
      <c r="CG132">
        <v>637.67600000000004</v>
      </c>
      <c r="CH132">
        <v>336.93400000000003</v>
      </c>
      <c r="CI132">
        <v>34.9998</v>
      </c>
      <c r="CJ132">
        <v>36.970799999999997</v>
      </c>
      <c r="CK132">
        <v>29.999600000000001</v>
      </c>
      <c r="CL132">
        <v>36.812100000000001</v>
      </c>
      <c r="CM132">
        <v>36.822099999999999</v>
      </c>
      <c r="CN132">
        <v>20.462900000000001</v>
      </c>
      <c r="CO132">
        <v>2.9620099999999998</v>
      </c>
      <c r="CP132">
        <v>100</v>
      </c>
      <c r="CQ132">
        <v>35</v>
      </c>
      <c r="CR132">
        <v>410</v>
      </c>
      <c r="CS132">
        <v>25.8188</v>
      </c>
      <c r="CT132">
        <v>98.632599999999996</v>
      </c>
      <c r="CU132">
        <v>99.6126</v>
      </c>
    </row>
    <row r="133" spans="1:99" x14ac:dyDescent="0.25">
      <c r="A133">
        <v>117</v>
      </c>
      <c r="B133">
        <v>1587217814.0999999</v>
      </c>
      <c r="C133">
        <v>8675.0999999046307</v>
      </c>
      <c r="D133" t="s">
        <v>476</v>
      </c>
      <c r="E133" t="s">
        <v>477</v>
      </c>
      <c r="F133">
        <v>1587217805.7451601</v>
      </c>
      <c r="G133">
        <f t="shared" si="87"/>
        <v>5.2175266458142906E-4</v>
      </c>
      <c r="H133">
        <f t="shared" si="88"/>
        <v>-3.67903693693219</v>
      </c>
      <c r="I133">
        <f t="shared" si="89"/>
        <v>417.96980645161301</v>
      </c>
      <c r="J133">
        <f t="shared" si="90"/>
        <v>697.65394060002427</v>
      </c>
      <c r="K133">
        <f t="shared" si="91"/>
        <v>70.96222960560462</v>
      </c>
      <c r="L133">
        <f t="shared" si="92"/>
        <v>42.514013965319322</v>
      </c>
      <c r="M133">
        <f t="shared" si="93"/>
        <v>1.947157722821951E-2</v>
      </c>
      <c r="N133">
        <f t="shared" si="94"/>
        <v>2</v>
      </c>
      <c r="O133">
        <f t="shared" si="95"/>
        <v>1.9366871377839188E-2</v>
      </c>
      <c r="P133">
        <f t="shared" si="96"/>
        <v>1.2113654984044004E-2</v>
      </c>
      <c r="Q133">
        <f t="shared" si="97"/>
        <v>0</v>
      </c>
      <c r="R133">
        <f t="shared" si="98"/>
        <v>34.212006664400342</v>
      </c>
      <c r="S133">
        <f t="shared" si="99"/>
        <v>34.212006664400342</v>
      </c>
      <c r="T133">
        <f t="shared" si="100"/>
        <v>5.4065211128756623</v>
      </c>
      <c r="U133">
        <f t="shared" si="101"/>
        <v>50.810774298796787</v>
      </c>
      <c r="V133">
        <f t="shared" si="102"/>
        <v>2.7764841075387432</v>
      </c>
      <c r="W133">
        <f t="shared" si="103"/>
        <v>5.4643609467775631</v>
      </c>
      <c r="X133">
        <f t="shared" si="104"/>
        <v>2.6300370053369191</v>
      </c>
      <c r="Y133">
        <f t="shared" si="105"/>
        <v>-23.009292508041021</v>
      </c>
      <c r="Z133">
        <f t="shared" si="106"/>
        <v>20.615925856407184</v>
      </c>
      <c r="AA133">
        <f t="shared" si="107"/>
        <v>2.3911346247881604</v>
      </c>
      <c r="AB133">
        <f t="shared" si="108"/>
        <v>-2.2320268456752501E-3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109"/>
        <v>1</v>
      </c>
      <c r="AI133">
        <f t="shared" si="110"/>
        <v>0</v>
      </c>
      <c r="AJ133">
        <f t="shared" si="111"/>
        <v>52474.254213576773</v>
      </c>
      <c r="AK133">
        <f t="shared" si="112"/>
        <v>0</v>
      </c>
      <c r="AL133">
        <f t="shared" si="113"/>
        <v>0</v>
      </c>
      <c r="AM133">
        <f t="shared" si="114"/>
        <v>0.49</v>
      </c>
      <c r="AN133">
        <f t="shared" si="115"/>
        <v>0.39</v>
      </c>
      <c r="AO133">
        <v>13.72</v>
      </c>
      <c r="AP133">
        <v>0.5</v>
      </c>
      <c r="AQ133" t="s">
        <v>194</v>
      </c>
      <c r="AR133">
        <v>1587217805.7451601</v>
      </c>
      <c r="AS133">
        <v>417.96980645161301</v>
      </c>
      <c r="AT133">
        <v>410.05577419354802</v>
      </c>
      <c r="AU133">
        <v>27.296564516128999</v>
      </c>
      <c r="AV133">
        <v>26.136061290322601</v>
      </c>
      <c r="AW133">
        <v>600.00225806451601</v>
      </c>
      <c r="AX133">
        <v>101.62245161290301</v>
      </c>
      <c r="AY133">
        <v>9.3063022580645194E-2</v>
      </c>
      <c r="AZ133">
        <v>34.403206451612903</v>
      </c>
      <c r="BA133">
        <v>999.9</v>
      </c>
      <c r="BB133">
        <v>999.9</v>
      </c>
      <c r="BC133">
        <v>0</v>
      </c>
      <c r="BD133">
        <v>0</v>
      </c>
      <c r="BE133">
        <v>10006.617419354799</v>
      </c>
      <c r="BF133">
        <v>0</v>
      </c>
      <c r="BG133">
        <v>1.91117E-3</v>
      </c>
      <c r="BH133">
        <v>1587217792.0999999</v>
      </c>
      <c r="BI133" t="s">
        <v>475</v>
      </c>
      <c r="BJ133">
        <v>20</v>
      </c>
      <c r="BK133">
        <v>1.1240000000000001</v>
      </c>
      <c r="BL133">
        <v>0.376</v>
      </c>
      <c r="BM133">
        <v>410</v>
      </c>
      <c r="BN133">
        <v>26</v>
      </c>
      <c r="BO133">
        <v>0.34</v>
      </c>
      <c r="BP133">
        <v>0.08</v>
      </c>
      <c r="BQ133">
        <v>6.8755277707317104</v>
      </c>
      <c r="BR133">
        <v>15.1551191707334</v>
      </c>
      <c r="BS133">
        <v>2.2648003465785602</v>
      </c>
      <c r="BT133">
        <v>0</v>
      </c>
      <c r="BU133">
        <v>1.0021486048780499</v>
      </c>
      <c r="BV133">
        <v>2.6581824271779801</v>
      </c>
      <c r="BW133">
        <v>0.341639235087416</v>
      </c>
      <c r="BX133">
        <v>0</v>
      </c>
      <c r="BY133">
        <v>0</v>
      </c>
      <c r="BZ133">
        <v>2</v>
      </c>
      <c r="CA133" t="s">
        <v>199</v>
      </c>
      <c r="CB133">
        <v>100</v>
      </c>
      <c r="CC133">
        <v>100</v>
      </c>
      <c r="CD133">
        <v>1.1240000000000001</v>
      </c>
      <c r="CE133">
        <v>0.376</v>
      </c>
      <c r="CF133">
        <v>2</v>
      </c>
      <c r="CG133">
        <v>638.404</v>
      </c>
      <c r="CH133">
        <v>337.13</v>
      </c>
      <c r="CI133">
        <v>35.0002</v>
      </c>
      <c r="CJ133">
        <v>36.964700000000001</v>
      </c>
      <c r="CK133">
        <v>29.999600000000001</v>
      </c>
      <c r="CL133">
        <v>36.804000000000002</v>
      </c>
      <c r="CM133">
        <v>36.815300000000001</v>
      </c>
      <c r="CN133">
        <v>20.458500000000001</v>
      </c>
      <c r="CO133">
        <v>3.81656</v>
      </c>
      <c r="CP133">
        <v>100</v>
      </c>
      <c r="CQ133">
        <v>35</v>
      </c>
      <c r="CR133">
        <v>410</v>
      </c>
      <c r="CS133">
        <v>25.773199999999999</v>
      </c>
      <c r="CT133">
        <v>98.634200000000007</v>
      </c>
      <c r="CU133">
        <v>99.612799999999993</v>
      </c>
    </row>
    <row r="134" spans="1:99" x14ac:dyDescent="0.25">
      <c r="A134">
        <v>118</v>
      </c>
      <c r="B134">
        <v>1587217819.0999999</v>
      </c>
      <c r="C134">
        <v>8680.0999999046307</v>
      </c>
      <c r="D134" t="s">
        <v>478</v>
      </c>
      <c r="E134" t="s">
        <v>479</v>
      </c>
      <c r="F134">
        <v>1587217810.53548</v>
      </c>
      <c r="G134">
        <f t="shared" si="87"/>
        <v>5.4287588259559368E-4</v>
      </c>
      <c r="H134">
        <f t="shared" si="88"/>
        <v>-3.6769395213256324</v>
      </c>
      <c r="I134">
        <f t="shared" si="89"/>
        <v>417.96296774193502</v>
      </c>
      <c r="J134">
        <f t="shared" si="90"/>
        <v>685.8117034706695</v>
      </c>
      <c r="K134">
        <f t="shared" si="91"/>
        <v>69.758487909685002</v>
      </c>
      <c r="L134">
        <f t="shared" si="92"/>
        <v>42.513804422366192</v>
      </c>
      <c r="M134">
        <f t="shared" si="93"/>
        <v>2.0271806360364665E-2</v>
      </c>
      <c r="N134">
        <f t="shared" si="94"/>
        <v>2</v>
      </c>
      <c r="O134">
        <f t="shared" si="95"/>
        <v>2.0158344473548962E-2</v>
      </c>
      <c r="P134">
        <f t="shared" si="96"/>
        <v>1.2609106358954212E-2</v>
      </c>
      <c r="Q134">
        <f t="shared" si="97"/>
        <v>0</v>
      </c>
      <c r="R134">
        <f t="shared" si="98"/>
        <v>34.203378642596462</v>
      </c>
      <c r="S134">
        <f t="shared" si="99"/>
        <v>34.203378642596462</v>
      </c>
      <c r="T134">
        <f t="shared" si="100"/>
        <v>5.403923652089679</v>
      </c>
      <c r="U134">
        <f t="shared" si="101"/>
        <v>50.781783532640631</v>
      </c>
      <c r="V134">
        <f t="shared" si="102"/>
        <v>2.7747630433808395</v>
      </c>
      <c r="W134">
        <f t="shared" si="103"/>
        <v>5.4640913539346752</v>
      </c>
      <c r="X134">
        <f t="shared" si="104"/>
        <v>2.6291606087088395</v>
      </c>
      <c r="Y134">
        <f t="shared" si="105"/>
        <v>-23.94082642246568</v>
      </c>
      <c r="Z134">
        <f t="shared" si="106"/>
        <v>21.450583356807357</v>
      </c>
      <c r="AA134">
        <f t="shared" si="107"/>
        <v>2.4878267028489667</v>
      </c>
      <c r="AB134">
        <f t="shared" si="108"/>
        <v>-2.4163628093560874E-3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109"/>
        <v>1</v>
      </c>
      <c r="AI134">
        <f t="shared" si="110"/>
        <v>0</v>
      </c>
      <c r="AJ134">
        <f t="shared" si="111"/>
        <v>52448.104930543501</v>
      </c>
      <c r="AK134">
        <f t="shared" si="112"/>
        <v>0</v>
      </c>
      <c r="AL134">
        <f t="shared" si="113"/>
        <v>0</v>
      </c>
      <c r="AM134">
        <f t="shared" si="114"/>
        <v>0.49</v>
      </c>
      <c r="AN134">
        <f t="shared" si="115"/>
        <v>0.39</v>
      </c>
      <c r="AO134">
        <v>13.72</v>
      </c>
      <c r="AP134">
        <v>0.5</v>
      </c>
      <c r="AQ134" t="s">
        <v>194</v>
      </c>
      <c r="AR134">
        <v>1587217810.53548</v>
      </c>
      <c r="AS134">
        <v>417.96296774193502</v>
      </c>
      <c r="AT134">
        <v>410.07316129032301</v>
      </c>
      <c r="AU134">
        <v>27.2793322580645</v>
      </c>
      <c r="AV134">
        <v>26.0717096774193</v>
      </c>
      <c r="AW134">
        <v>599.94519354838701</v>
      </c>
      <c r="AX134">
        <v>101.622967741935</v>
      </c>
      <c r="AY134">
        <v>9.37098193548387E-2</v>
      </c>
      <c r="AZ134">
        <v>34.402319354838703</v>
      </c>
      <c r="BA134">
        <v>999.9</v>
      </c>
      <c r="BB134">
        <v>999.9</v>
      </c>
      <c r="BC134">
        <v>0</v>
      </c>
      <c r="BD134">
        <v>0</v>
      </c>
      <c r="BE134">
        <v>10001.334838709699</v>
      </c>
      <c r="BF134">
        <v>0</v>
      </c>
      <c r="BG134">
        <v>1.91117E-3</v>
      </c>
      <c r="BH134">
        <v>1587217792.0999999</v>
      </c>
      <c r="BI134" t="s">
        <v>475</v>
      </c>
      <c r="BJ134">
        <v>20</v>
      </c>
      <c r="BK134">
        <v>1.1240000000000001</v>
      </c>
      <c r="BL134">
        <v>0.376</v>
      </c>
      <c r="BM134">
        <v>410</v>
      </c>
      <c r="BN134">
        <v>26</v>
      </c>
      <c r="BO134">
        <v>0.34</v>
      </c>
      <c r="BP134">
        <v>0.08</v>
      </c>
      <c r="BQ134">
        <v>7.90868341463415</v>
      </c>
      <c r="BR134">
        <v>-0.322056794425089</v>
      </c>
      <c r="BS134">
        <v>5.0192923979467001E-2</v>
      </c>
      <c r="BT134">
        <v>0</v>
      </c>
      <c r="BU134">
        <v>1.1872397560975601</v>
      </c>
      <c r="BV134">
        <v>0.58988174216026401</v>
      </c>
      <c r="BW134">
        <v>5.8527289298441303E-2</v>
      </c>
      <c r="BX134">
        <v>0</v>
      </c>
      <c r="BY134">
        <v>0</v>
      </c>
      <c r="BZ134">
        <v>2</v>
      </c>
      <c r="CA134" t="s">
        <v>199</v>
      </c>
      <c r="CB134">
        <v>100</v>
      </c>
      <c r="CC134">
        <v>100</v>
      </c>
      <c r="CD134">
        <v>1.1240000000000001</v>
      </c>
      <c r="CE134">
        <v>0.376</v>
      </c>
      <c r="CF134">
        <v>2</v>
      </c>
      <c r="CG134">
        <v>638.27099999999996</v>
      </c>
      <c r="CH134">
        <v>337.08100000000002</v>
      </c>
      <c r="CI134">
        <v>35.000599999999999</v>
      </c>
      <c r="CJ134">
        <v>36.957799999999999</v>
      </c>
      <c r="CK134">
        <v>29.999500000000001</v>
      </c>
      <c r="CL134">
        <v>36.796300000000002</v>
      </c>
      <c r="CM134">
        <v>36.808399999999999</v>
      </c>
      <c r="CN134">
        <v>20.456099999999999</v>
      </c>
      <c r="CO134">
        <v>4.3891200000000001</v>
      </c>
      <c r="CP134">
        <v>100</v>
      </c>
      <c r="CQ134">
        <v>35</v>
      </c>
      <c r="CR134">
        <v>410</v>
      </c>
      <c r="CS134">
        <v>25.738800000000001</v>
      </c>
      <c r="CT134">
        <v>98.637299999999996</v>
      </c>
      <c r="CU134">
        <v>99.615200000000002</v>
      </c>
    </row>
    <row r="135" spans="1:99" x14ac:dyDescent="0.25">
      <c r="A135">
        <v>119</v>
      </c>
      <c r="B135">
        <v>1587217824.0999999</v>
      </c>
      <c r="C135">
        <v>8685.0999999046307</v>
      </c>
      <c r="D135" t="s">
        <v>480</v>
      </c>
      <c r="E135" t="s">
        <v>481</v>
      </c>
      <c r="F135">
        <v>1587217815.4709699</v>
      </c>
      <c r="G135">
        <f t="shared" si="87"/>
        <v>5.5581867052756676E-4</v>
      </c>
      <c r="H135">
        <f t="shared" si="88"/>
        <v>-3.6835806244430227</v>
      </c>
      <c r="I135">
        <f t="shared" si="89"/>
        <v>417.95499999999998</v>
      </c>
      <c r="J135">
        <f t="shared" si="90"/>
        <v>679.76750147883502</v>
      </c>
      <c r="K135">
        <f t="shared" si="91"/>
        <v>69.144615132234037</v>
      </c>
      <c r="L135">
        <f t="shared" si="92"/>
        <v>42.513561702673826</v>
      </c>
      <c r="M135">
        <f t="shared" si="93"/>
        <v>2.0748771326625171E-2</v>
      </c>
      <c r="N135">
        <f t="shared" si="94"/>
        <v>2</v>
      </c>
      <c r="O135">
        <f t="shared" si="95"/>
        <v>2.062992434781068E-2</v>
      </c>
      <c r="P135">
        <f t="shared" si="96"/>
        <v>1.2904323799167627E-2</v>
      </c>
      <c r="Q135">
        <f t="shared" si="97"/>
        <v>0</v>
      </c>
      <c r="R135">
        <f t="shared" si="98"/>
        <v>34.197709668414213</v>
      </c>
      <c r="S135">
        <f t="shared" si="99"/>
        <v>34.197709668414213</v>
      </c>
      <c r="T135">
        <f t="shared" si="100"/>
        <v>5.4022176015522234</v>
      </c>
      <c r="U135">
        <f t="shared" si="101"/>
        <v>50.730319520268495</v>
      </c>
      <c r="V135">
        <f t="shared" si="102"/>
        <v>2.7718082757349976</v>
      </c>
      <c r="W135">
        <f t="shared" si="103"/>
        <v>5.4638100093723354</v>
      </c>
      <c r="X135">
        <f t="shared" si="104"/>
        <v>2.6304093258172259</v>
      </c>
      <c r="Y135">
        <f t="shared" si="105"/>
        <v>-24.511603370265693</v>
      </c>
      <c r="Z135">
        <f t="shared" si="106"/>
        <v>21.96201067419641</v>
      </c>
      <c r="AA135">
        <f t="shared" si="107"/>
        <v>2.5470597785951403</v>
      </c>
      <c r="AB135">
        <f t="shared" si="108"/>
        <v>-2.5329174741415272E-3</v>
      </c>
      <c r="AC135">
        <v>0</v>
      </c>
      <c r="AD135">
        <v>0</v>
      </c>
      <c r="AE135">
        <v>2</v>
      </c>
      <c r="AF135">
        <v>0</v>
      </c>
      <c r="AG135">
        <v>0</v>
      </c>
      <c r="AH135">
        <f t="shared" si="109"/>
        <v>1</v>
      </c>
      <c r="AI135">
        <f t="shared" si="110"/>
        <v>0</v>
      </c>
      <c r="AJ135">
        <f t="shared" si="111"/>
        <v>52476.134603980005</v>
      </c>
      <c r="AK135">
        <f t="shared" si="112"/>
        <v>0</v>
      </c>
      <c r="AL135">
        <f t="shared" si="113"/>
        <v>0</v>
      </c>
      <c r="AM135">
        <f t="shared" si="114"/>
        <v>0.49</v>
      </c>
      <c r="AN135">
        <f t="shared" si="115"/>
        <v>0.39</v>
      </c>
      <c r="AO135">
        <v>13.72</v>
      </c>
      <c r="AP135">
        <v>0.5</v>
      </c>
      <c r="AQ135" t="s">
        <v>194</v>
      </c>
      <c r="AR135">
        <v>1587217815.4709699</v>
      </c>
      <c r="AS135">
        <v>417.95499999999998</v>
      </c>
      <c r="AT135">
        <v>410.062322580645</v>
      </c>
      <c r="AU135">
        <v>27.249919354838699</v>
      </c>
      <c r="AV135">
        <v>26.013461290322599</v>
      </c>
      <c r="AW135">
        <v>599.94180645161305</v>
      </c>
      <c r="AX135">
        <v>101.623580645161</v>
      </c>
      <c r="AY135">
        <v>9.4455274193548405E-2</v>
      </c>
      <c r="AZ135">
        <v>34.401393548387098</v>
      </c>
      <c r="BA135">
        <v>999.9</v>
      </c>
      <c r="BB135">
        <v>999.9</v>
      </c>
      <c r="BC135">
        <v>0</v>
      </c>
      <c r="BD135">
        <v>0</v>
      </c>
      <c r="BE135">
        <v>10006.8138709677</v>
      </c>
      <c r="BF135">
        <v>0</v>
      </c>
      <c r="BG135">
        <v>1.91117E-3</v>
      </c>
      <c r="BH135">
        <v>1587217792.0999999</v>
      </c>
      <c r="BI135" t="s">
        <v>475</v>
      </c>
      <c r="BJ135">
        <v>20</v>
      </c>
      <c r="BK135">
        <v>1.1240000000000001</v>
      </c>
      <c r="BL135">
        <v>0.376</v>
      </c>
      <c r="BM135">
        <v>410</v>
      </c>
      <c r="BN135">
        <v>26</v>
      </c>
      <c r="BO135">
        <v>0.34</v>
      </c>
      <c r="BP135">
        <v>0.08</v>
      </c>
      <c r="BQ135">
        <v>7.8900487804878097</v>
      </c>
      <c r="BR135">
        <v>5.6359860627128097E-2</v>
      </c>
      <c r="BS135">
        <v>2.9518590685765601E-2</v>
      </c>
      <c r="BT135">
        <v>1</v>
      </c>
      <c r="BU135">
        <v>1.22275</v>
      </c>
      <c r="BV135">
        <v>0.34652216027875898</v>
      </c>
      <c r="BW135">
        <v>3.9106875198676803E-2</v>
      </c>
      <c r="BX135">
        <v>0</v>
      </c>
      <c r="BY135">
        <v>1</v>
      </c>
      <c r="BZ135">
        <v>2</v>
      </c>
      <c r="CA135" t="s">
        <v>196</v>
      </c>
      <c r="CB135">
        <v>100</v>
      </c>
      <c r="CC135">
        <v>100</v>
      </c>
      <c r="CD135">
        <v>1.1240000000000001</v>
      </c>
      <c r="CE135">
        <v>0.376</v>
      </c>
      <c r="CF135">
        <v>2</v>
      </c>
      <c r="CG135">
        <v>638.66499999999996</v>
      </c>
      <c r="CH135">
        <v>337.005</v>
      </c>
      <c r="CI135">
        <v>35</v>
      </c>
      <c r="CJ135">
        <v>36.9499</v>
      </c>
      <c r="CK135">
        <v>29.999500000000001</v>
      </c>
      <c r="CL135">
        <v>36.790199999999999</v>
      </c>
      <c r="CM135">
        <v>36.8018</v>
      </c>
      <c r="CN135">
        <v>20.456099999999999</v>
      </c>
      <c r="CO135">
        <v>5.0249600000000001</v>
      </c>
      <c r="CP135">
        <v>100</v>
      </c>
      <c r="CQ135">
        <v>35</v>
      </c>
      <c r="CR135">
        <v>410</v>
      </c>
      <c r="CS135">
        <v>25.7057</v>
      </c>
      <c r="CT135">
        <v>98.638800000000003</v>
      </c>
      <c r="CU135">
        <v>99.615300000000005</v>
      </c>
    </row>
    <row r="136" spans="1:99" x14ac:dyDescent="0.25">
      <c r="A136">
        <v>120</v>
      </c>
      <c r="B136">
        <v>1587217829.0999999</v>
      </c>
      <c r="C136">
        <v>8690.0999999046307</v>
      </c>
      <c r="D136" t="s">
        <v>482</v>
      </c>
      <c r="E136" t="s">
        <v>483</v>
      </c>
      <c r="F136">
        <v>1587217820.4709699</v>
      </c>
      <c r="G136">
        <f t="shared" si="87"/>
        <v>5.6111096976605931E-4</v>
      </c>
      <c r="H136">
        <f t="shared" si="88"/>
        <v>-3.6903711004887603</v>
      </c>
      <c r="I136">
        <f t="shared" si="89"/>
        <v>417.95106451612901</v>
      </c>
      <c r="J136">
        <f t="shared" si="90"/>
        <v>677.86693475344237</v>
      </c>
      <c r="K136">
        <f t="shared" si="91"/>
        <v>68.952131240631985</v>
      </c>
      <c r="L136">
        <f t="shared" si="92"/>
        <v>42.513678091054913</v>
      </c>
      <c r="M136">
        <f t="shared" si="93"/>
        <v>2.0928409563595662E-2</v>
      </c>
      <c r="N136">
        <f t="shared" si="94"/>
        <v>2</v>
      </c>
      <c r="O136">
        <f t="shared" si="95"/>
        <v>2.0807502246659795E-2</v>
      </c>
      <c r="P136">
        <f t="shared" si="96"/>
        <v>1.3015493618267267E-2</v>
      </c>
      <c r="Q136">
        <f t="shared" si="97"/>
        <v>0</v>
      </c>
      <c r="R136">
        <f t="shared" si="98"/>
        <v>34.194476447661607</v>
      </c>
      <c r="S136">
        <f t="shared" si="99"/>
        <v>34.194476447661607</v>
      </c>
      <c r="T136">
        <f t="shared" si="100"/>
        <v>5.4012447890411668</v>
      </c>
      <c r="U136">
        <f t="shared" si="101"/>
        <v>50.67083954074868</v>
      </c>
      <c r="V136">
        <f t="shared" si="102"/>
        <v>2.7683592272144826</v>
      </c>
      <c r="W136">
        <f t="shared" si="103"/>
        <v>5.4634169323131356</v>
      </c>
      <c r="X136">
        <f t="shared" si="104"/>
        <v>2.6328855618266842</v>
      </c>
      <c r="Y136">
        <f t="shared" si="105"/>
        <v>-24.744993766683216</v>
      </c>
      <c r="Z136">
        <f t="shared" si="106"/>
        <v>22.171153907335071</v>
      </c>
      <c r="AA136">
        <f t="shared" si="107"/>
        <v>2.5712585030465145</v>
      </c>
      <c r="AB136">
        <f t="shared" si="108"/>
        <v>-2.5813563016292562E-3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109"/>
        <v>1</v>
      </c>
      <c r="AI136">
        <f t="shared" si="110"/>
        <v>0</v>
      </c>
      <c r="AJ136">
        <f t="shared" si="111"/>
        <v>52480.190046548567</v>
      </c>
      <c r="AK136">
        <f t="shared" si="112"/>
        <v>0</v>
      </c>
      <c r="AL136">
        <f t="shared" si="113"/>
        <v>0</v>
      </c>
      <c r="AM136">
        <f t="shared" si="114"/>
        <v>0.49</v>
      </c>
      <c r="AN136">
        <f t="shared" si="115"/>
        <v>0.39</v>
      </c>
      <c r="AO136">
        <v>13.72</v>
      </c>
      <c r="AP136">
        <v>0.5</v>
      </c>
      <c r="AQ136" t="s">
        <v>194</v>
      </c>
      <c r="AR136">
        <v>1587217820.4709699</v>
      </c>
      <c r="AS136">
        <v>417.95106451612901</v>
      </c>
      <c r="AT136">
        <v>410.04777419354798</v>
      </c>
      <c r="AU136">
        <v>27.215680645161299</v>
      </c>
      <c r="AV136">
        <v>25.967383870967701</v>
      </c>
      <c r="AW136">
        <v>599.93138709677396</v>
      </c>
      <c r="AX136">
        <v>101.624161290323</v>
      </c>
      <c r="AY136">
        <v>9.5110893548387102E-2</v>
      </c>
      <c r="AZ136">
        <v>34.400100000000002</v>
      </c>
      <c r="BA136">
        <v>999.9</v>
      </c>
      <c r="BB136">
        <v>999.9</v>
      </c>
      <c r="BC136">
        <v>0</v>
      </c>
      <c r="BD136">
        <v>0</v>
      </c>
      <c r="BE136">
        <v>10007.5167741935</v>
      </c>
      <c r="BF136">
        <v>0</v>
      </c>
      <c r="BG136">
        <v>1.91117E-3</v>
      </c>
      <c r="BH136">
        <v>1587217792.0999999</v>
      </c>
      <c r="BI136" t="s">
        <v>475</v>
      </c>
      <c r="BJ136">
        <v>20</v>
      </c>
      <c r="BK136">
        <v>1.1240000000000001</v>
      </c>
      <c r="BL136">
        <v>0.376</v>
      </c>
      <c r="BM136">
        <v>410</v>
      </c>
      <c r="BN136">
        <v>26</v>
      </c>
      <c r="BO136">
        <v>0.34</v>
      </c>
      <c r="BP136">
        <v>0.08</v>
      </c>
      <c r="BQ136">
        <v>7.8998809756097597</v>
      </c>
      <c r="BR136">
        <v>0.23058773519165399</v>
      </c>
      <c r="BS136">
        <v>3.5326344125766601E-2</v>
      </c>
      <c r="BT136">
        <v>0</v>
      </c>
      <c r="BU136">
        <v>1.2417175609756099</v>
      </c>
      <c r="BV136">
        <v>8.7029477351911896E-2</v>
      </c>
      <c r="BW136">
        <v>1.8915720237409402E-2</v>
      </c>
      <c r="BX136">
        <v>1</v>
      </c>
      <c r="BY136">
        <v>1</v>
      </c>
      <c r="BZ136">
        <v>2</v>
      </c>
      <c r="CA136" t="s">
        <v>196</v>
      </c>
      <c r="CB136">
        <v>100</v>
      </c>
      <c r="CC136">
        <v>100</v>
      </c>
      <c r="CD136">
        <v>1.1240000000000001</v>
      </c>
      <c r="CE136">
        <v>0.376</v>
      </c>
      <c r="CF136">
        <v>2</v>
      </c>
      <c r="CG136">
        <v>638.25699999999995</v>
      </c>
      <c r="CH136">
        <v>337.029</v>
      </c>
      <c r="CI136">
        <v>34.999299999999998</v>
      </c>
      <c r="CJ136">
        <v>36.943899999999999</v>
      </c>
      <c r="CK136">
        <v>29.999500000000001</v>
      </c>
      <c r="CL136">
        <v>36.784700000000001</v>
      </c>
      <c r="CM136">
        <v>36.7958</v>
      </c>
      <c r="CN136">
        <v>20.4558</v>
      </c>
      <c r="CO136">
        <v>5.6497000000000002</v>
      </c>
      <c r="CP136">
        <v>100</v>
      </c>
      <c r="CQ136">
        <v>35</v>
      </c>
      <c r="CR136">
        <v>410</v>
      </c>
      <c r="CS136">
        <v>25.678000000000001</v>
      </c>
      <c r="CT136">
        <v>98.640699999999995</v>
      </c>
      <c r="CU136">
        <v>99.617400000000004</v>
      </c>
    </row>
    <row r="137" spans="1:99" x14ac:dyDescent="0.25">
      <c r="A137">
        <v>121</v>
      </c>
      <c r="B137">
        <v>1587217834.0999999</v>
      </c>
      <c r="C137">
        <v>8695.0999999046307</v>
      </c>
      <c r="D137" t="s">
        <v>484</v>
      </c>
      <c r="E137" t="s">
        <v>485</v>
      </c>
      <c r="F137">
        <v>1587217825.4709699</v>
      </c>
      <c r="G137">
        <f t="shared" si="87"/>
        <v>5.6115979964545943E-4</v>
      </c>
      <c r="H137">
        <f t="shared" si="88"/>
        <v>-3.7006029918971484</v>
      </c>
      <c r="I137">
        <f t="shared" si="89"/>
        <v>417.95358064516103</v>
      </c>
      <c r="J137">
        <f t="shared" si="90"/>
        <v>678.92928941255934</v>
      </c>
      <c r="K137">
        <f t="shared" si="91"/>
        <v>69.061021599736733</v>
      </c>
      <c r="L137">
        <f t="shared" si="92"/>
        <v>42.514444008738359</v>
      </c>
      <c r="M137">
        <f t="shared" si="93"/>
        <v>2.0904335454955174E-2</v>
      </c>
      <c r="N137">
        <f t="shared" si="94"/>
        <v>2</v>
      </c>
      <c r="O137">
        <f t="shared" si="95"/>
        <v>2.0783705273993862E-2</v>
      </c>
      <c r="P137">
        <f t="shared" si="96"/>
        <v>1.3000595810712194E-2</v>
      </c>
      <c r="Q137">
        <f t="shared" si="97"/>
        <v>0</v>
      </c>
      <c r="R137">
        <f t="shared" si="98"/>
        <v>34.193916504954494</v>
      </c>
      <c r="S137">
        <f t="shared" si="99"/>
        <v>34.193916504954494</v>
      </c>
      <c r="T137">
        <f t="shared" si="100"/>
        <v>5.4010763287724828</v>
      </c>
      <c r="U137">
        <f t="shared" si="101"/>
        <v>50.60839667975884</v>
      </c>
      <c r="V137">
        <f t="shared" si="102"/>
        <v>2.7648643748293025</v>
      </c>
      <c r="W137">
        <f t="shared" si="103"/>
        <v>5.4632522589579056</v>
      </c>
      <c r="X137">
        <f t="shared" si="104"/>
        <v>2.6362119539431803</v>
      </c>
      <c r="Y137">
        <f t="shared" si="105"/>
        <v>-24.747147164364762</v>
      </c>
      <c r="Z137">
        <f t="shared" si="106"/>
        <v>22.173095518170598</v>
      </c>
      <c r="AA137">
        <f t="shared" si="107"/>
        <v>2.5714698469602983</v>
      </c>
      <c r="AB137">
        <f t="shared" si="108"/>
        <v>-2.5817992338659224E-3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109"/>
        <v>1</v>
      </c>
      <c r="AI137">
        <f t="shared" si="110"/>
        <v>0</v>
      </c>
      <c r="AJ137">
        <f t="shared" si="111"/>
        <v>52466.32257491754</v>
      </c>
      <c r="AK137">
        <f t="shared" si="112"/>
        <v>0</v>
      </c>
      <c r="AL137">
        <f t="shared" si="113"/>
        <v>0</v>
      </c>
      <c r="AM137">
        <f t="shared" si="114"/>
        <v>0.49</v>
      </c>
      <c r="AN137">
        <f t="shared" si="115"/>
        <v>0.39</v>
      </c>
      <c r="AO137">
        <v>13.72</v>
      </c>
      <c r="AP137">
        <v>0.5</v>
      </c>
      <c r="AQ137" t="s">
        <v>194</v>
      </c>
      <c r="AR137">
        <v>1587217825.4709699</v>
      </c>
      <c r="AS137">
        <v>417.95358064516103</v>
      </c>
      <c r="AT137">
        <v>410.02703225806499</v>
      </c>
      <c r="AU137">
        <v>27.180996774193598</v>
      </c>
      <c r="AV137">
        <v>25.932561290322599</v>
      </c>
      <c r="AW137">
        <v>599.93832258064504</v>
      </c>
      <c r="AX137">
        <v>101.62461290322599</v>
      </c>
      <c r="AY137">
        <v>9.5879461290322598E-2</v>
      </c>
      <c r="AZ137">
        <v>34.3995580645161</v>
      </c>
      <c r="BA137">
        <v>999.9</v>
      </c>
      <c r="BB137">
        <v>999.9</v>
      </c>
      <c r="BC137">
        <v>0</v>
      </c>
      <c r="BD137">
        <v>0</v>
      </c>
      <c r="BE137">
        <v>10004.694516129</v>
      </c>
      <c r="BF137">
        <v>0</v>
      </c>
      <c r="BG137">
        <v>1.91117E-3</v>
      </c>
      <c r="BH137">
        <v>1587217792.0999999</v>
      </c>
      <c r="BI137" t="s">
        <v>475</v>
      </c>
      <c r="BJ137">
        <v>20</v>
      </c>
      <c r="BK137">
        <v>1.1240000000000001</v>
      </c>
      <c r="BL137">
        <v>0.376</v>
      </c>
      <c r="BM137">
        <v>410</v>
      </c>
      <c r="BN137">
        <v>26</v>
      </c>
      <c r="BO137">
        <v>0.34</v>
      </c>
      <c r="BP137">
        <v>0.08</v>
      </c>
      <c r="BQ137">
        <v>7.9170534146341502</v>
      </c>
      <c r="BR137">
        <v>0.26418062717766599</v>
      </c>
      <c r="BS137">
        <v>3.33711945019445E-2</v>
      </c>
      <c r="BT137">
        <v>0</v>
      </c>
      <c r="BU137">
        <v>1.24875219512195</v>
      </c>
      <c r="BV137">
        <v>-4.4075958188135402E-2</v>
      </c>
      <c r="BW137">
        <v>1.0599095339259301E-2</v>
      </c>
      <c r="BX137">
        <v>1</v>
      </c>
      <c r="BY137">
        <v>1</v>
      </c>
      <c r="BZ137">
        <v>2</v>
      </c>
      <c r="CA137" t="s">
        <v>196</v>
      </c>
      <c r="CB137">
        <v>100</v>
      </c>
      <c r="CC137">
        <v>100</v>
      </c>
      <c r="CD137">
        <v>1.1240000000000001</v>
      </c>
      <c r="CE137">
        <v>0.376</v>
      </c>
      <c r="CF137">
        <v>2</v>
      </c>
      <c r="CG137">
        <v>638.68899999999996</v>
      </c>
      <c r="CH137">
        <v>337.04199999999997</v>
      </c>
      <c r="CI137">
        <v>34.998699999999999</v>
      </c>
      <c r="CJ137">
        <v>36.936</v>
      </c>
      <c r="CK137">
        <v>29.999500000000001</v>
      </c>
      <c r="CL137">
        <v>36.778700000000001</v>
      </c>
      <c r="CM137">
        <v>36.790399999999998</v>
      </c>
      <c r="CN137">
        <v>20.4557</v>
      </c>
      <c r="CO137">
        <v>6.2690799999999998</v>
      </c>
      <c r="CP137">
        <v>100</v>
      </c>
      <c r="CQ137">
        <v>35</v>
      </c>
      <c r="CR137">
        <v>410</v>
      </c>
      <c r="CS137">
        <v>25.653500000000001</v>
      </c>
      <c r="CT137">
        <v>98.642600000000002</v>
      </c>
      <c r="CU137">
        <v>99.618799999999993</v>
      </c>
    </row>
    <row r="138" spans="1:99" x14ac:dyDescent="0.25">
      <c r="A138">
        <v>122</v>
      </c>
      <c r="B138">
        <v>1587218793.5999999</v>
      </c>
      <c r="C138">
        <v>9654.5999999046307</v>
      </c>
      <c r="D138" t="s">
        <v>487</v>
      </c>
      <c r="E138" t="s">
        <v>488</v>
      </c>
      <c r="F138">
        <v>1587218785.5999999</v>
      </c>
      <c r="G138">
        <f t="shared" si="87"/>
        <v>4.8038608584251156E-4</v>
      </c>
      <c r="H138">
        <f t="shared" si="88"/>
        <v>-4.5498598787575659</v>
      </c>
      <c r="I138">
        <f t="shared" si="89"/>
        <v>415.60300000000001</v>
      </c>
      <c r="J138">
        <f t="shared" si="90"/>
        <v>1060.8873936546877</v>
      </c>
      <c r="K138">
        <f t="shared" si="91"/>
        <v>107.95011207663833</v>
      </c>
      <c r="L138">
        <f t="shared" si="92"/>
        <v>42.289493397439891</v>
      </c>
      <c r="M138">
        <f t="shared" si="93"/>
        <v>1.042794863809149E-2</v>
      </c>
      <c r="N138">
        <f t="shared" si="94"/>
        <v>2</v>
      </c>
      <c r="O138">
        <f t="shared" si="95"/>
        <v>1.0397836682901281E-2</v>
      </c>
      <c r="P138">
        <f t="shared" si="96"/>
        <v>6.5013460723902733E-3</v>
      </c>
      <c r="Q138">
        <f t="shared" si="97"/>
        <v>0</v>
      </c>
      <c r="R138">
        <f t="shared" si="98"/>
        <v>39.87777511896968</v>
      </c>
      <c r="S138">
        <f t="shared" si="99"/>
        <v>39.87777511896968</v>
      </c>
      <c r="T138">
        <f t="shared" si="100"/>
        <v>7.3653816534187539</v>
      </c>
      <c r="U138">
        <f t="shared" si="101"/>
        <v>39.026087466488107</v>
      </c>
      <c r="V138">
        <f t="shared" si="102"/>
        <v>2.9014290434250976</v>
      </c>
      <c r="W138">
        <f t="shared" si="103"/>
        <v>7.4345885836405428</v>
      </c>
      <c r="X138">
        <f t="shared" si="104"/>
        <v>4.4639526099936564</v>
      </c>
      <c r="Y138">
        <f t="shared" si="105"/>
        <v>-21.185026385654758</v>
      </c>
      <c r="Z138">
        <f t="shared" si="106"/>
        <v>18.871187133503941</v>
      </c>
      <c r="AA138">
        <f t="shared" si="107"/>
        <v>2.3118995780497005</v>
      </c>
      <c r="AB138">
        <f t="shared" si="108"/>
        <v>-1.9396741011163954E-3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109"/>
        <v>1</v>
      </c>
      <c r="AI138">
        <f t="shared" si="110"/>
        <v>0</v>
      </c>
      <c r="AJ138">
        <f t="shared" si="111"/>
        <v>51545.110946137691</v>
      </c>
      <c r="AK138">
        <f t="shared" si="112"/>
        <v>0</v>
      </c>
      <c r="AL138">
        <f t="shared" si="113"/>
        <v>0</v>
      </c>
      <c r="AM138">
        <f t="shared" si="114"/>
        <v>0.49</v>
      </c>
      <c r="AN138">
        <f t="shared" si="115"/>
        <v>0.39</v>
      </c>
      <c r="AO138">
        <v>7.72</v>
      </c>
      <c r="AP138">
        <v>0.5</v>
      </c>
      <c r="AQ138" t="s">
        <v>194</v>
      </c>
      <c r="AR138">
        <v>1587218785.5999999</v>
      </c>
      <c r="AS138">
        <v>415.60300000000001</v>
      </c>
      <c r="AT138">
        <v>410.00974193548399</v>
      </c>
      <c r="AU138">
        <v>28.513999999999999</v>
      </c>
      <c r="AV138">
        <v>27.913958064516098</v>
      </c>
      <c r="AW138">
        <v>600.43038709677398</v>
      </c>
      <c r="AX138">
        <v>101.655483870968</v>
      </c>
      <c r="AY138">
        <v>9.9059280645161299E-2</v>
      </c>
      <c r="AZ138">
        <v>40.0527935483871</v>
      </c>
      <c r="BA138">
        <v>999.9</v>
      </c>
      <c r="BB138">
        <v>999.9</v>
      </c>
      <c r="BC138">
        <v>0</v>
      </c>
      <c r="BD138">
        <v>0</v>
      </c>
      <c r="BE138">
        <v>10006.839677419401</v>
      </c>
      <c r="BF138">
        <v>0</v>
      </c>
      <c r="BG138">
        <v>1.91117E-3</v>
      </c>
      <c r="BH138">
        <v>1587218778.0999999</v>
      </c>
      <c r="BI138" t="s">
        <v>489</v>
      </c>
      <c r="BJ138">
        <v>21</v>
      </c>
      <c r="BK138">
        <v>1.044</v>
      </c>
      <c r="BL138">
        <v>0.36799999999999999</v>
      </c>
      <c r="BM138">
        <v>410</v>
      </c>
      <c r="BN138">
        <v>28</v>
      </c>
      <c r="BO138">
        <v>0.48</v>
      </c>
      <c r="BP138">
        <v>0.09</v>
      </c>
      <c r="BQ138">
        <v>4.0721358341463398</v>
      </c>
      <c r="BR138">
        <v>31.755911665501898</v>
      </c>
      <c r="BS138">
        <v>3.44066008039196</v>
      </c>
      <c r="BT138">
        <v>0</v>
      </c>
      <c r="BU138">
        <v>0.43416900880243903</v>
      </c>
      <c r="BV138">
        <v>3.45940220545886</v>
      </c>
      <c r="BW138">
        <v>0.37289415892067201</v>
      </c>
      <c r="BX138">
        <v>0</v>
      </c>
      <c r="BY138">
        <v>0</v>
      </c>
      <c r="BZ138">
        <v>2</v>
      </c>
      <c r="CA138" t="s">
        <v>199</v>
      </c>
      <c r="CB138">
        <v>100</v>
      </c>
      <c r="CC138">
        <v>100</v>
      </c>
      <c r="CD138">
        <v>1.044</v>
      </c>
      <c r="CE138">
        <v>0.36799999999999999</v>
      </c>
      <c r="CF138">
        <v>2</v>
      </c>
      <c r="CG138">
        <v>635.89300000000003</v>
      </c>
      <c r="CH138">
        <v>326.94400000000002</v>
      </c>
      <c r="CI138">
        <v>42.995899999999999</v>
      </c>
      <c r="CJ138">
        <v>39.291400000000003</v>
      </c>
      <c r="CK138">
        <v>30.000399999999999</v>
      </c>
      <c r="CL138">
        <v>38.876100000000001</v>
      </c>
      <c r="CM138">
        <v>38.901200000000003</v>
      </c>
      <c r="CN138">
        <v>20.5166</v>
      </c>
      <c r="CO138">
        <v>0</v>
      </c>
      <c r="CP138">
        <v>100</v>
      </c>
      <c r="CQ138">
        <v>43</v>
      </c>
      <c r="CR138">
        <v>410</v>
      </c>
      <c r="CS138">
        <v>29.504799999999999</v>
      </c>
      <c r="CT138">
        <v>98.093800000000002</v>
      </c>
      <c r="CU138">
        <v>99.151499999999999</v>
      </c>
    </row>
    <row r="139" spans="1:99" x14ac:dyDescent="0.25">
      <c r="A139">
        <v>123</v>
      </c>
      <c r="B139">
        <v>1587218798.5999999</v>
      </c>
      <c r="C139">
        <v>9659.5999999046307</v>
      </c>
      <c r="D139" t="s">
        <v>490</v>
      </c>
      <c r="E139" t="s">
        <v>491</v>
      </c>
      <c r="F139">
        <v>1587218790.2451601</v>
      </c>
      <c r="G139">
        <f t="shared" si="87"/>
        <v>6.3239898773412772E-4</v>
      </c>
      <c r="H139">
        <f t="shared" si="88"/>
        <v>-5.9652329240756554</v>
      </c>
      <c r="I139">
        <f t="shared" si="89"/>
        <v>417.32651612903197</v>
      </c>
      <c r="J139">
        <f t="shared" si="90"/>
        <v>1054.1596990407768</v>
      </c>
      <c r="K139">
        <f t="shared" si="91"/>
        <v>107.26221622701829</v>
      </c>
      <c r="L139">
        <f t="shared" si="92"/>
        <v>42.463553720591378</v>
      </c>
      <c r="M139">
        <f t="shared" si="93"/>
        <v>1.3863802342234983E-2</v>
      </c>
      <c r="N139">
        <f t="shared" si="94"/>
        <v>2</v>
      </c>
      <c r="O139">
        <f t="shared" si="95"/>
        <v>1.3810633153028773E-2</v>
      </c>
      <c r="P139">
        <f t="shared" si="96"/>
        <v>8.6364056949099176E-3</v>
      </c>
      <c r="Q139">
        <f t="shared" si="97"/>
        <v>0</v>
      </c>
      <c r="R139">
        <f t="shared" si="98"/>
        <v>39.826948395937308</v>
      </c>
      <c r="S139">
        <f t="shared" si="99"/>
        <v>39.826948395937308</v>
      </c>
      <c r="T139">
        <f t="shared" si="100"/>
        <v>7.3453883508521836</v>
      </c>
      <c r="U139">
        <f t="shared" si="101"/>
        <v>39.28211993582125</v>
      </c>
      <c r="V139">
        <f t="shared" si="102"/>
        <v>2.9211744618274547</v>
      </c>
      <c r="W139">
        <f t="shared" si="103"/>
        <v>7.4363971868118153</v>
      </c>
      <c r="X139">
        <f t="shared" si="104"/>
        <v>4.4242138890247293</v>
      </c>
      <c r="Y139">
        <f t="shared" si="105"/>
        <v>-27.888795359075033</v>
      </c>
      <c r="Z139">
        <f t="shared" si="106"/>
        <v>24.842648646781313</v>
      </c>
      <c r="AA139">
        <f t="shared" si="107"/>
        <v>3.042785565084535</v>
      </c>
      <c r="AB139">
        <f t="shared" si="108"/>
        <v>-3.3611472091834571E-3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109"/>
        <v>1</v>
      </c>
      <c r="AI139">
        <f t="shared" si="110"/>
        <v>0</v>
      </c>
      <c r="AJ139">
        <f t="shared" si="111"/>
        <v>51524.202665915094</v>
      </c>
      <c r="AK139">
        <f t="shared" si="112"/>
        <v>0</v>
      </c>
      <c r="AL139">
        <f t="shared" si="113"/>
        <v>0</v>
      </c>
      <c r="AM139">
        <f t="shared" si="114"/>
        <v>0.49</v>
      </c>
      <c r="AN139">
        <f t="shared" si="115"/>
        <v>0.39</v>
      </c>
      <c r="AO139">
        <v>7.72</v>
      </c>
      <c r="AP139">
        <v>0.5</v>
      </c>
      <c r="AQ139" t="s">
        <v>194</v>
      </c>
      <c r="AR139">
        <v>1587218790.2451601</v>
      </c>
      <c r="AS139">
        <v>417.32651612903197</v>
      </c>
      <c r="AT139">
        <v>409.99280645161298</v>
      </c>
      <c r="AU139">
        <v>28.708938709677401</v>
      </c>
      <c r="AV139">
        <v>27.918825806451601</v>
      </c>
      <c r="AW139">
        <v>600.16229032258002</v>
      </c>
      <c r="AX139">
        <v>101.655806451613</v>
      </c>
      <c r="AY139">
        <v>9.5585035483870998E-2</v>
      </c>
      <c r="AZ139">
        <v>40.057348387096802</v>
      </c>
      <c r="BA139">
        <v>999.9</v>
      </c>
      <c r="BB139">
        <v>999.9</v>
      </c>
      <c r="BC139">
        <v>0</v>
      </c>
      <c r="BD139">
        <v>0</v>
      </c>
      <c r="BE139">
        <v>10002.725806451601</v>
      </c>
      <c r="BF139">
        <v>0</v>
      </c>
      <c r="BG139">
        <v>1.91117E-3</v>
      </c>
      <c r="BH139">
        <v>1587218778.0999999</v>
      </c>
      <c r="BI139" t="s">
        <v>489</v>
      </c>
      <c r="BJ139">
        <v>21</v>
      </c>
      <c r="BK139">
        <v>1.044</v>
      </c>
      <c r="BL139">
        <v>0.36799999999999999</v>
      </c>
      <c r="BM139">
        <v>410</v>
      </c>
      <c r="BN139">
        <v>28</v>
      </c>
      <c r="BO139">
        <v>0.48</v>
      </c>
      <c r="BP139">
        <v>0.09</v>
      </c>
      <c r="BQ139">
        <v>5.8583439999999998</v>
      </c>
      <c r="BR139">
        <v>21.376707574918701</v>
      </c>
      <c r="BS139">
        <v>2.7404120354536801</v>
      </c>
      <c r="BT139">
        <v>0</v>
      </c>
      <c r="BU139">
        <v>0.62998572165853695</v>
      </c>
      <c r="BV139">
        <v>2.3420347286138701</v>
      </c>
      <c r="BW139">
        <v>0.296655839504324</v>
      </c>
      <c r="BX139">
        <v>0</v>
      </c>
      <c r="BY139">
        <v>0</v>
      </c>
      <c r="BZ139">
        <v>2</v>
      </c>
      <c r="CA139" t="s">
        <v>199</v>
      </c>
      <c r="CB139">
        <v>100</v>
      </c>
      <c r="CC139">
        <v>100</v>
      </c>
      <c r="CD139">
        <v>1.044</v>
      </c>
      <c r="CE139">
        <v>0.36799999999999999</v>
      </c>
      <c r="CF139">
        <v>2</v>
      </c>
      <c r="CG139">
        <v>635.93600000000004</v>
      </c>
      <c r="CH139">
        <v>326.92099999999999</v>
      </c>
      <c r="CI139">
        <v>42.9955</v>
      </c>
      <c r="CJ139">
        <v>39.296100000000003</v>
      </c>
      <c r="CK139">
        <v>30.000499999999999</v>
      </c>
      <c r="CL139">
        <v>38.878900000000002</v>
      </c>
      <c r="CM139">
        <v>38.905000000000001</v>
      </c>
      <c r="CN139">
        <v>20.514900000000001</v>
      </c>
      <c r="CO139">
        <v>0</v>
      </c>
      <c r="CP139">
        <v>100</v>
      </c>
      <c r="CQ139">
        <v>43</v>
      </c>
      <c r="CR139">
        <v>410</v>
      </c>
      <c r="CS139">
        <v>29.504799999999999</v>
      </c>
      <c r="CT139">
        <v>98.093999999999994</v>
      </c>
      <c r="CU139">
        <v>99.151200000000003</v>
      </c>
    </row>
    <row r="140" spans="1:99" x14ac:dyDescent="0.25">
      <c r="A140">
        <v>124</v>
      </c>
      <c r="B140">
        <v>1587218803.5999999</v>
      </c>
      <c r="C140">
        <v>9664.5999999046307</v>
      </c>
      <c r="D140" t="s">
        <v>492</v>
      </c>
      <c r="E140" t="s">
        <v>493</v>
      </c>
      <c r="F140">
        <v>1587218795.03548</v>
      </c>
      <c r="G140">
        <f t="shared" si="87"/>
        <v>6.4322992248011252E-4</v>
      </c>
      <c r="H140">
        <f t="shared" si="88"/>
        <v>-6.0364266735792871</v>
      </c>
      <c r="I140">
        <f t="shared" si="89"/>
        <v>417.40545161290299</v>
      </c>
      <c r="J140">
        <f t="shared" si="90"/>
        <v>1050.649162200358</v>
      </c>
      <c r="K140">
        <f t="shared" si="91"/>
        <v>106.90505155735397</v>
      </c>
      <c r="L140">
        <f t="shared" si="92"/>
        <v>42.471600349963914</v>
      </c>
      <c r="M140">
        <f t="shared" si="93"/>
        <v>1.4106271373791708E-2</v>
      </c>
      <c r="N140">
        <f t="shared" si="94"/>
        <v>2</v>
      </c>
      <c r="O140">
        <f t="shared" si="95"/>
        <v>1.4051230116637572E-2</v>
      </c>
      <c r="P140">
        <f t="shared" si="96"/>
        <v>8.7869460885723061E-3</v>
      </c>
      <c r="Q140">
        <f t="shared" si="97"/>
        <v>0</v>
      </c>
      <c r="R140">
        <f t="shared" si="98"/>
        <v>39.828245615851962</v>
      </c>
      <c r="S140">
        <f t="shared" si="99"/>
        <v>39.828245615851962</v>
      </c>
      <c r="T140">
        <f t="shared" si="100"/>
        <v>7.3458980422685718</v>
      </c>
      <c r="U140">
        <f t="shared" si="101"/>
        <v>39.295889540259473</v>
      </c>
      <c r="V140">
        <f t="shared" si="102"/>
        <v>2.9230165264744259</v>
      </c>
      <c r="W140">
        <f t="shared" si="103"/>
        <v>7.4384790894725352</v>
      </c>
      <c r="X140">
        <f t="shared" si="104"/>
        <v>4.4228815157941455</v>
      </c>
      <c r="Y140">
        <f t="shared" si="105"/>
        <v>-28.366439581372962</v>
      </c>
      <c r="Z140">
        <f t="shared" si="106"/>
        <v>25.267983658308324</v>
      </c>
      <c r="AA140">
        <f t="shared" si="107"/>
        <v>3.0949786098337269</v>
      </c>
      <c r="AB140">
        <f t="shared" si="108"/>
        <v>-3.4773132309098287E-3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109"/>
        <v>1</v>
      </c>
      <c r="AI140">
        <f t="shared" si="110"/>
        <v>0</v>
      </c>
      <c r="AJ140">
        <f t="shared" si="111"/>
        <v>51518.769940797807</v>
      </c>
      <c r="AK140">
        <f t="shared" si="112"/>
        <v>0</v>
      </c>
      <c r="AL140">
        <f t="shared" si="113"/>
        <v>0</v>
      </c>
      <c r="AM140">
        <f t="shared" si="114"/>
        <v>0.49</v>
      </c>
      <c r="AN140">
        <f t="shared" si="115"/>
        <v>0.39</v>
      </c>
      <c r="AO140">
        <v>7.72</v>
      </c>
      <c r="AP140">
        <v>0.5</v>
      </c>
      <c r="AQ140" t="s">
        <v>194</v>
      </c>
      <c r="AR140">
        <v>1587218795.03548</v>
      </c>
      <c r="AS140">
        <v>417.40545161290299</v>
      </c>
      <c r="AT140">
        <v>409.983967741936</v>
      </c>
      <c r="AU140">
        <v>28.727032258064501</v>
      </c>
      <c r="AV140">
        <v>27.923177419354801</v>
      </c>
      <c r="AW140">
        <v>599.99441935483901</v>
      </c>
      <c r="AX140">
        <v>101.655838709677</v>
      </c>
      <c r="AY140">
        <v>9.5588316129032194E-2</v>
      </c>
      <c r="AZ140">
        <v>40.062590322580597</v>
      </c>
      <c r="BA140">
        <v>999.9</v>
      </c>
      <c r="BB140">
        <v>999.9</v>
      </c>
      <c r="BC140">
        <v>0</v>
      </c>
      <c r="BD140">
        <v>0</v>
      </c>
      <c r="BE140">
        <v>10001.7974193548</v>
      </c>
      <c r="BF140">
        <v>0</v>
      </c>
      <c r="BG140">
        <v>1.91117E-3</v>
      </c>
      <c r="BH140">
        <v>1587218778.0999999</v>
      </c>
      <c r="BI140" t="s">
        <v>489</v>
      </c>
      <c r="BJ140">
        <v>21</v>
      </c>
      <c r="BK140">
        <v>1.044</v>
      </c>
      <c r="BL140">
        <v>0.36799999999999999</v>
      </c>
      <c r="BM140">
        <v>410</v>
      </c>
      <c r="BN140">
        <v>28</v>
      </c>
      <c r="BO140">
        <v>0.48</v>
      </c>
      <c r="BP140">
        <v>0.09</v>
      </c>
      <c r="BQ140">
        <v>7.3512265853658496</v>
      </c>
      <c r="BR140">
        <v>1.0783837630662201</v>
      </c>
      <c r="BS140">
        <v>0.35569281421741</v>
      </c>
      <c r="BT140">
        <v>0</v>
      </c>
      <c r="BU140">
        <v>0.79355512195121902</v>
      </c>
      <c r="BV140">
        <v>0.17013204878049101</v>
      </c>
      <c r="BW140">
        <v>4.1651032738166997E-2</v>
      </c>
      <c r="BX140">
        <v>0</v>
      </c>
      <c r="BY140">
        <v>0</v>
      </c>
      <c r="BZ140">
        <v>2</v>
      </c>
      <c r="CA140" t="s">
        <v>199</v>
      </c>
      <c r="CB140">
        <v>100</v>
      </c>
      <c r="CC140">
        <v>100</v>
      </c>
      <c r="CD140">
        <v>1.044</v>
      </c>
      <c r="CE140">
        <v>0.36799999999999999</v>
      </c>
      <c r="CF140">
        <v>2</v>
      </c>
      <c r="CG140">
        <v>636.58100000000002</v>
      </c>
      <c r="CH140">
        <v>327.005</v>
      </c>
      <c r="CI140">
        <v>42.996899999999997</v>
      </c>
      <c r="CJ140">
        <v>39.299999999999997</v>
      </c>
      <c r="CK140">
        <v>30.000399999999999</v>
      </c>
      <c r="CL140">
        <v>38.884500000000003</v>
      </c>
      <c r="CM140">
        <v>38.911299999999997</v>
      </c>
      <c r="CN140">
        <v>20.5167</v>
      </c>
      <c r="CO140">
        <v>0</v>
      </c>
      <c r="CP140">
        <v>100</v>
      </c>
      <c r="CQ140">
        <v>43</v>
      </c>
      <c r="CR140">
        <v>410</v>
      </c>
      <c r="CS140">
        <v>29.504799999999999</v>
      </c>
      <c r="CT140">
        <v>98.094899999999996</v>
      </c>
      <c r="CU140">
        <v>99.151399999999995</v>
      </c>
    </row>
    <row r="141" spans="1:99" x14ac:dyDescent="0.25">
      <c r="A141">
        <v>125</v>
      </c>
      <c r="B141">
        <v>1587218808.5999999</v>
      </c>
      <c r="C141">
        <v>9669.5999999046307</v>
      </c>
      <c r="D141" t="s">
        <v>494</v>
      </c>
      <c r="E141" t="s">
        <v>495</v>
      </c>
      <c r="F141">
        <v>1587218799.9709699</v>
      </c>
      <c r="G141">
        <f t="shared" si="87"/>
        <v>6.4391531762747326E-4</v>
      </c>
      <c r="H141">
        <f t="shared" si="88"/>
        <v>-6.0150408722664794</v>
      </c>
      <c r="I141">
        <f t="shared" si="89"/>
        <v>417.38722580645202</v>
      </c>
      <c r="J141">
        <f t="shared" si="90"/>
        <v>1047.8731987821911</v>
      </c>
      <c r="K141">
        <f t="shared" si="91"/>
        <v>106.62247682848744</v>
      </c>
      <c r="L141">
        <f t="shared" si="92"/>
        <v>42.469699448153705</v>
      </c>
      <c r="M141">
        <f t="shared" si="93"/>
        <v>1.4114556021890545E-2</v>
      </c>
      <c r="N141">
        <f t="shared" si="94"/>
        <v>2</v>
      </c>
      <c r="O141">
        <f t="shared" si="95"/>
        <v>1.4059450230343993E-2</v>
      </c>
      <c r="P141">
        <f t="shared" si="96"/>
        <v>8.7920894262730927E-3</v>
      </c>
      <c r="Q141">
        <f t="shared" si="97"/>
        <v>0</v>
      </c>
      <c r="R141">
        <f t="shared" si="98"/>
        <v>39.835110559161215</v>
      </c>
      <c r="S141">
        <f t="shared" si="99"/>
        <v>39.835110559161215</v>
      </c>
      <c r="T141">
        <f t="shared" si="100"/>
        <v>7.3485958615062934</v>
      </c>
      <c r="U141">
        <f t="shared" si="101"/>
        <v>39.289776970465361</v>
      </c>
      <c r="V141">
        <f t="shared" si="102"/>
        <v>2.923672090667806</v>
      </c>
      <c r="W141">
        <f t="shared" si="103"/>
        <v>7.4413048790416108</v>
      </c>
      <c r="X141">
        <f t="shared" si="104"/>
        <v>4.4249237708384879</v>
      </c>
      <c r="Y141">
        <f t="shared" si="105"/>
        <v>-28.396665507371569</v>
      </c>
      <c r="Z141">
        <f t="shared" si="106"/>
        <v>25.29471968835038</v>
      </c>
      <c r="AA141">
        <f t="shared" si="107"/>
        <v>3.0984609866661068</v>
      </c>
      <c r="AB141">
        <f t="shared" si="108"/>
        <v>-3.4848323550811244E-3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f t="shared" si="109"/>
        <v>1</v>
      </c>
      <c r="AI141">
        <f t="shared" si="110"/>
        <v>0</v>
      </c>
      <c r="AJ141">
        <f t="shared" si="111"/>
        <v>51503.955010097307</v>
      </c>
      <c r="AK141">
        <f t="shared" si="112"/>
        <v>0</v>
      </c>
      <c r="AL141">
        <f t="shared" si="113"/>
        <v>0</v>
      </c>
      <c r="AM141">
        <f t="shared" si="114"/>
        <v>0.49</v>
      </c>
      <c r="AN141">
        <f t="shared" si="115"/>
        <v>0.39</v>
      </c>
      <c r="AO141">
        <v>7.72</v>
      </c>
      <c r="AP141">
        <v>0.5</v>
      </c>
      <c r="AQ141" t="s">
        <v>194</v>
      </c>
      <c r="AR141">
        <v>1587218799.9709699</v>
      </c>
      <c r="AS141">
        <v>417.38722580645202</v>
      </c>
      <c r="AT141">
        <v>409.99354838709701</v>
      </c>
      <c r="AU141">
        <v>28.7335064516129</v>
      </c>
      <c r="AV141">
        <v>27.928793548387102</v>
      </c>
      <c r="AW141">
        <v>599.98929032258002</v>
      </c>
      <c r="AX141">
        <v>101.655483870968</v>
      </c>
      <c r="AY141">
        <v>9.5831987096774193E-2</v>
      </c>
      <c r="AZ141">
        <v>40.0697032258064</v>
      </c>
      <c r="BA141">
        <v>999.9</v>
      </c>
      <c r="BB141">
        <v>999.9</v>
      </c>
      <c r="BC141">
        <v>0</v>
      </c>
      <c r="BD141">
        <v>0</v>
      </c>
      <c r="BE141">
        <v>9999.0719354838693</v>
      </c>
      <c r="BF141">
        <v>0</v>
      </c>
      <c r="BG141">
        <v>1.91117E-3</v>
      </c>
      <c r="BH141">
        <v>1587218778.0999999</v>
      </c>
      <c r="BI141" t="s">
        <v>489</v>
      </c>
      <c r="BJ141">
        <v>21</v>
      </c>
      <c r="BK141">
        <v>1.044</v>
      </c>
      <c r="BL141">
        <v>0.36799999999999999</v>
      </c>
      <c r="BM141">
        <v>410</v>
      </c>
      <c r="BN141">
        <v>28</v>
      </c>
      <c r="BO141">
        <v>0.48</v>
      </c>
      <c r="BP141">
        <v>0.09</v>
      </c>
      <c r="BQ141">
        <v>7.4102495121951204</v>
      </c>
      <c r="BR141">
        <v>-0.29411874564455098</v>
      </c>
      <c r="BS141">
        <v>4.08951090134929E-2</v>
      </c>
      <c r="BT141">
        <v>0</v>
      </c>
      <c r="BU141">
        <v>0.80445536585365895</v>
      </c>
      <c r="BV141">
        <v>1.21366411149841E-2</v>
      </c>
      <c r="BW141">
        <v>1.6823538932842501E-3</v>
      </c>
      <c r="BX141">
        <v>1</v>
      </c>
      <c r="BY141">
        <v>1</v>
      </c>
      <c r="BZ141">
        <v>2</v>
      </c>
      <c r="CA141" t="s">
        <v>196</v>
      </c>
      <c r="CB141">
        <v>100</v>
      </c>
      <c r="CC141">
        <v>100</v>
      </c>
      <c r="CD141">
        <v>1.044</v>
      </c>
      <c r="CE141">
        <v>0.36799999999999999</v>
      </c>
      <c r="CF141">
        <v>2</v>
      </c>
      <c r="CG141">
        <v>636.29600000000005</v>
      </c>
      <c r="CH141">
        <v>327.24299999999999</v>
      </c>
      <c r="CI141">
        <v>43.001199999999997</v>
      </c>
      <c r="CJ141">
        <v>39.3048</v>
      </c>
      <c r="CK141">
        <v>30.000399999999999</v>
      </c>
      <c r="CL141">
        <v>38.892000000000003</v>
      </c>
      <c r="CM141">
        <v>38.918900000000001</v>
      </c>
      <c r="CN141">
        <v>20.514800000000001</v>
      </c>
      <c r="CO141">
        <v>0</v>
      </c>
      <c r="CP141">
        <v>100</v>
      </c>
      <c r="CQ141">
        <v>43</v>
      </c>
      <c r="CR141">
        <v>410</v>
      </c>
      <c r="CS141">
        <v>29.504799999999999</v>
      </c>
      <c r="CT141">
        <v>98.094999999999999</v>
      </c>
      <c r="CU141">
        <v>99.151600000000002</v>
      </c>
    </row>
    <row r="142" spans="1:99" x14ac:dyDescent="0.25">
      <c r="A142">
        <v>126</v>
      </c>
      <c r="B142">
        <v>1587218813.5999999</v>
      </c>
      <c r="C142">
        <v>9674.5999999046307</v>
      </c>
      <c r="D142" t="s">
        <v>496</v>
      </c>
      <c r="E142" t="s">
        <v>497</v>
      </c>
      <c r="F142">
        <v>1587218804.9709699</v>
      </c>
      <c r="G142">
        <f t="shared" si="87"/>
        <v>6.4455915204596388E-4</v>
      </c>
      <c r="H142">
        <f t="shared" si="88"/>
        <v>-6.0027699610470107</v>
      </c>
      <c r="I142">
        <f t="shared" si="89"/>
        <v>417.37396774193599</v>
      </c>
      <c r="J142">
        <f t="shared" si="90"/>
        <v>1046.2082478281343</v>
      </c>
      <c r="K142">
        <f t="shared" si="91"/>
        <v>106.45251655462071</v>
      </c>
      <c r="L142">
        <f t="shared" si="92"/>
        <v>42.468131275729526</v>
      </c>
      <c r="M142">
        <f t="shared" si="93"/>
        <v>1.4120498906527515E-2</v>
      </c>
      <c r="N142">
        <f t="shared" si="94"/>
        <v>2</v>
      </c>
      <c r="O142">
        <f t="shared" si="95"/>
        <v>1.4065346798882203E-2</v>
      </c>
      <c r="P142">
        <f t="shared" si="96"/>
        <v>8.7957789202906204E-3</v>
      </c>
      <c r="Q142">
        <f t="shared" si="97"/>
        <v>0</v>
      </c>
      <c r="R142">
        <f t="shared" si="98"/>
        <v>39.8430392924339</v>
      </c>
      <c r="S142">
        <f t="shared" si="99"/>
        <v>39.8430392924339</v>
      </c>
      <c r="T142">
        <f t="shared" si="100"/>
        <v>7.3517128029207033</v>
      </c>
      <c r="U142">
        <f t="shared" si="101"/>
        <v>39.281525836753445</v>
      </c>
      <c r="V142">
        <f t="shared" si="102"/>
        <v>2.9243321695470339</v>
      </c>
      <c r="W142">
        <f t="shared" si="103"/>
        <v>7.4445483143908477</v>
      </c>
      <c r="X142">
        <f t="shared" si="104"/>
        <v>4.4273806333736694</v>
      </c>
      <c r="Y142">
        <f t="shared" si="105"/>
        <v>-28.425058605227008</v>
      </c>
      <c r="Z142">
        <f t="shared" si="106"/>
        <v>25.319794919700136</v>
      </c>
      <c r="AA142">
        <f t="shared" si="107"/>
        <v>3.1017717601914598</v>
      </c>
      <c r="AB142">
        <f t="shared" si="108"/>
        <v>-3.4919253354104285E-3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109"/>
        <v>1</v>
      </c>
      <c r="AI142">
        <f t="shared" si="110"/>
        <v>0</v>
      </c>
      <c r="AJ142">
        <f t="shared" si="111"/>
        <v>51501.853699381703</v>
      </c>
      <c r="AK142">
        <f t="shared" si="112"/>
        <v>0</v>
      </c>
      <c r="AL142">
        <f t="shared" si="113"/>
        <v>0</v>
      </c>
      <c r="AM142">
        <f t="shared" si="114"/>
        <v>0.49</v>
      </c>
      <c r="AN142">
        <f t="shared" si="115"/>
        <v>0.39</v>
      </c>
      <c r="AO142">
        <v>7.72</v>
      </c>
      <c r="AP142">
        <v>0.5</v>
      </c>
      <c r="AQ142" t="s">
        <v>194</v>
      </c>
      <c r="AR142">
        <v>1587218804.9709699</v>
      </c>
      <c r="AS142">
        <v>417.37396774193599</v>
      </c>
      <c r="AT142">
        <v>409.99625806451598</v>
      </c>
      <c r="AU142">
        <v>28.740141935483901</v>
      </c>
      <c r="AV142">
        <v>27.934612903225801</v>
      </c>
      <c r="AW142">
        <v>599.97661290322606</v>
      </c>
      <c r="AX142">
        <v>101.65496774193601</v>
      </c>
      <c r="AY142">
        <v>9.5823054838709704E-2</v>
      </c>
      <c r="AZ142">
        <v>40.077864516128997</v>
      </c>
      <c r="BA142">
        <v>999.9</v>
      </c>
      <c r="BB142">
        <v>999.9</v>
      </c>
      <c r="BC142">
        <v>0</v>
      </c>
      <c r="BD142">
        <v>0</v>
      </c>
      <c r="BE142">
        <v>9998.9712903225809</v>
      </c>
      <c r="BF142">
        <v>0</v>
      </c>
      <c r="BG142">
        <v>1.91117E-3</v>
      </c>
      <c r="BH142">
        <v>1587218778.0999999</v>
      </c>
      <c r="BI142" t="s">
        <v>489</v>
      </c>
      <c r="BJ142">
        <v>21</v>
      </c>
      <c r="BK142">
        <v>1.044</v>
      </c>
      <c r="BL142">
        <v>0.36799999999999999</v>
      </c>
      <c r="BM142">
        <v>410</v>
      </c>
      <c r="BN142">
        <v>28</v>
      </c>
      <c r="BO142">
        <v>0.48</v>
      </c>
      <c r="BP142">
        <v>0.09</v>
      </c>
      <c r="BQ142">
        <v>7.3878324390243897</v>
      </c>
      <c r="BR142">
        <v>-0.213315679442521</v>
      </c>
      <c r="BS142">
        <v>3.5102808850191902E-2</v>
      </c>
      <c r="BT142">
        <v>0</v>
      </c>
      <c r="BU142">
        <v>0.805087926829268</v>
      </c>
      <c r="BV142">
        <v>1.4252738675957799E-2</v>
      </c>
      <c r="BW142">
        <v>1.76391434710259E-3</v>
      </c>
      <c r="BX142">
        <v>1</v>
      </c>
      <c r="BY142">
        <v>1</v>
      </c>
      <c r="BZ142">
        <v>2</v>
      </c>
      <c r="CA142" t="s">
        <v>196</v>
      </c>
      <c r="CB142">
        <v>100</v>
      </c>
      <c r="CC142">
        <v>100</v>
      </c>
      <c r="CD142">
        <v>1.044</v>
      </c>
      <c r="CE142">
        <v>0.36799999999999999</v>
      </c>
      <c r="CF142">
        <v>2</v>
      </c>
      <c r="CG142">
        <v>636.851</v>
      </c>
      <c r="CH142">
        <v>326.88499999999999</v>
      </c>
      <c r="CI142">
        <v>43.005200000000002</v>
      </c>
      <c r="CJ142">
        <v>39.309600000000003</v>
      </c>
      <c r="CK142">
        <v>30.000399999999999</v>
      </c>
      <c r="CL142">
        <v>38.898499999999999</v>
      </c>
      <c r="CM142">
        <v>38.925400000000003</v>
      </c>
      <c r="CN142">
        <v>20.517099999999999</v>
      </c>
      <c r="CO142">
        <v>0</v>
      </c>
      <c r="CP142">
        <v>100</v>
      </c>
      <c r="CQ142">
        <v>43</v>
      </c>
      <c r="CR142">
        <v>410</v>
      </c>
      <c r="CS142">
        <v>29.504799999999999</v>
      </c>
      <c r="CT142">
        <v>98.0946</v>
      </c>
      <c r="CU142">
        <v>99.15</v>
      </c>
    </row>
    <row r="143" spans="1:99" x14ac:dyDescent="0.25">
      <c r="A143">
        <v>127</v>
      </c>
      <c r="B143">
        <v>1587218818.5999999</v>
      </c>
      <c r="C143">
        <v>9679.5999999046307</v>
      </c>
      <c r="D143" t="s">
        <v>498</v>
      </c>
      <c r="E143" t="s">
        <v>499</v>
      </c>
      <c r="F143">
        <v>1587218809.9709699</v>
      </c>
      <c r="G143">
        <f t="shared" si="87"/>
        <v>6.4550868704427015E-4</v>
      </c>
      <c r="H143">
        <f t="shared" si="88"/>
        <v>-5.9987816703892536</v>
      </c>
      <c r="I143">
        <f t="shared" si="89"/>
        <v>417.35658064516099</v>
      </c>
      <c r="J143">
        <f t="shared" si="90"/>
        <v>1045.1954541578734</v>
      </c>
      <c r="K143">
        <f t="shared" si="91"/>
        <v>106.34859294872317</v>
      </c>
      <c r="L143">
        <f t="shared" si="92"/>
        <v>42.466014306639835</v>
      </c>
      <c r="M143">
        <f t="shared" si="93"/>
        <v>1.4131799527862834E-2</v>
      </c>
      <c r="N143">
        <f t="shared" si="94"/>
        <v>2</v>
      </c>
      <c r="O143">
        <f t="shared" si="95"/>
        <v>1.4076559294946325E-2</v>
      </c>
      <c r="P143">
        <f t="shared" si="96"/>
        <v>8.8027946049401978E-3</v>
      </c>
      <c r="Q143">
        <f t="shared" si="97"/>
        <v>0</v>
      </c>
      <c r="R143">
        <f t="shared" si="98"/>
        <v>39.852037593991369</v>
      </c>
      <c r="S143">
        <f t="shared" si="99"/>
        <v>39.852037593991369</v>
      </c>
      <c r="T143">
        <f t="shared" si="100"/>
        <v>7.3552516009901661</v>
      </c>
      <c r="U143">
        <f t="shared" si="101"/>
        <v>39.271112681279</v>
      </c>
      <c r="V143">
        <f t="shared" si="102"/>
        <v>2.9250155442931187</v>
      </c>
      <c r="W143">
        <f t="shared" si="103"/>
        <v>7.448262462111261</v>
      </c>
      <c r="X143">
        <f t="shared" si="104"/>
        <v>4.4302360566970478</v>
      </c>
      <c r="Y143">
        <f t="shared" si="105"/>
        <v>-28.466933098652312</v>
      </c>
      <c r="Z143">
        <f t="shared" si="106"/>
        <v>25.356846904183957</v>
      </c>
      <c r="AA143">
        <f t="shared" si="107"/>
        <v>3.1065838352716293</v>
      </c>
      <c r="AB143">
        <f t="shared" si="108"/>
        <v>-3.5023591967267009E-3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109"/>
        <v>1</v>
      </c>
      <c r="AI143">
        <f t="shared" si="110"/>
        <v>0</v>
      </c>
      <c r="AJ143">
        <f t="shared" si="111"/>
        <v>51486.465128970623</v>
      </c>
      <c r="AK143">
        <f t="shared" si="112"/>
        <v>0</v>
      </c>
      <c r="AL143">
        <f t="shared" si="113"/>
        <v>0</v>
      </c>
      <c r="AM143">
        <f t="shared" si="114"/>
        <v>0.49</v>
      </c>
      <c r="AN143">
        <f t="shared" si="115"/>
        <v>0.39</v>
      </c>
      <c r="AO143">
        <v>7.72</v>
      </c>
      <c r="AP143">
        <v>0.5</v>
      </c>
      <c r="AQ143" t="s">
        <v>194</v>
      </c>
      <c r="AR143">
        <v>1587218809.9709699</v>
      </c>
      <c r="AS143">
        <v>417.35658064516099</v>
      </c>
      <c r="AT143">
        <v>409.98467741935502</v>
      </c>
      <c r="AU143">
        <v>28.747093548387099</v>
      </c>
      <c r="AV143">
        <v>27.940403225806399</v>
      </c>
      <c r="AW143">
        <v>599.99119354838695</v>
      </c>
      <c r="AX143">
        <v>101.65396774193501</v>
      </c>
      <c r="AY143">
        <v>9.59896709677419E-2</v>
      </c>
      <c r="AZ143">
        <v>40.0872064516129</v>
      </c>
      <c r="BA143">
        <v>999.9</v>
      </c>
      <c r="BB143">
        <v>999.9</v>
      </c>
      <c r="BC143">
        <v>0</v>
      </c>
      <c r="BD143">
        <v>0</v>
      </c>
      <c r="BE143">
        <v>9996.27</v>
      </c>
      <c r="BF143">
        <v>0</v>
      </c>
      <c r="BG143">
        <v>1.91117E-3</v>
      </c>
      <c r="BH143">
        <v>1587218778.0999999</v>
      </c>
      <c r="BI143" t="s">
        <v>489</v>
      </c>
      <c r="BJ143">
        <v>21</v>
      </c>
      <c r="BK143">
        <v>1.044</v>
      </c>
      <c r="BL143">
        <v>0.36799999999999999</v>
      </c>
      <c r="BM143">
        <v>410</v>
      </c>
      <c r="BN143">
        <v>28</v>
      </c>
      <c r="BO143">
        <v>0.48</v>
      </c>
      <c r="BP143">
        <v>0.09</v>
      </c>
      <c r="BQ143">
        <v>7.3748497560975599</v>
      </c>
      <c r="BR143">
        <v>-9.7451498257826896E-2</v>
      </c>
      <c r="BS143">
        <v>2.9633867283640401E-2</v>
      </c>
      <c r="BT143">
        <v>1</v>
      </c>
      <c r="BU143">
        <v>0.80600724390243905</v>
      </c>
      <c r="BV143">
        <v>1.0722522648081E-2</v>
      </c>
      <c r="BW143">
        <v>1.56354378257336E-3</v>
      </c>
      <c r="BX143">
        <v>1</v>
      </c>
      <c r="BY143">
        <v>2</v>
      </c>
      <c r="BZ143">
        <v>2</v>
      </c>
      <c r="CA143" t="s">
        <v>217</v>
      </c>
      <c r="CB143">
        <v>100</v>
      </c>
      <c r="CC143">
        <v>100</v>
      </c>
      <c r="CD143">
        <v>1.044</v>
      </c>
      <c r="CE143">
        <v>0.36799999999999999</v>
      </c>
      <c r="CF143">
        <v>2</v>
      </c>
      <c r="CG143">
        <v>636.70600000000002</v>
      </c>
      <c r="CH143">
        <v>327.00700000000001</v>
      </c>
      <c r="CI143">
        <v>43.006799999999998</v>
      </c>
      <c r="CJ143">
        <v>39.314399999999999</v>
      </c>
      <c r="CK143">
        <v>30.000399999999999</v>
      </c>
      <c r="CL143">
        <v>38.905099999999997</v>
      </c>
      <c r="CM143">
        <v>38.933900000000001</v>
      </c>
      <c r="CN143">
        <v>20.514800000000001</v>
      </c>
      <c r="CO143">
        <v>0</v>
      </c>
      <c r="CP143">
        <v>100</v>
      </c>
      <c r="CQ143">
        <v>43</v>
      </c>
      <c r="CR143">
        <v>410</v>
      </c>
      <c r="CS143">
        <v>29.504799999999999</v>
      </c>
      <c r="CT143">
        <v>98.094700000000003</v>
      </c>
      <c r="CU143">
        <v>99.149100000000004</v>
      </c>
    </row>
    <row r="144" spans="1:99" x14ac:dyDescent="0.25">
      <c r="A144">
        <v>128</v>
      </c>
      <c r="B144">
        <v>1587219082.0999999</v>
      </c>
      <c r="C144">
        <v>9943.0999999046307</v>
      </c>
      <c r="D144" t="s">
        <v>501</v>
      </c>
      <c r="E144" t="s">
        <v>502</v>
      </c>
      <c r="F144">
        <v>1587219074.0999999</v>
      </c>
      <c r="G144">
        <f t="shared" si="87"/>
        <v>1.6911969601397698E-3</v>
      </c>
      <c r="H144">
        <f t="shared" si="88"/>
        <v>-7.2708421093410616</v>
      </c>
      <c r="I144">
        <f t="shared" si="89"/>
        <v>417.42141935483897</v>
      </c>
      <c r="J144">
        <f t="shared" si="90"/>
        <v>674.96712358181901</v>
      </c>
      <c r="K144">
        <f t="shared" si="91"/>
        <v>68.673078530820604</v>
      </c>
      <c r="L144">
        <f t="shared" si="92"/>
        <v>42.469644683851975</v>
      </c>
      <c r="M144">
        <f t="shared" si="93"/>
        <v>3.980444836825401E-2</v>
      </c>
      <c r="N144">
        <f t="shared" si="94"/>
        <v>2</v>
      </c>
      <c r="O144">
        <f t="shared" si="95"/>
        <v>3.9369529368143613E-2</v>
      </c>
      <c r="P144">
        <f t="shared" si="96"/>
        <v>2.4644635548625671E-2</v>
      </c>
      <c r="Q144">
        <f t="shared" si="97"/>
        <v>0</v>
      </c>
      <c r="R144">
        <f t="shared" si="98"/>
        <v>39.462174574609428</v>
      </c>
      <c r="S144">
        <f t="shared" si="99"/>
        <v>39.462174574609428</v>
      </c>
      <c r="T144">
        <f t="shared" si="100"/>
        <v>7.2032754853026564</v>
      </c>
      <c r="U144">
        <f t="shared" si="101"/>
        <v>41.008860942157732</v>
      </c>
      <c r="V144">
        <f t="shared" si="102"/>
        <v>3.0529970311545425</v>
      </c>
      <c r="W144">
        <f t="shared" si="103"/>
        <v>7.4447252642806649</v>
      </c>
      <c r="X144">
        <f t="shared" si="104"/>
        <v>4.1502784541481139</v>
      </c>
      <c r="Y144">
        <f t="shared" si="105"/>
        <v>-74.581785942163847</v>
      </c>
      <c r="Z144">
        <f t="shared" si="106"/>
        <v>66.434151325382231</v>
      </c>
      <c r="AA144">
        <f t="shared" si="107"/>
        <v>8.1236144570674078</v>
      </c>
      <c r="AB144">
        <f t="shared" si="108"/>
        <v>-2.4020159714211786E-2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109"/>
        <v>1</v>
      </c>
      <c r="AI144">
        <f t="shared" si="110"/>
        <v>0</v>
      </c>
      <c r="AJ144">
        <f t="shared" si="111"/>
        <v>51514.837049037407</v>
      </c>
      <c r="AK144">
        <f t="shared" si="112"/>
        <v>0</v>
      </c>
      <c r="AL144">
        <f t="shared" si="113"/>
        <v>0</v>
      </c>
      <c r="AM144">
        <f t="shared" si="114"/>
        <v>0.49</v>
      </c>
      <c r="AN144">
        <f t="shared" si="115"/>
        <v>0.39</v>
      </c>
      <c r="AO144">
        <v>6.79</v>
      </c>
      <c r="AP144">
        <v>0.5</v>
      </c>
      <c r="AQ144" t="s">
        <v>194</v>
      </c>
      <c r="AR144">
        <v>1587219074.0999999</v>
      </c>
      <c r="AS144">
        <v>417.42141935483897</v>
      </c>
      <c r="AT144">
        <v>409.99703225806502</v>
      </c>
      <c r="AU144">
        <v>30.006993548387101</v>
      </c>
      <c r="AV144">
        <v>28.151774193548398</v>
      </c>
      <c r="AW144">
        <v>600.39532258064503</v>
      </c>
      <c r="AX144">
        <v>101.646290322581</v>
      </c>
      <c r="AY144">
        <v>9.6559264516129104E-2</v>
      </c>
      <c r="AZ144">
        <v>40.078309677419398</v>
      </c>
      <c r="BA144">
        <v>999.9</v>
      </c>
      <c r="BB144">
        <v>999.9</v>
      </c>
      <c r="BC144">
        <v>0</v>
      </c>
      <c r="BD144">
        <v>0</v>
      </c>
      <c r="BE144">
        <v>10002.504516129</v>
      </c>
      <c r="BF144">
        <v>0</v>
      </c>
      <c r="BG144">
        <v>1.91117E-3</v>
      </c>
      <c r="BH144">
        <v>1587219064.0999999</v>
      </c>
      <c r="BI144" t="s">
        <v>503</v>
      </c>
      <c r="BJ144">
        <v>22</v>
      </c>
      <c r="BK144">
        <v>1.05</v>
      </c>
      <c r="BL144">
        <v>0.36599999999999999</v>
      </c>
      <c r="BM144">
        <v>410</v>
      </c>
      <c r="BN144">
        <v>28</v>
      </c>
      <c r="BO144">
        <v>0.18</v>
      </c>
      <c r="BP144">
        <v>0.05</v>
      </c>
      <c r="BQ144">
        <v>5.6212694468292703</v>
      </c>
      <c r="BR144">
        <v>31.5243882830001</v>
      </c>
      <c r="BS144">
        <v>3.5967066102823302</v>
      </c>
      <c r="BT144">
        <v>0</v>
      </c>
      <c r="BU144">
        <v>1.4039110897804901</v>
      </c>
      <c r="BV144">
        <v>7.9572097956803498</v>
      </c>
      <c r="BW144">
        <v>0.90302780165784402</v>
      </c>
      <c r="BX144">
        <v>0</v>
      </c>
      <c r="BY144">
        <v>0</v>
      </c>
      <c r="BZ144">
        <v>2</v>
      </c>
      <c r="CA144" t="s">
        <v>199</v>
      </c>
      <c r="CB144">
        <v>100</v>
      </c>
      <c r="CC144">
        <v>100</v>
      </c>
      <c r="CD144">
        <v>1.05</v>
      </c>
      <c r="CE144">
        <v>0.36599999999999999</v>
      </c>
      <c r="CF144">
        <v>2</v>
      </c>
      <c r="CG144">
        <v>637.54100000000005</v>
      </c>
      <c r="CH144">
        <v>325.399</v>
      </c>
      <c r="CI144">
        <v>42.994</v>
      </c>
      <c r="CJ144">
        <v>39.365200000000002</v>
      </c>
      <c r="CK144">
        <v>30</v>
      </c>
      <c r="CL144">
        <v>39.0578</v>
      </c>
      <c r="CM144">
        <v>39.076900000000002</v>
      </c>
      <c r="CN144">
        <v>20.5228</v>
      </c>
      <c r="CO144">
        <v>0</v>
      </c>
      <c r="CP144">
        <v>100</v>
      </c>
      <c r="CQ144">
        <v>43</v>
      </c>
      <c r="CR144">
        <v>410</v>
      </c>
      <c r="CS144">
        <v>29.504799999999999</v>
      </c>
      <c r="CT144">
        <v>98.105900000000005</v>
      </c>
      <c r="CU144">
        <v>99.1524</v>
      </c>
    </row>
    <row r="145" spans="1:99" x14ac:dyDescent="0.25">
      <c r="A145">
        <v>129</v>
      </c>
      <c r="B145">
        <v>1587219087.0999999</v>
      </c>
      <c r="C145">
        <v>9948.0999999046307</v>
      </c>
      <c r="D145" t="s">
        <v>504</v>
      </c>
      <c r="E145" t="s">
        <v>505</v>
      </c>
      <c r="F145">
        <v>1587219078.7451601</v>
      </c>
      <c r="G145">
        <f t="shared" ref="G145:G161" si="116">AW145*AH145*(AU145-AV145)/(100*AO145*(1000-AH145*AU145))</f>
        <v>1.9018871391395401E-3</v>
      </c>
      <c r="H145">
        <f t="shared" ref="H145:H161" si="117">AW145*AH145*(AT145-AS145*(1000-AH145*AV145)/(1000-AH145*AU145))/(100*AO145)</f>
        <v>-8.131717647571497</v>
      </c>
      <c r="I145">
        <f t="shared" ref="I145:I176" si="118">AS145 - IF(AH145&gt;1, H145*AO145*100/(AJ145*BE145), 0)</f>
        <v>418.28864516128999</v>
      </c>
      <c r="J145">
        <f t="shared" ref="J145:J176" si="119">((P145-G145/2)*I145-H145)/(P145+G145/2)</f>
        <v>670.9248077719584</v>
      </c>
      <c r="K145">
        <f t="shared" ref="K145:K176" si="120">J145*(AX145+AY145)/1000</f>
        <v>68.26096949319907</v>
      </c>
      <c r="L145">
        <f t="shared" ref="L145:L161" si="121">(AS145 - IF(AH145&gt;1, H145*AO145*100/(AJ145*BE145), 0))*(AX145+AY145)/1000</f>
        <v>42.557359805379619</v>
      </c>
      <c r="M145">
        <f t="shared" ref="M145:M176" si="122">2/((1/O145-1/N145)+SIGN(O145)*SQRT((1/O145-1/N145)*(1/O145-1/N145) + 4*AP145/((AP145+1)*(AP145+1))*(2*1/O145*1/N145-1/N145*1/N145)))</f>
        <v>4.5425248778514594E-2</v>
      </c>
      <c r="N145">
        <f t="shared" ref="N145:N161" si="123">AE145+AD145*AO145+AC145*AO145*AO145</f>
        <v>2</v>
      </c>
      <c r="O145">
        <f t="shared" ref="O145:O161" si="124">G145*(1000-(1000*0.61365*EXP(17.502*S145/(240.97+S145))/(AX145+AY145)+AU145)/2)/(1000*0.61365*EXP(17.502*S145/(240.97+S145))/(AX145+AY145)-AU145)</f>
        <v>4.4859768314633376E-2</v>
      </c>
      <c r="P145">
        <f t="shared" ref="P145:P161" si="125">1/((AP145+1)/(M145/1.6)+1/(N145/1.37)) + AP145/((AP145+1)/(M145/1.6) + AP145/(N145/1.37))</f>
        <v>2.8087574816243247E-2</v>
      </c>
      <c r="Q145">
        <f t="shared" ref="Q145:Q161" si="126">(AL145*AN145)</f>
        <v>0</v>
      </c>
      <c r="R145">
        <f t="shared" ref="R145:R176" si="127">(AZ145+(Q145+2*0.95*0.0000000567*(((AZ145+$B$7)+273)^4-(AZ145+273)^4)-44100*G145)/(1.84*29.3*N145+8*0.95*0.0000000567*(AZ145+273)^3))</f>
        <v>39.382223512975337</v>
      </c>
      <c r="S145">
        <f t="shared" ref="S145:S176" si="128">($C$7*BA145+$D$7*BB145+$E$7*R145)</f>
        <v>39.382223512975337</v>
      </c>
      <c r="T145">
        <f t="shared" ref="T145:T176" si="129">0.61365*EXP(17.502*S145/(240.97+S145))</f>
        <v>7.1724477168618792</v>
      </c>
      <c r="U145">
        <f t="shared" ref="U145:U176" si="130">(V145/W145*100)</f>
        <v>41.328044863959853</v>
      </c>
      <c r="V145">
        <f t="shared" ref="V145:V161" si="131">AU145*(AX145+AY145)/1000</f>
        <v>3.0762353326791012</v>
      </c>
      <c r="W145">
        <f t="shared" ref="W145:W161" si="132">0.61365*EXP(17.502*AZ145/(240.97+AZ145))</f>
        <v>7.4434572039524038</v>
      </c>
      <c r="X145">
        <f t="shared" ref="X145:X161" si="133">(T145-AU145*(AX145+AY145)/1000)</f>
        <v>4.0962123841827776</v>
      </c>
      <c r="Y145">
        <f t="shared" ref="Y145:Y161" si="134">(-G145*44100)</f>
        <v>-83.873222836053714</v>
      </c>
      <c r="Z145">
        <f t="shared" ref="Z145:Z161" si="135">2*29.3*N145*0.92*(AZ145-S145)</f>
        <v>74.710801253075076</v>
      </c>
      <c r="AA145">
        <f t="shared" ref="AA145:AA161" si="136">2*0.95*0.0000000567*(((AZ145+$B$7)+273)^4-(S145+273)^4)</f>
        <v>9.1320491189228683</v>
      </c>
      <c r="AB145">
        <f t="shared" ref="AB145:AB176" si="137">Q145+AA145+Y145+Z145</f>
        <v>-3.0372464055773207E-2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161" si="138">IF(AF145*$H$13&gt;=AJ145,1,(AJ145/(AJ145-AF145*$H$13)))</f>
        <v>1</v>
      </c>
      <c r="AI145">
        <f t="shared" ref="AI145:AI176" si="139">(AH145-1)*100</f>
        <v>0</v>
      </c>
      <c r="AJ145">
        <f t="shared" ref="AJ145:AJ161" si="140">MAX(0,($B$13+$C$13*BE145)/(1+$D$13*BE145)*AX145/(AZ145+273)*$E$13)</f>
        <v>51525.244598410507</v>
      </c>
      <c r="AK145">
        <f t="shared" ref="AK145:AK161" si="141">$B$11*BF145+$C$11*BG145</f>
        <v>0</v>
      </c>
      <c r="AL145">
        <f t="shared" ref="AL145:AL176" si="142">AK145*AM145</f>
        <v>0</v>
      </c>
      <c r="AM145">
        <f t="shared" ref="AM145:AM161" si="143">($B$11*$D$9+$C$11*$D$9)/($B$11+$C$11)</f>
        <v>0.49</v>
      </c>
      <c r="AN145">
        <f t="shared" ref="AN145:AN161" si="144">($B$11*$K$9+$C$11*$K$9)/($B$11+$C$11)</f>
        <v>0.39</v>
      </c>
      <c r="AO145">
        <v>6.79</v>
      </c>
      <c r="AP145">
        <v>0.5</v>
      </c>
      <c r="AQ145" t="s">
        <v>194</v>
      </c>
      <c r="AR145">
        <v>1587219078.7451601</v>
      </c>
      <c r="AS145">
        <v>418.28864516128999</v>
      </c>
      <c r="AT145">
        <v>409.98641935483897</v>
      </c>
      <c r="AU145">
        <v>30.235764516128999</v>
      </c>
      <c r="AV145">
        <v>28.148509677419401</v>
      </c>
      <c r="AW145">
        <v>599.99164516128997</v>
      </c>
      <c r="AX145">
        <v>101.64635483871</v>
      </c>
      <c r="AY145">
        <v>9.5254209677419405E-2</v>
      </c>
      <c r="AZ145">
        <v>40.075119354838698</v>
      </c>
      <c r="BA145">
        <v>999.9</v>
      </c>
      <c r="BB145">
        <v>999.9</v>
      </c>
      <c r="BC145">
        <v>0</v>
      </c>
      <c r="BD145">
        <v>0</v>
      </c>
      <c r="BE145">
        <v>10004.4987096774</v>
      </c>
      <c r="BF145">
        <v>0</v>
      </c>
      <c r="BG145">
        <v>1.91117E-3</v>
      </c>
      <c r="BH145">
        <v>1587219064.0999999</v>
      </c>
      <c r="BI145" t="s">
        <v>503</v>
      </c>
      <c r="BJ145">
        <v>22</v>
      </c>
      <c r="BK145">
        <v>1.05</v>
      </c>
      <c r="BL145">
        <v>0.36599999999999999</v>
      </c>
      <c r="BM145">
        <v>410</v>
      </c>
      <c r="BN145">
        <v>28</v>
      </c>
      <c r="BO145">
        <v>0.18</v>
      </c>
      <c r="BP145">
        <v>0.05</v>
      </c>
      <c r="BQ145">
        <v>7.6285495121951197</v>
      </c>
      <c r="BR145">
        <v>10.245038466898301</v>
      </c>
      <c r="BS145">
        <v>1.7281459779041</v>
      </c>
      <c r="BT145">
        <v>0</v>
      </c>
      <c r="BU145">
        <v>1.9118538780487799</v>
      </c>
      <c r="BV145">
        <v>2.70958197909391</v>
      </c>
      <c r="BW145">
        <v>0.44036408002493199</v>
      </c>
      <c r="BX145">
        <v>0</v>
      </c>
      <c r="BY145">
        <v>0</v>
      </c>
      <c r="BZ145">
        <v>2</v>
      </c>
      <c r="CA145" t="s">
        <v>199</v>
      </c>
      <c r="CB145">
        <v>100</v>
      </c>
      <c r="CC145">
        <v>100</v>
      </c>
      <c r="CD145">
        <v>1.05</v>
      </c>
      <c r="CE145">
        <v>0.36599999999999999</v>
      </c>
      <c r="CF145">
        <v>2</v>
      </c>
      <c r="CG145">
        <v>637.61400000000003</v>
      </c>
      <c r="CH145">
        <v>325.47399999999999</v>
      </c>
      <c r="CI145">
        <v>42.995100000000001</v>
      </c>
      <c r="CJ145">
        <v>39.363799999999998</v>
      </c>
      <c r="CK145">
        <v>30</v>
      </c>
      <c r="CL145">
        <v>39.055</v>
      </c>
      <c r="CM145">
        <v>39.073099999999997</v>
      </c>
      <c r="CN145">
        <v>20.522200000000002</v>
      </c>
      <c r="CO145">
        <v>0</v>
      </c>
      <c r="CP145">
        <v>100</v>
      </c>
      <c r="CQ145">
        <v>43</v>
      </c>
      <c r="CR145">
        <v>410</v>
      </c>
      <c r="CS145">
        <v>29.504799999999999</v>
      </c>
      <c r="CT145">
        <v>98.107399999999998</v>
      </c>
      <c r="CU145">
        <v>99.153800000000004</v>
      </c>
    </row>
    <row r="146" spans="1:99" x14ac:dyDescent="0.25">
      <c r="A146">
        <v>130</v>
      </c>
      <c r="B146">
        <v>1587219092.0999999</v>
      </c>
      <c r="C146">
        <v>9953.0999999046307</v>
      </c>
      <c r="D146" t="s">
        <v>506</v>
      </c>
      <c r="E146" t="s">
        <v>507</v>
      </c>
      <c r="F146">
        <v>1587219083.53548</v>
      </c>
      <c r="G146">
        <f t="shared" si="116"/>
        <v>1.9023976913487041E-3</v>
      </c>
      <c r="H146">
        <f t="shared" si="117"/>
        <v>-8.0896034631849076</v>
      </c>
      <c r="I146">
        <f t="shared" si="118"/>
        <v>418.25477419354797</v>
      </c>
      <c r="J146">
        <f t="shared" si="119"/>
        <v>669.31861880638837</v>
      </c>
      <c r="K146">
        <f t="shared" si="120"/>
        <v>68.09813490719452</v>
      </c>
      <c r="L146">
        <f t="shared" si="121"/>
        <v>42.554277198210464</v>
      </c>
      <c r="M146">
        <f t="shared" si="122"/>
        <v>4.5446933559418146E-2</v>
      </c>
      <c r="N146">
        <f t="shared" si="123"/>
        <v>2</v>
      </c>
      <c r="O146">
        <f t="shared" si="124"/>
        <v>4.4880916704509111E-2</v>
      </c>
      <c r="P146">
        <f t="shared" si="125"/>
        <v>2.8100839920047985E-2</v>
      </c>
      <c r="Q146">
        <f t="shared" si="126"/>
        <v>0</v>
      </c>
      <c r="R146">
        <f t="shared" si="127"/>
        <v>39.379674505052115</v>
      </c>
      <c r="S146">
        <f t="shared" si="128"/>
        <v>39.379674505052115</v>
      </c>
      <c r="T146">
        <f t="shared" si="129"/>
        <v>7.171466747435824</v>
      </c>
      <c r="U146">
        <f t="shared" si="130"/>
        <v>41.330407422346326</v>
      </c>
      <c r="V146">
        <f t="shared" si="131"/>
        <v>3.076023334409216</v>
      </c>
      <c r="W146">
        <f t="shared" si="132"/>
        <v>7.442518780364324</v>
      </c>
      <c r="X146">
        <f t="shared" si="133"/>
        <v>4.095443413026608</v>
      </c>
      <c r="Y146">
        <f t="shared" si="134"/>
        <v>-83.89573818847785</v>
      </c>
      <c r="Z146">
        <f t="shared" si="135"/>
        <v>74.731041715644821</v>
      </c>
      <c r="AA146">
        <f t="shared" si="136"/>
        <v>9.1343080205751921</v>
      </c>
      <c r="AB146">
        <f t="shared" si="137"/>
        <v>-3.0388452257838594E-2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138"/>
        <v>1</v>
      </c>
      <c r="AI146">
        <f t="shared" si="139"/>
        <v>0</v>
      </c>
      <c r="AJ146">
        <f t="shared" si="140"/>
        <v>51472.859743283552</v>
      </c>
      <c r="AK146">
        <f t="shared" si="141"/>
        <v>0</v>
      </c>
      <c r="AL146">
        <f t="shared" si="142"/>
        <v>0</v>
      </c>
      <c r="AM146">
        <f t="shared" si="143"/>
        <v>0.49</v>
      </c>
      <c r="AN146">
        <f t="shared" si="144"/>
        <v>0.39</v>
      </c>
      <c r="AO146">
        <v>6.79</v>
      </c>
      <c r="AP146">
        <v>0.5</v>
      </c>
      <c r="AQ146" t="s">
        <v>194</v>
      </c>
      <c r="AR146">
        <v>1587219083.53548</v>
      </c>
      <c r="AS146">
        <v>418.25477419354797</v>
      </c>
      <c r="AT146">
        <v>410.00035483871</v>
      </c>
      <c r="AU146">
        <v>30.2334225806452</v>
      </c>
      <c r="AV146">
        <v>28.1455967741935</v>
      </c>
      <c r="AW146">
        <v>599.99003225806496</v>
      </c>
      <c r="AX146">
        <v>101.646967741935</v>
      </c>
      <c r="AY146">
        <v>9.5510345161290297E-2</v>
      </c>
      <c r="AZ146">
        <v>40.072758064516101</v>
      </c>
      <c r="BA146">
        <v>999.9</v>
      </c>
      <c r="BB146">
        <v>999.9</v>
      </c>
      <c r="BC146">
        <v>0</v>
      </c>
      <c r="BD146">
        <v>0</v>
      </c>
      <c r="BE146">
        <v>9993.7529032258099</v>
      </c>
      <c r="BF146">
        <v>0</v>
      </c>
      <c r="BG146">
        <v>1.91117E-3</v>
      </c>
      <c r="BH146">
        <v>1587219064.0999999</v>
      </c>
      <c r="BI146" t="s">
        <v>503</v>
      </c>
      <c r="BJ146">
        <v>22</v>
      </c>
      <c r="BK146">
        <v>1.05</v>
      </c>
      <c r="BL146">
        <v>0.36599999999999999</v>
      </c>
      <c r="BM146">
        <v>410</v>
      </c>
      <c r="BN146">
        <v>28</v>
      </c>
      <c r="BO146">
        <v>0.18</v>
      </c>
      <c r="BP146">
        <v>0.05</v>
      </c>
      <c r="BQ146">
        <v>8.2723146341463405</v>
      </c>
      <c r="BR146">
        <v>-0.537499651567929</v>
      </c>
      <c r="BS146">
        <v>5.9258625557086102E-2</v>
      </c>
      <c r="BT146">
        <v>0</v>
      </c>
      <c r="BU146">
        <v>2.0874797560975602</v>
      </c>
      <c r="BV146">
        <v>4.7050871080143303E-3</v>
      </c>
      <c r="BW146">
        <v>1.0332390175273199E-3</v>
      </c>
      <c r="BX146">
        <v>1</v>
      </c>
      <c r="BY146">
        <v>1</v>
      </c>
      <c r="BZ146">
        <v>2</v>
      </c>
      <c r="CA146" t="s">
        <v>196</v>
      </c>
      <c r="CB146">
        <v>100</v>
      </c>
      <c r="CC146">
        <v>100</v>
      </c>
      <c r="CD146">
        <v>1.05</v>
      </c>
      <c r="CE146">
        <v>0.36599999999999999</v>
      </c>
      <c r="CF146">
        <v>2</v>
      </c>
      <c r="CG146">
        <v>637.72199999999998</v>
      </c>
      <c r="CH146">
        <v>325.702</v>
      </c>
      <c r="CI146">
        <v>42.995600000000003</v>
      </c>
      <c r="CJ146">
        <v>39.361400000000003</v>
      </c>
      <c r="CK146">
        <v>29.9999</v>
      </c>
      <c r="CL146">
        <v>39.051699999999997</v>
      </c>
      <c r="CM146">
        <v>39.070300000000003</v>
      </c>
      <c r="CN146">
        <v>20.521599999999999</v>
      </c>
      <c r="CO146">
        <v>0</v>
      </c>
      <c r="CP146">
        <v>100</v>
      </c>
      <c r="CQ146">
        <v>43</v>
      </c>
      <c r="CR146">
        <v>410</v>
      </c>
      <c r="CS146">
        <v>29.504799999999999</v>
      </c>
      <c r="CT146">
        <v>98.111699999999999</v>
      </c>
      <c r="CU146">
        <v>99.156499999999994</v>
      </c>
    </row>
    <row r="147" spans="1:99" x14ac:dyDescent="0.25">
      <c r="A147">
        <v>131</v>
      </c>
      <c r="B147">
        <v>1587219097.0999999</v>
      </c>
      <c r="C147">
        <v>9958.0999999046307</v>
      </c>
      <c r="D147" t="s">
        <v>508</v>
      </c>
      <c r="E147" t="s">
        <v>509</v>
      </c>
      <c r="F147">
        <v>1587219088.4709699</v>
      </c>
      <c r="G147">
        <f t="shared" si="116"/>
        <v>1.9028096421163307E-3</v>
      </c>
      <c r="H147">
        <f t="shared" si="117"/>
        <v>-8.0841886892176564</v>
      </c>
      <c r="I147">
        <f t="shared" si="118"/>
        <v>418.22422580645201</v>
      </c>
      <c r="J147">
        <f t="shared" si="119"/>
        <v>669.0190997897912</v>
      </c>
      <c r="K147">
        <f t="shared" si="120"/>
        <v>68.067910391835738</v>
      </c>
      <c r="L147">
        <f t="shared" si="121"/>
        <v>42.551324969396411</v>
      </c>
      <c r="M147">
        <f t="shared" si="122"/>
        <v>4.5461492284823858E-2</v>
      </c>
      <c r="N147">
        <f t="shared" si="123"/>
        <v>2</v>
      </c>
      <c r="O147">
        <f t="shared" si="124"/>
        <v>4.4895115167031138E-2</v>
      </c>
      <c r="P147">
        <f t="shared" si="125"/>
        <v>2.8109745767971362E-2</v>
      </c>
      <c r="Q147">
        <f t="shared" si="126"/>
        <v>0</v>
      </c>
      <c r="R147">
        <f t="shared" si="127"/>
        <v>39.378139547522395</v>
      </c>
      <c r="S147">
        <f t="shared" si="128"/>
        <v>39.378139547522395</v>
      </c>
      <c r="T147">
        <f t="shared" si="129"/>
        <v>7.1708760849487208</v>
      </c>
      <c r="U147">
        <f t="shared" si="130"/>
        <v>41.33057434477935</v>
      </c>
      <c r="V147">
        <f t="shared" si="131"/>
        <v>3.0758084683744107</v>
      </c>
      <c r="W147">
        <f t="shared" si="132"/>
        <v>7.4419688502657602</v>
      </c>
      <c r="X147">
        <f t="shared" si="133"/>
        <v>4.0950676165743101</v>
      </c>
      <c r="Y147">
        <f t="shared" si="134"/>
        <v>-83.913905217330182</v>
      </c>
      <c r="Z147">
        <f t="shared" si="135"/>
        <v>74.747332473108116</v>
      </c>
      <c r="AA147">
        <f t="shared" si="136"/>
        <v>9.1361713204013508</v>
      </c>
      <c r="AB147">
        <f t="shared" si="137"/>
        <v>-3.0401423820720197E-2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138"/>
        <v>1</v>
      </c>
      <c r="AI147">
        <f t="shared" si="139"/>
        <v>0</v>
      </c>
      <c r="AJ147">
        <f t="shared" si="140"/>
        <v>51486.783093156191</v>
      </c>
      <c r="AK147">
        <f t="shared" si="141"/>
        <v>0</v>
      </c>
      <c r="AL147">
        <f t="shared" si="142"/>
        <v>0</v>
      </c>
      <c r="AM147">
        <f t="shared" si="143"/>
        <v>0.49</v>
      </c>
      <c r="AN147">
        <f t="shared" si="144"/>
        <v>0.39</v>
      </c>
      <c r="AO147">
        <v>6.79</v>
      </c>
      <c r="AP147">
        <v>0.5</v>
      </c>
      <c r="AQ147" t="s">
        <v>194</v>
      </c>
      <c r="AR147">
        <v>1587219088.4709699</v>
      </c>
      <c r="AS147">
        <v>418.22422580645201</v>
      </c>
      <c r="AT147">
        <v>409.97561290322602</v>
      </c>
      <c r="AU147">
        <v>30.231200000000001</v>
      </c>
      <c r="AV147">
        <v>28.1428032258064</v>
      </c>
      <c r="AW147">
        <v>599.95725806451605</v>
      </c>
      <c r="AX147">
        <v>101.647290322581</v>
      </c>
      <c r="AY147">
        <v>9.5560387096774196E-2</v>
      </c>
      <c r="AZ147">
        <v>40.071374193548401</v>
      </c>
      <c r="BA147">
        <v>999.9</v>
      </c>
      <c r="BB147">
        <v>999.9</v>
      </c>
      <c r="BC147">
        <v>0</v>
      </c>
      <c r="BD147">
        <v>0</v>
      </c>
      <c r="BE147">
        <v>9996.4919354838694</v>
      </c>
      <c r="BF147">
        <v>0</v>
      </c>
      <c r="BG147">
        <v>1.91117E-3</v>
      </c>
      <c r="BH147">
        <v>1587219064.0999999</v>
      </c>
      <c r="BI147" t="s">
        <v>503</v>
      </c>
      <c r="BJ147">
        <v>22</v>
      </c>
      <c r="BK147">
        <v>1.05</v>
      </c>
      <c r="BL147">
        <v>0.36599999999999999</v>
      </c>
      <c r="BM147">
        <v>410</v>
      </c>
      <c r="BN147">
        <v>28</v>
      </c>
      <c r="BO147">
        <v>0.18</v>
      </c>
      <c r="BP147">
        <v>0.05</v>
      </c>
      <c r="BQ147">
        <v>8.2554068292682903</v>
      </c>
      <c r="BR147">
        <v>-0.21395289198605799</v>
      </c>
      <c r="BS147">
        <v>4.8202202886560998E-2</v>
      </c>
      <c r="BT147">
        <v>0</v>
      </c>
      <c r="BU147">
        <v>2.0883704878048799</v>
      </c>
      <c r="BV147">
        <v>5.3207665505234803E-3</v>
      </c>
      <c r="BW147">
        <v>1.08952205054867E-3</v>
      </c>
      <c r="BX147">
        <v>1</v>
      </c>
      <c r="BY147">
        <v>1</v>
      </c>
      <c r="BZ147">
        <v>2</v>
      </c>
      <c r="CA147" t="s">
        <v>196</v>
      </c>
      <c r="CB147">
        <v>100</v>
      </c>
      <c r="CC147">
        <v>100</v>
      </c>
      <c r="CD147">
        <v>1.05</v>
      </c>
      <c r="CE147">
        <v>0.36599999999999999</v>
      </c>
      <c r="CF147">
        <v>2</v>
      </c>
      <c r="CG147">
        <v>637.81100000000004</v>
      </c>
      <c r="CH147">
        <v>325.47399999999999</v>
      </c>
      <c r="CI147">
        <v>42.996400000000001</v>
      </c>
      <c r="CJ147">
        <v>39.357999999999997</v>
      </c>
      <c r="CK147">
        <v>29.9999</v>
      </c>
      <c r="CL147">
        <v>39.048499999999997</v>
      </c>
      <c r="CM147">
        <v>39.067500000000003</v>
      </c>
      <c r="CN147">
        <v>20.523800000000001</v>
      </c>
      <c r="CO147">
        <v>0</v>
      </c>
      <c r="CP147">
        <v>100</v>
      </c>
      <c r="CQ147">
        <v>43</v>
      </c>
      <c r="CR147">
        <v>410</v>
      </c>
      <c r="CS147">
        <v>29.504799999999999</v>
      </c>
      <c r="CT147">
        <v>98.113100000000003</v>
      </c>
      <c r="CU147">
        <v>99.155900000000003</v>
      </c>
    </row>
    <row r="148" spans="1:99" x14ac:dyDescent="0.25">
      <c r="A148">
        <v>132</v>
      </c>
      <c r="B148">
        <v>1587219102.5</v>
      </c>
      <c r="C148">
        <v>9963.5</v>
      </c>
      <c r="D148" t="s">
        <v>510</v>
      </c>
      <c r="E148" t="s">
        <v>511</v>
      </c>
      <c r="F148">
        <v>1587219094.0032301</v>
      </c>
      <c r="G148">
        <f t="shared" si="116"/>
        <v>1.9030177358228459E-3</v>
      </c>
      <c r="H148">
        <f t="shared" si="117"/>
        <v>-8.0534889975421624</v>
      </c>
      <c r="I148">
        <f t="shared" si="118"/>
        <v>418.21219354838701</v>
      </c>
      <c r="J148">
        <f t="shared" si="119"/>
        <v>667.8923898662656</v>
      </c>
      <c r="K148">
        <f t="shared" si="120"/>
        <v>67.953494085096054</v>
      </c>
      <c r="L148">
        <f t="shared" si="121"/>
        <v>42.550237511009506</v>
      </c>
      <c r="M148">
        <f t="shared" si="122"/>
        <v>4.5471994344022229E-2</v>
      </c>
      <c r="N148">
        <f t="shared" si="123"/>
        <v>2</v>
      </c>
      <c r="O148">
        <f t="shared" si="124"/>
        <v>4.4905357277363195E-2</v>
      </c>
      <c r="P148">
        <f t="shared" si="125"/>
        <v>2.8116170038597496E-2</v>
      </c>
      <c r="Q148">
        <f t="shared" si="126"/>
        <v>0</v>
      </c>
      <c r="R148">
        <f t="shared" si="127"/>
        <v>39.376417379252125</v>
      </c>
      <c r="S148">
        <f t="shared" si="128"/>
        <v>39.376417379252125</v>
      </c>
      <c r="T148">
        <f t="shared" si="129"/>
        <v>7.1702134326598488</v>
      </c>
      <c r="U148">
        <f t="shared" si="130"/>
        <v>41.331400619305761</v>
      </c>
      <c r="V148">
        <f t="shared" si="131"/>
        <v>3.0755997689789432</v>
      </c>
      <c r="W148">
        <f t="shared" si="132"/>
        <v>7.4413151330331182</v>
      </c>
      <c r="X148">
        <f t="shared" si="133"/>
        <v>4.0946136636809056</v>
      </c>
      <c r="Y148">
        <f t="shared" si="134"/>
        <v>-83.923082149787504</v>
      </c>
      <c r="Z148">
        <f t="shared" si="135"/>
        <v>74.755635673716554</v>
      </c>
      <c r="AA148">
        <f t="shared" si="136"/>
        <v>9.137038622485445</v>
      </c>
      <c r="AB148">
        <f t="shared" si="137"/>
        <v>-3.0407853585501243E-2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138"/>
        <v>1</v>
      </c>
      <c r="AI148">
        <f t="shared" si="139"/>
        <v>0</v>
      </c>
      <c r="AJ148">
        <f t="shared" si="140"/>
        <v>51526.301374552109</v>
      </c>
      <c r="AK148">
        <f t="shared" si="141"/>
        <v>0</v>
      </c>
      <c r="AL148">
        <f t="shared" si="142"/>
        <v>0</v>
      </c>
      <c r="AM148">
        <f t="shared" si="143"/>
        <v>0.49</v>
      </c>
      <c r="AN148">
        <f t="shared" si="144"/>
        <v>0.39</v>
      </c>
      <c r="AO148">
        <v>6.79</v>
      </c>
      <c r="AP148">
        <v>0.5</v>
      </c>
      <c r="AQ148" t="s">
        <v>194</v>
      </c>
      <c r="AR148">
        <v>1587219094.0032301</v>
      </c>
      <c r="AS148">
        <v>418.21219354838701</v>
      </c>
      <c r="AT148">
        <v>409.99880645161301</v>
      </c>
      <c r="AU148">
        <v>30.229051612903199</v>
      </c>
      <c r="AV148">
        <v>28.140525806451599</v>
      </c>
      <c r="AW148">
        <v>599.98712903225805</v>
      </c>
      <c r="AX148">
        <v>101.647516129032</v>
      </c>
      <c r="AY148">
        <v>9.5661538709677404E-2</v>
      </c>
      <c r="AZ148">
        <v>40.069729032258103</v>
      </c>
      <c r="BA148">
        <v>999.9</v>
      </c>
      <c r="BB148">
        <v>999.9</v>
      </c>
      <c r="BC148">
        <v>0</v>
      </c>
      <c r="BD148">
        <v>0</v>
      </c>
      <c r="BE148">
        <v>10004.413870967701</v>
      </c>
      <c r="BF148">
        <v>0</v>
      </c>
      <c r="BG148">
        <v>1.91117E-3</v>
      </c>
      <c r="BH148">
        <v>1587219064.0999999</v>
      </c>
      <c r="BI148" t="s">
        <v>503</v>
      </c>
      <c r="BJ148">
        <v>22</v>
      </c>
      <c r="BK148">
        <v>1.05</v>
      </c>
      <c r="BL148">
        <v>0.36599999999999999</v>
      </c>
      <c r="BM148">
        <v>410</v>
      </c>
      <c r="BN148">
        <v>28</v>
      </c>
      <c r="BO148">
        <v>0.18</v>
      </c>
      <c r="BP148">
        <v>0.05</v>
      </c>
      <c r="BQ148">
        <v>8.2226621951219503</v>
      </c>
      <c r="BR148">
        <v>-0.193447798452063</v>
      </c>
      <c r="BS148">
        <v>4.5801823507856602E-2</v>
      </c>
      <c r="BT148">
        <v>0</v>
      </c>
      <c r="BU148">
        <v>2.0883190243902399</v>
      </c>
      <c r="BV148">
        <v>5.5804808611192398E-3</v>
      </c>
      <c r="BW148">
        <v>1.1512173935491199E-3</v>
      </c>
      <c r="BX148">
        <v>1</v>
      </c>
      <c r="BY148">
        <v>1</v>
      </c>
      <c r="BZ148">
        <v>2</v>
      </c>
      <c r="CA148" t="s">
        <v>196</v>
      </c>
      <c r="CB148">
        <v>100</v>
      </c>
      <c r="CC148">
        <v>100</v>
      </c>
      <c r="CD148">
        <v>1.05</v>
      </c>
      <c r="CE148">
        <v>0.36599999999999999</v>
      </c>
      <c r="CF148">
        <v>2</v>
      </c>
      <c r="CG148">
        <v>637.91800000000001</v>
      </c>
      <c r="CH148">
        <v>325.67599999999999</v>
      </c>
      <c r="CI148">
        <v>42.996099999999998</v>
      </c>
      <c r="CJ148">
        <v>39.354700000000001</v>
      </c>
      <c r="CK148">
        <v>29.999600000000001</v>
      </c>
      <c r="CL148">
        <v>39.046999999999997</v>
      </c>
      <c r="CM148">
        <v>39.064900000000002</v>
      </c>
      <c r="CN148">
        <v>20.523499999999999</v>
      </c>
      <c r="CO148">
        <v>0</v>
      </c>
      <c r="CP148">
        <v>100</v>
      </c>
      <c r="CQ148">
        <v>43</v>
      </c>
      <c r="CR148">
        <v>410</v>
      </c>
      <c r="CS148">
        <v>29.504799999999999</v>
      </c>
      <c r="CT148">
        <v>98.117099999999994</v>
      </c>
      <c r="CU148">
        <v>99.157499999999999</v>
      </c>
    </row>
    <row r="149" spans="1:99" x14ac:dyDescent="0.25">
      <c r="A149">
        <v>133</v>
      </c>
      <c r="B149">
        <v>1587219107.5</v>
      </c>
      <c r="C149">
        <v>9968.5</v>
      </c>
      <c r="D149" t="s">
        <v>512</v>
      </c>
      <c r="E149" t="s">
        <v>513</v>
      </c>
      <c r="F149">
        <v>1587219098.95806</v>
      </c>
      <c r="G149">
        <f t="shared" si="116"/>
        <v>1.9030811282752377E-3</v>
      </c>
      <c r="H149">
        <f t="shared" si="117"/>
        <v>-8.0474663754176934</v>
      </c>
      <c r="I149">
        <f t="shared" si="118"/>
        <v>418.20503225806402</v>
      </c>
      <c r="J149">
        <f t="shared" si="119"/>
        <v>667.66232885353793</v>
      </c>
      <c r="K149">
        <f t="shared" si="120"/>
        <v>67.929889019183662</v>
      </c>
      <c r="L149">
        <f t="shared" si="121"/>
        <v>42.549384922368866</v>
      </c>
      <c r="M149">
        <f t="shared" si="122"/>
        <v>4.5474850018680825E-2</v>
      </c>
      <c r="N149">
        <f t="shared" si="123"/>
        <v>2</v>
      </c>
      <c r="O149">
        <f t="shared" si="124"/>
        <v>4.4908142257672388E-2</v>
      </c>
      <c r="P149">
        <f t="shared" si="125"/>
        <v>2.8117916893091972E-2</v>
      </c>
      <c r="Q149">
        <f t="shared" si="126"/>
        <v>0</v>
      </c>
      <c r="R149">
        <f t="shared" si="127"/>
        <v>39.375648581878764</v>
      </c>
      <c r="S149">
        <f t="shared" si="128"/>
        <v>39.375648581878764</v>
      </c>
      <c r="T149">
        <f t="shared" si="129"/>
        <v>7.1699176335634478</v>
      </c>
      <c r="U149">
        <f t="shared" si="130"/>
        <v>41.330684121087494</v>
      </c>
      <c r="V149">
        <f t="shared" si="131"/>
        <v>3.0754240805813109</v>
      </c>
      <c r="W149">
        <f t="shared" si="132"/>
        <v>7.4410190539579935</v>
      </c>
      <c r="X149">
        <f t="shared" si="133"/>
        <v>4.0944935529821365</v>
      </c>
      <c r="Y149">
        <f t="shared" si="134"/>
        <v>-83.925877756937979</v>
      </c>
      <c r="Z149">
        <f t="shared" si="135"/>
        <v>74.758184210725361</v>
      </c>
      <c r="AA149">
        <f t="shared" si="136"/>
        <v>9.1372837656885135</v>
      </c>
      <c r="AB149">
        <f t="shared" si="137"/>
        <v>-3.0409780524109919E-2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138"/>
        <v>1</v>
      </c>
      <c r="AI149">
        <f t="shared" si="139"/>
        <v>0</v>
      </c>
      <c r="AJ149">
        <f t="shared" si="140"/>
        <v>51525.480861032564</v>
      </c>
      <c r="AK149">
        <f t="shared" si="141"/>
        <v>0</v>
      </c>
      <c r="AL149">
        <f t="shared" si="142"/>
        <v>0</v>
      </c>
      <c r="AM149">
        <f t="shared" si="143"/>
        <v>0.49</v>
      </c>
      <c r="AN149">
        <f t="shared" si="144"/>
        <v>0.39</v>
      </c>
      <c r="AO149">
        <v>6.79</v>
      </c>
      <c r="AP149">
        <v>0.5</v>
      </c>
      <c r="AQ149" t="s">
        <v>194</v>
      </c>
      <c r="AR149">
        <v>1587219098.95806</v>
      </c>
      <c r="AS149">
        <v>418.20503225806402</v>
      </c>
      <c r="AT149">
        <v>409.99848387096802</v>
      </c>
      <c r="AU149">
        <v>30.227412903225801</v>
      </c>
      <c r="AV149">
        <v>28.1388161290323</v>
      </c>
      <c r="AW149">
        <v>599.987741935484</v>
      </c>
      <c r="AX149">
        <v>101.647032258065</v>
      </c>
      <c r="AY149">
        <v>9.5848961290322596E-2</v>
      </c>
      <c r="AZ149">
        <v>40.068983870967699</v>
      </c>
      <c r="BA149">
        <v>999.9</v>
      </c>
      <c r="BB149">
        <v>999.9</v>
      </c>
      <c r="BC149">
        <v>0</v>
      </c>
      <c r="BD149">
        <v>0</v>
      </c>
      <c r="BE149">
        <v>10004.2725806452</v>
      </c>
      <c r="BF149">
        <v>0</v>
      </c>
      <c r="BG149">
        <v>1.91117E-3</v>
      </c>
      <c r="BH149">
        <v>1587219064.0999999</v>
      </c>
      <c r="BI149" t="s">
        <v>503</v>
      </c>
      <c r="BJ149">
        <v>22</v>
      </c>
      <c r="BK149">
        <v>1.05</v>
      </c>
      <c r="BL149">
        <v>0.36599999999999999</v>
      </c>
      <c r="BM149">
        <v>410</v>
      </c>
      <c r="BN149">
        <v>28</v>
      </c>
      <c r="BO149">
        <v>0.18</v>
      </c>
      <c r="BP149">
        <v>0.05</v>
      </c>
      <c r="BQ149">
        <v>8.2045390243902396</v>
      </c>
      <c r="BR149">
        <v>-0.10774748007878</v>
      </c>
      <c r="BS149">
        <v>4.30869278917137E-2</v>
      </c>
      <c r="BT149">
        <v>0</v>
      </c>
      <c r="BU149">
        <v>2.0884495121951199</v>
      </c>
      <c r="BV149">
        <v>-1.1600660866441599E-3</v>
      </c>
      <c r="BW149">
        <v>1.22599079139406E-3</v>
      </c>
      <c r="BX149">
        <v>1</v>
      </c>
      <c r="BY149">
        <v>1</v>
      </c>
      <c r="BZ149">
        <v>2</v>
      </c>
      <c r="CA149" t="s">
        <v>196</v>
      </c>
      <c r="CB149">
        <v>100</v>
      </c>
      <c r="CC149">
        <v>100</v>
      </c>
      <c r="CD149">
        <v>1.05</v>
      </c>
      <c r="CE149">
        <v>0.36599999999999999</v>
      </c>
      <c r="CF149">
        <v>2</v>
      </c>
      <c r="CG149">
        <v>638.04999999999995</v>
      </c>
      <c r="CH149">
        <v>325.65800000000002</v>
      </c>
      <c r="CI149">
        <v>42.996299999999998</v>
      </c>
      <c r="CJ149">
        <v>39.351799999999997</v>
      </c>
      <c r="CK149">
        <v>29.999700000000001</v>
      </c>
      <c r="CL149">
        <v>39.044199999999996</v>
      </c>
      <c r="CM149">
        <v>39.061100000000003</v>
      </c>
      <c r="CN149">
        <v>20.525300000000001</v>
      </c>
      <c r="CO149">
        <v>0</v>
      </c>
      <c r="CP149">
        <v>100</v>
      </c>
      <c r="CQ149">
        <v>43</v>
      </c>
      <c r="CR149">
        <v>410</v>
      </c>
      <c r="CS149">
        <v>29.504799999999999</v>
      </c>
      <c r="CT149">
        <v>98.119600000000005</v>
      </c>
      <c r="CU149">
        <v>99.158900000000003</v>
      </c>
    </row>
    <row r="150" spans="1:99" x14ac:dyDescent="0.25">
      <c r="A150">
        <v>134</v>
      </c>
      <c r="B150">
        <v>1587219364.5</v>
      </c>
      <c r="C150">
        <v>10225.5</v>
      </c>
      <c r="D150" t="s">
        <v>515</v>
      </c>
      <c r="E150" t="s">
        <v>516</v>
      </c>
      <c r="F150">
        <v>1587219356.5</v>
      </c>
      <c r="G150">
        <f t="shared" si="116"/>
        <v>6.7785471713197097E-4</v>
      </c>
      <c r="H150">
        <f t="shared" si="117"/>
        <v>-4.8770245265620806</v>
      </c>
      <c r="I150">
        <f t="shared" si="118"/>
        <v>420.70732258064498</v>
      </c>
      <c r="J150">
        <f t="shared" si="119"/>
        <v>889.40917703267792</v>
      </c>
      <c r="K150">
        <f t="shared" si="120"/>
        <v>90.478296580217062</v>
      </c>
      <c r="L150">
        <f t="shared" si="121"/>
        <v>42.797941474941744</v>
      </c>
      <c r="M150">
        <f t="shared" si="122"/>
        <v>1.5187476068997206E-2</v>
      </c>
      <c r="N150">
        <f t="shared" si="123"/>
        <v>2</v>
      </c>
      <c r="O150">
        <f t="shared" si="124"/>
        <v>1.5123694544216445E-2</v>
      </c>
      <c r="P150">
        <f t="shared" si="125"/>
        <v>9.45801720182461E-3</v>
      </c>
      <c r="Q150">
        <f t="shared" si="126"/>
        <v>0</v>
      </c>
      <c r="R150">
        <f t="shared" si="127"/>
        <v>39.806415654722755</v>
      </c>
      <c r="S150">
        <f t="shared" si="128"/>
        <v>39.806415654722755</v>
      </c>
      <c r="T150">
        <f t="shared" si="129"/>
        <v>7.3373249015575857</v>
      </c>
      <c r="U150">
        <f t="shared" si="130"/>
        <v>40.480590298553238</v>
      </c>
      <c r="V150">
        <f t="shared" si="131"/>
        <v>3.0096591862427888</v>
      </c>
      <c r="W150">
        <f t="shared" si="132"/>
        <v>7.4348204016934831</v>
      </c>
      <c r="X150">
        <f t="shared" si="133"/>
        <v>4.3276657153147973</v>
      </c>
      <c r="Y150">
        <f t="shared" si="134"/>
        <v>-29.89339302551992</v>
      </c>
      <c r="Z150">
        <f t="shared" si="135"/>
        <v>26.628405309685864</v>
      </c>
      <c r="AA150">
        <f t="shared" si="136"/>
        <v>3.2611262186951238</v>
      </c>
      <c r="AB150">
        <f t="shared" si="137"/>
        <v>-3.861497138931469E-3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138"/>
        <v>1</v>
      </c>
      <c r="AI150">
        <f t="shared" si="139"/>
        <v>0</v>
      </c>
      <c r="AJ150">
        <f t="shared" si="140"/>
        <v>51524.251577194555</v>
      </c>
      <c r="AK150">
        <f t="shared" si="141"/>
        <v>0</v>
      </c>
      <c r="AL150">
        <f t="shared" si="142"/>
        <v>0</v>
      </c>
      <c r="AM150">
        <f t="shared" si="143"/>
        <v>0.49</v>
      </c>
      <c r="AN150">
        <f t="shared" si="144"/>
        <v>0.39</v>
      </c>
      <c r="AO150">
        <v>14.02</v>
      </c>
      <c r="AP150">
        <v>0.5</v>
      </c>
      <c r="AQ150" t="s">
        <v>194</v>
      </c>
      <c r="AR150">
        <v>1587219356.5</v>
      </c>
      <c r="AS150">
        <v>420.70732258064498</v>
      </c>
      <c r="AT150">
        <v>409.977451612903</v>
      </c>
      <c r="AU150">
        <v>29.5852</v>
      </c>
      <c r="AV150">
        <v>28.0481032258065</v>
      </c>
      <c r="AW150">
        <v>599.98561290322596</v>
      </c>
      <c r="AX150">
        <v>101.63361290322599</v>
      </c>
      <c r="AY150">
        <v>9.4926577419354799E-2</v>
      </c>
      <c r="AZ150">
        <v>40.053377419354803</v>
      </c>
      <c r="BA150">
        <v>999.9</v>
      </c>
      <c r="BB150">
        <v>999.9</v>
      </c>
      <c r="BC150">
        <v>0</v>
      </c>
      <c r="BD150">
        <v>0</v>
      </c>
      <c r="BE150">
        <v>10004.880967741899</v>
      </c>
      <c r="BF150">
        <v>0</v>
      </c>
      <c r="BG150">
        <v>1.91117E-3</v>
      </c>
      <c r="BH150">
        <v>1587219335.5</v>
      </c>
      <c r="BI150" t="s">
        <v>517</v>
      </c>
      <c r="BJ150">
        <v>23</v>
      </c>
      <c r="BK150">
        <v>1.07</v>
      </c>
      <c r="BL150">
        <v>0.373</v>
      </c>
      <c r="BM150">
        <v>410</v>
      </c>
      <c r="BN150">
        <v>28</v>
      </c>
      <c r="BO150">
        <v>0.1</v>
      </c>
      <c r="BP150">
        <v>0.06</v>
      </c>
      <c r="BQ150">
        <v>10.758699999999999</v>
      </c>
      <c r="BR150">
        <v>-0.73024808362369398</v>
      </c>
      <c r="BS150">
        <v>8.3179799376953398E-2</v>
      </c>
      <c r="BT150">
        <v>0</v>
      </c>
      <c r="BU150">
        <v>1.5364475609756101</v>
      </c>
      <c r="BV150">
        <v>1.5322787456444701E-2</v>
      </c>
      <c r="BW150">
        <v>2.05106252118119E-3</v>
      </c>
      <c r="BX150">
        <v>1</v>
      </c>
      <c r="BY150">
        <v>1</v>
      </c>
      <c r="BZ150">
        <v>2</v>
      </c>
      <c r="CA150" t="s">
        <v>196</v>
      </c>
      <c r="CB150">
        <v>100</v>
      </c>
      <c r="CC150">
        <v>100</v>
      </c>
      <c r="CD150">
        <v>1.07</v>
      </c>
      <c r="CE150">
        <v>0.373</v>
      </c>
      <c r="CF150">
        <v>2</v>
      </c>
      <c r="CG150">
        <v>638.34100000000001</v>
      </c>
      <c r="CH150">
        <v>324.67</v>
      </c>
      <c r="CI150">
        <v>42.997500000000002</v>
      </c>
      <c r="CJ150">
        <v>39.110199999999999</v>
      </c>
      <c r="CK150">
        <v>29.999400000000001</v>
      </c>
      <c r="CL150">
        <v>38.862099999999998</v>
      </c>
      <c r="CM150">
        <v>38.8767</v>
      </c>
      <c r="CN150">
        <v>20.534099999999999</v>
      </c>
      <c r="CO150">
        <v>0</v>
      </c>
      <c r="CP150">
        <v>100</v>
      </c>
      <c r="CQ150">
        <v>43</v>
      </c>
      <c r="CR150">
        <v>410</v>
      </c>
      <c r="CS150">
        <v>29.504799999999999</v>
      </c>
      <c r="CT150">
        <v>98.1922</v>
      </c>
      <c r="CU150">
        <v>99.216300000000004</v>
      </c>
    </row>
    <row r="151" spans="1:99" x14ac:dyDescent="0.25">
      <c r="A151">
        <v>135</v>
      </c>
      <c r="B151">
        <v>1587219369.5</v>
      </c>
      <c r="C151">
        <v>10230.5</v>
      </c>
      <c r="D151" t="s">
        <v>518</v>
      </c>
      <c r="E151" t="s">
        <v>519</v>
      </c>
      <c r="F151">
        <v>1587219361.14516</v>
      </c>
      <c r="G151">
        <f t="shared" si="116"/>
        <v>6.7865434957138323E-4</v>
      </c>
      <c r="H151">
        <f t="shared" si="117"/>
        <v>-4.858573135124284</v>
      </c>
      <c r="I151">
        <f t="shared" si="118"/>
        <v>420.67116129032303</v>
      </c>
      <c r="J151">
        <f t="shared" si="119"/>
        <v>886.7830325540175</v>
      </c>
      <c r="K151">
        <f t="shared" si="120"/>
        <v>90.211338971580034</v>
      </c>
      <c r="L151">
        <f t="shared" si="121"/>
        <v>42.79435592879129</v>
      </c>
      <c r="M151">
        <f t="shared" si="122"/>
        <v>1.5209688115824052E-2</v>
      </c>
      <c r="N151">
        <f t="shared" si="123"/>
        <v>2</v>
      </c>
      <c r="O151">
        <f t="shared" si="124"/>
        <v>1.514572031474022E-2</v>
      </c>
      <c r="P151">
        <f t="shared" si="125"/>
        <v>9.4717999466435374E-3</v>
      </c>
      <c r="Q151">
        <f t="shared" si="126"/>
        <v>0</v>
      </c>
      <c r="R151">
        <f t="shared" si="127"/>
        <v>39.802429821627719</v>
      </c>
      <c r="S151">
        <f t="shared" si="128"/>
        <v>39.802429821627719</v>
      </c>
      <c r="T151">
        <f t="shared" si="129"/>
        <v>7.3357605076059826</v>
      </c>
      <c r="U151">
        <f t="shared" si="130"/>
        <v>40.482885134249244</v>
      </c>
      <c r="V151">
        <f t="shared" si="131"/>
        <v>3.0092361751695091</v>
      </c>
      <c r="W151">
        <f t="shared" si="132"/>
        <v>7.4333540339091142</v>
      </c>
      <c r="X151">
        <f t="shared" si="133"/>
        <v>4.3265243324364739</v>
      </c>
      <c r="Y151">
        <f t="shared" si="134"/>
        <v>-29.928656816098002</v>
      </c>
      <c r="Z151">
        <f t="shared" si="135"/>
        <v>26.659920616033908</v>
      </c>
      <c r="AA151">
        <f t="shared" si="136"/>
        <v>3.2648656509495138</v>
      </c>
      <c r="AB151">
        <f t="shared" si="137"/>
        <v>-3.8705491145805127E-3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138"/>
        <v>1</v>
      </c>
      <c r="AI151">
        <f t="shared" si="139"/>
        <v>0</v>
      </c>
      <c r="AJ151">
        <f t="shared" si="140"/>
        <v>51497.555334960467</v>
      </c>
      <c r="AK151">
        <f t="shared" si="141"/>
        <v>0</v>
      </c>
      <c r="AL151">
        <f t="shared" si="142"/>
        <v>0</v>
      </c>
      <c r="AM151">
        <f t="shared" si="143"/>
        <v>0.49</v>
      </c>
      <c r="AN151">
        <f t="shared" si="144"/>
        <v>0.39</v>
      </c>
      <c r="AO151">
        <v>14.02</v>
      </c>
      <c r="AP151">
        <v>0.5</v>
      </c>
      <c r="AQ151" t="s">
        <v>194</v>
      </c>
      <c r="AR151">
        <v>1587219361.14516</v>
      </c>
      <c r="AS151">
        <v>420.67116129032303</v>
      </c>
      <c r="AT151">
        <v>409.98516129032299</v>
      </c>
      <c r="AU151">
        <v>29.580977419354799</v>
      </c>
      <c r="AV151">
        <v>28.042064516128999</v>
      </c>
      <c r="AW151">
        <v>599.98709677419401</v>
      </c>
      <c r="AX151">
        <v>101.63377419354801</v>
      </c>
      <c r="AY151">
        <v>9.4986574193548404E-2</v>
      </c>
      <c r="AZ151">
        <v>40.049683870967698</v>
      </c>
      <c r="BA151">
        <v>999.9</v>
      </c>
      <c r="BB151">
        <v>999.9</v>
      </c>
      <c r="BC151">
        <v>0</v>
      </c>
      <c r="BD151">
        <v>0</v>
      </c>
      <c r="BE151">
        <v>9999.3364516129004</v>
      </c>
      <c r="BF151">
        <v>0</v>
      </c>
      <c r="BG151">
        <v>1.91117E-3</v>
      </c>
      <c r="BH151">
        <v>1587219335.5</v>
      </c>
      <c r="BI151" t="s">
        <v>517</v>
      </c>
      <c r="BJ151">
        <v>23</v>
      </c>
      <c r="BK151">
        <v>1.07</v>
      </c>
      <c r="BL151">
        <v>0.373</v>
      </c>
      <c r="BM151">
        <v>410</v>
      </c>
      <c r="BN151">
        <v>28</v>
      </c>
      <c r="BO151">
        <v>0.1</v>
      </c>
      <c r="BP151">
        <v>0.06</v>
      </c>
      <c r="BQ151">
        <v>10.7174609756098</v>
      </c>
      <c r="BR151">
        <v>-0.50200975609753895</v>
      </c>
      <c r="BS151">
        <v>7.0168702209602501E-2</v>
      </c>
      <c r="BT151">
        <v>0</v>
      </c>
      <c r="BU151">
        <v>1.5379075609756101</v>
      </c>
      <c r="BV151">
        <v>1.8586620209060101E-2</v>
      </c>
      <c r="BW151">
        <v>2.3367423441336701E-3</v>
      </c>
      <c r="BX151">
        <v>1</v>
      </c>
      <c r="BY151">
        <v>1</v>
      </c>
      <c r="BZ151">
        <v>2</v>
      </c>
      <c r="CA151" t="s">
        <v>196</v>
      </c>
      <c r="CB151">
        <v>100</v>
      </c>
      <c r="CC151">
        <v>100</v>
      </c>
      <c r="CD151">
        <v>1.07</v>
      </c>
      <c r="CE151">
        <v>0.373</v>
      </c>
      <c r="CF151">
        <v>2</v>
      </c>
      <c r="CG151">
        <v>638.31100000000004</v>
      </c>
      <c r="CH151">
        <v>324.68200000000002</v>
      </c>
      <c r="CI151">
        <v>42.997</v>
      </c>
      <c r="CJ151">
        <v>39.104599999999998</v>
      </c>
      <c r="CK151">
        <v>29.999400000000001</v>
      </c>
      <c r="CL151">
        <v>38.856499999999997</v>
      </c>
      <c r="CM151">
        <v>38.870800000000003</v>
      </c>
      <c r="CN151">
        <v>20.537199999999999</v>
      </c>
      <c r="CO151">
        <v>0</v>
      </c>
      <c r="CP151">
        <v>100</v>
      </c>
      <c r="CQ151">
        <v>43</v>
      </c>
      <c r="CR151">
        <v>410</v>
      </c>
      <c r="CS151">
        <v>29.504799999999999</v>
      </c>
      <c r="CT151">
        <v>98.195300000000003</v>
      </c>
      <c r="CU151">
        <v>99.218599999999995</v>
      </c>
    </row>
    <row r="152" spans="1:99" x14ac:dyDescent="0.25">
      <c r="A152">
        <v>136</v>
      </c>
      <c r="B152">
        <v>1587219374.5</v>
      </c>
      <c r="C152">
        <v>10235.5</v>
      </c>
      <c r="D152" t="s">
        <v>520</v>
      </c>
      <c r="E152" t="s">
        <v>521</v>
      </c>
      <c r="F152">
        <v>1587219365.9354801</v>
      </c>
      <c r="G152">
        <f t="shared" si="116"/>
        <v>6.7848136267704832E-4</v>
      </c>
      <c r="H152">
        <f t="shared" si="117"/>
        <v>-4.8474017877159401</v>
      </c>
      <c r="I152">
        <f t="shared" si="118"/>
        <v>420.64122580645198</v>
      </c>
      <c r="J152">
        <f t="shared" si="119"/>
        <v>885.65029004192252</v>
      </c>
      <c r="K152">
        <f t="shared" si="120"/>
        <v>90.096352441782756</v>
      </c>
      <c r="L152">
        <f t="shared" si="121"/>
        <v>42.791427449323926</v>
      </c>
      <c r="M152">
        <f t="shared" si="122"/>
        <v>1.5208931666802129E-2</v>
      </c>
      <c r="N152">
        <f t="shared" si="123"/>
        <v>2</v>
      </c>
      <c r="O152">
        <f t="shared" si="124"/>
        <v>1.5144970213954053E-2</v>
      </c>
      <c r="P152">
        <f t="shared" si="125"/>
        <v>9.4713305666286607E-3</v>
      </c>
      <c r="Q152">
        <f t="shared" si="126"/>
        <v>0</v>
      </c>
      <c r="R152">
        <f t="shared" si="127"/>
        <v>39.798759622246067</v>
      </c>
      <c r="S152">
        <f t="shared" si="128"/>
        <v>39.798759622246067</v>
      </c>
      <c r="T152">
        <f t="shared" si="129"/>
        <v>7.3343202519855764</v>
      </c>
      <c r="U152">
        <f t="shared" si="130"/>
        <v>40.482746696934001</v>
      </c>
      <c r="V152">
        <f t="shared" si="131"/>
        <v>3.0086261403520247</v>
      </c>
      <c r="W152">
        <f t="shared" si="132"/>
        <v>7.4318725527086968</v>
      </c>
      <c r="X152">
        <f t="shared" si="133"/>
        <v>4.3256941116335517</v>
      </c>
      <c r="Y152">
        <f t="shared" si="134"/>
        <v>-29.921028094057831</v>
      </c>
      <c r="Z152">
        <f t="shared" si="135"/>
        <v>26.653229200615016</v>
      </c>
      <c r="AA152">
        <f t="shared" si="136"/>
        <v>3.2639303787931295</v>
      </c>
      <c r="AB152">
        <f t="shared" si="137"/>
        <v>-3.8685146496852951E-3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138"/>
        <v>1</v>
      </c>
      <c r="AI152">
        <f t="shared" si="139"/>
        <v>0</v>
      </c>
      <c r="AJ152">
        <f t="shared" si="140"/>
        <v>51513.85472175922</v>
      </c>
      <c r="AK152">
        <f t="shared" si="141"/>
        <v>0</v>
      </c>
      <c r="AL152">
        <f t="shared" si="142"/>
        <v>0</v>
      </c>
      <c r="AM152">
        <f t="shared" si="143"/>
        <v>0.49</v>
      </c>
      <c r="AN152">
        <f t="shared" si="144"/>
        <v>0.39</v>
      </c>
      <c r="AO152">
        <v>14.02</v>
      </c>
      <c r="AP152">
        <v>0.5</v>
      </c>
      <c r="AQ152" t="s">
        <v>194</v>
      </c>
      <c r="AR152">
        <v>1587219365.9354801</v>
      </c>
      <c r="AS152">
        <v>420.64122580645198</v>
      </c>
      <c r="AT152">
        <v>409.98161290322599</v>
      </c>
      <c r="AU152">
        <v>29.5749</v>
      </c>
      <c r="AV152">
        <v>28.0364419354839</v>
      </c>
      <c r="AW152">
        <v>600.01525806451605</v>
      </c>
      <c r="AX152">
        <v>101.63390322580599</v>
      </c>
      <c r="AY152">
        <v>9.5135261290322598E-2</v>
      </c>
      <c r="AZ152">
        <v>40.045951612903202</v>
      </c>
      <c r="BA152">
        <v>999.9</v>
      </c>
      <c r="BB152">
        <v>999.9</v>
      </c>
      <c r="BC152">
        <v>0</v>
      </c>
      <c r="BD152">
        <v>0</v>
      </c>
      <c r="BE152">
        <v>10002.4987096774</v>
      </c>
      <c r="BF152">
        <v>0</v>
      </c>
      <c r="BG152">
        <v>1.91117E-3</v>
      </c>
      <c r="BH152">
        <v>1587219335.5</v>
      </c>
      <c r="BI152" t="s">
        <v>517</v>
      </c>
      <c r="BJ152">
        <v>23</v>
      </c>
      <c r="BK152">
        <v>1.07</v>
      </c>
      <c r="BL152">
        <v>0.373</v>
      </c>
      <c r="BM152">
        <v>410</v>
      </c>
      <c r="BN152">
        <v>28</v>
      </c>
      <c r="BO152">
        <v>0.1</v>
      </c>
      <c r="BP152">
        <v>0.06</v>
      </c>
      <c r="BQ152">
        <v>10.6626707317073</v>
      </c>
      <c r="BR152">
        <v>-0.28572752613244601</v>
      </c>
      <c r="BS152">
        <v>4.8110914759301703E-2</v>
      </c>
      <c r="BT152">
        <v>0</v>
      </c>
      <c r="BU152">
        <v>1.5383943902438999</v>
      </c>
      <c r="BV152">
        <v>-2.13114982578329E-3</v>
      </c>
      <c r="BW152">
        <v>1.7185005500123E-3</v>
      </c>
      <c r="BX152">
        <v>1</v>
      </c>
      <c r="BY152">
        <v>1</v>
      </c>
      <c r="BZ152">
        <v>2</v>
      </c>
      <c r="CA152" t="s">
        <v>196</v>
      </c>
      <c r="CB152">
        <v>100</v>
      </c>
      <c r="CC152">
        <v>100</v>
      </c>
      <c r="CD152">
        <v>1.07</v>
      </c>
      <c r="CE152">
        <v>0.373</v>
      </c>
      <c r="CF152">
        <v>2</v>
      </c>
      <c r="CG152">
        <v>638.31700000000001</v>
      </c>
      <c r="CH152">
        <v>324.637</v>
      </c>
      <c r="CI152">
        <v>42.994900000000001</v>
      </c>
      <c r="CJ152">
        <v>39.0989</v>
      </c>
      <c r="CK152">
        <v>29.999500000000001</v>
      </c>
      <c r="CL152">
        <v>38.850900000000003</v>
      </c>
      <c r="CM152">
        <v>38.8643</v>
      </c>
      <c r="CN152">
        <v>20.5366</v>
      </c>
      <c r="CO152">
        <v>0</v>
      </c>
      <c r="CP152">
        <v>100</v>
      </c>
      <c r="CQ152">
        <v>43</v>
      </c>
      <c r="CR152">
        <v>410</v>
      </c>
      <c r="CS152">
        <v>29.504799999999999</v>
      </c>
      <c r="CT152">
        <v>98.197800000000001</v>
      </c>
      <c r="CU152">
        <v>99.221800000000002</v>
      </c>
    </row>
    <row r="153" spans="1:99" x14ac:dyDescent="0.25">
      <c r="A153">
        <v>137</v>
      </c>
      <c r="B153">
        <v>1587219379.5</v>
      </c>
      <c r="C153">
        <v>10240.5</v>
      </c>
      <c r="D153" t="s">
        <v>522</v>
      </c>
      <c r="E153" t="s">
        <v>523</v>
      </c>
      <c r="F153">
        <v>1587219370.87097</v>
      </c>
      <c r="G153">
        <f t="shared" si="116"/>
        <v>6.7845411022021359E-4</v>
      </c>
      <c r="H153">
        <f t="shared" si="117"/>
        <v>-4.8351281696581649</v>
      </c>
      <c r="I153">
        <f t="shared" si="118"/>
        <v>420.61290322580697</v>
      </c>
      <c r="J153">
        <f t="shared" si="119"/>
        <v>884.31495336847729</v>
      </c>
      <c r="K153">
        <f t="shared" si="120"/>
        <v>89.960886743949132</v>
      </c>
      <c r="L153">
        <f t="shared" si="121"/>
        <v>42.788725449012944</v>
      </c>
      <c r="M153">
        <f t="shared" si="122"/>
        <v>1.521096807665785E-2</v>
      </c>
      <c r="N153">
        <f t="shared" si="123"/>
        <v>2</v>
      </c>
      <c r="O153">
        <f t="shared" si="124"/>
        <v>1.5146989533232942E-2</v>
      </c>
      <c r="P153">
        <f t="shared" si="125"/>
        <v>9.4725941677055014E-3</v>
      </c>
      <c r="Q153">
        <f t="shared" si="126"/>
        <v>0</v>
      </c>
      <c r="R153">
        <f t="shared" si="127"/>
        <v>39.795542910182888</v>
      </c>
      <c r="S153">
        <f t="shared" si="128"/>
        <v>39.795542910182888</v>
      </c>
      <c r="T153">
        <f t="shared" si="129"/>
        <v>7.3330581549297023</v>
      </c>
      <c r="U153">
        <f t="shared" si="130"/>
        <v>40.482025733098418</v>
      </c>
      <c r="V153">
        <f t="shared" si="131"/>
        <v>3.0080542904164362</v>
      </c>
      <c r="W153">
        <f t="shared" si="132"/>
        <v>7.4305923084205441</v>
      </c>
      <c r="X153">
        <f t="shared" si="133"/>
        <v>4.325003864513266</v>
      </c>
      <c r="Y153">
        <f t="shared" si="134"/>
        <v>-29.919826260711421</v>
      </c>
      <c r="Z153">
        <f t="shared" si="135"/>
        <v>26.652248607277524</v>
      </c>
      <c r="AA153">
        <f t="shared" si="136"/>
        <v>3.2637095030962548</v>
      </c>
      <c r="AB153">
        <f t="shared" si="137"/>
        <v>-3.8681503376416515E-3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138"/>
        <v>1</v>
      </c>
      <c r="AI153">
        <f t="shared" si="139"/>
        <v>0</v>
      </c>
      <c r="AJ153">
        <f t="shared" si="140"/>
        <v>51497.658346211683</v>
      </c>
      <c r="AK153">
        <f t="shared" si="141"/>
        <v>0</v>
      </c>
      <c r="AL153">
        <f t="shared" si="142"/>
        <v>0</v>
      </c>
      <c r="AM153">
        <f t="shared" si="143"/>
        <v>0.49</v>
      </c>
      <c r="AN153">
        <f t="shared" si="144"/>
        <v>0.39</v>
      </c>
      <c r="AO153">
        <v>14.02</v>
      </c>
      <c r="AP153">
        <v>0.5</v>
      </c>
      <c r="AQ153" t="s">
        <v>194</v>
      </c>
      <c r="AR153">
        <v>1587219370.87097</v>
      </c>
      <c r="AS153">
        <v>420.61290322580697</v>
      </c>
      <c r="AT153">
        <v>409.98135483870999</v>
      </c>
      <c r="AU153">
        <v>29.5691548387097</v>
      </c>
      <c r="AV153">
        <v>28.030670967741901</v>
      </c>
      <c r="AW153">
        <v>599.98464516129002</v>
      </c>
      <c r="AX153">
        <v>101.634064516129</v>
      </c>
      <c r="AY153">
        <v>9.5400083870967697E-2</v>
      </c>
      <c r="AZ153">
        <v>40.0427258064516</v>
      </c>
      <c r="BA153">
        <v>999.9</v>
      </c>
      <c r="BB153">
        <v>999.9</v>
      </c>
      <c r="BC153">
        <v>0</v>
      </c>
      <c r="BD153">
        <v>0</v>
      </c>
      <c r="BE153">
        <v>9999.0958064516108</v>
      </c>
      <c r="BF153">
        <v>0</v>
      </c>
      <c r="BG153">
        <v>1.91117E-3</v>
      </c>
      <c r="BH153">
        <v>1587219335.5</v>
      </c>
      <c r="BI153" t="s">
        <v>517</v>
      </c>
      <c r="BJ153">
        <v>23</v>
      </c>
      <c r="BK153">
        <v>1.07</v>
      </c>
      <c r="BL153">
        <v>0.373</v>
      </c>
      <c r="BM153">
        <v>410</v>
      </c>
      <c r="BN153">
        <v>28</v>
      </c>
      <c r="BO153">
        <v>0.1</v>
      </c>
      <c r="BP153">
        <v>0.06</v>
      </c>
      <c r="BQ153">
        <v>10.643551219512201</v>
      </c>
      <c r="BR153">
        <v>-0.39471846689896001</v>
      </c>
      <c r="BS153">
        <v>5.5387099501559997E-2</v>
      </c>
      <c r="BT153">
        <v>0</v>
      </c>
      <c r="BU153">
        <v>1.5385526829268299</v>
      </c>
      <c r="BV153">
        <v>-1.40111498257663E-3</v>
      </c>
      <c r="BW153">
        <v>1.7296764456919799E-3</v>
      </c>
      <c r="BX153">
        <v>1</v>
      </c>
      <c r="BY153">
        <v>1</v>
      </c>
      <c r="BZ153">
        <v>2</v>
      </c>
      <c r="CA153" t="s">
        <v>196</v>
      </c>
      <c r="CB153">
        <v>100</v>
      </c>
      <c r="CC153">
        <v>100</v>
      </c>
      <c r="CD153">
        <v>1.07</v>
      </c>
      <c r="CE153">
        <v>0.373</v>
      </c>
      <c r="CF153">
        <v>2</v>
      </c>
      <c r="CG153">
        <v>638.05899999999997</v>
      </c>
      <c r="CH153">
        <v>324.65199999999999</v>
      </c>
      <c r="CI153">
        <v>42.994999999999997</v>
      </c>
      <c r="CJ153">
        <v>39.092199999999998</v>
      </c>
      <c r="CK153">
        <v>29.999400000000001</v>
      </c>
      <c r="CL153">
        <v>38.844499999999996</v>
      </c>
      <c r="CM153">
        <v>38.859000000000002</v>
      </c>
      <c r="CN153">
        <v>20.539100000000001</v>
      </c>
      <c r="CO153">
        <v>0</v>
      </c>
      <c r="CP153">
        <v>100</v>
      </c>
      <c r="CQ153">
        <v>43</v>
      </c>
      <c r="CR153">
        <v>410</v>
      </c>
      <c r="CS153">
        <v>29.504799999999999</v>
      </c>
      <c r="CT153">
        <v>98.200299999999999</v>
      </c>
      <c r="CU153">
        <v>99.224599999999995</v>
      </c>
    </row>
    <row r="154" spans="1:99" x14ac:dyDescent="0.25">
      <c r="A154">
        <v>138</v>
      </c>
      <c r="B154">
        <v>1587219384.5</v>
      </c>
      <c r="C154">
        <v>10245.5</v>
      </c>
      <c r="D154" t="s">
        <v>524</v>
      </c>
      <c r="E154" t="s">
        <v>525</v>
      </c>
      <c r="F154">
        <v>1587219375.87097</v>
      </c>
      <c r="G154">
        <f t="shared" si="116"/>
        <v>6.7832266242206195E-4</v>
      </c>
      <c r="H154">
        <f t="shared" si="117"/>
        <v>-4.8299177139237051</v>
      </c>
      <c r="I154">
        <f t="shared" si="118"/>
        <v>420.596</v>
      </c>
      <c r="J154">
        <f t="shared" si="119"/>
        <v>883.76954727085422</v>
      </c>
      <c r="K154">
        <f t="shared" si="120"/>
        <v>89.906110858582053</v>
      </c>
      <c r="L154">
        <f t="shared" si="121"/>
        <v>42.787342831000529</v>
      </c>
      <c r="M154">
        <f t="shared" si="122"/>
        <v>1.5211219697237946E-2</v>
      </c>
      <c r="N154">
        <f t="shared" si="123"/>
        <v>2</v>
      </c>
      <c r="O154">
        <f t="shared" si="124"/>
        <v>1.5147239041928683E-2</v>
      </c>
      <c r="P154">
        <f t="shared" si="125"/>
        <v>9.4727502992734258E-3</v>
      </c>
      <c r="Q154">
        <f t="shared" si="126"/>
        <v>0</v>
      </c>
      <c r="R154">
        <f t="shared" si="127"/>
        <v>39.791989869744306</v>
      </c>
      <c r="S154">
        <f t="shared" si="128"/>
        <v>39.791989869744306</v>
      </c>
      <c r="T154">
        <f t="shared" si="129"/>
        <v>7.3316643161624988</v>
      </c>
      <c r="U154">
        <f t="shared" si="130"/>
        <v>40.482213073478782</v>
      </c>
      <c r="V154">
        <f t="shared" si="131"/>
        <v>3.0074899116028426</v>
      </c>
      <c r="W154">
        <f t="shared" si="132"/>
        <v>7.4291637814957987</v>
      </c>
      <c r="X154">
        <f t="shared" si="133"/>
        <v>4.3241744045596562</v>
      </c>
      <c r="Y154">
        <f t="shared" si="134"/>
        <v>-29.914029412812933</v>
      </c>
      <c r="Z154">
        <f t="shared" si="135"/>
        <v>26.647185239527374</v>
      </c>
      <c r="AA154">
        <f t="shared" si="136"/>
        <v>3.2629775811129154</v>
      </c>
      <c r="AB154">
        <f t="shared" si="137"/>
        <v>-3.8665921726419583E-3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138"/>
        <v>1</v>
      </c>
      <c r="AI154">
        <f t="shared" si="139"/>
        <v>0</v>
      </c>
      <c r="AJ154">
        <f t="shared" si="140"/>
        <v>51475.784942015351</v>
      </c>
      <c r="AK154">
        <f t="shared" si="141"/>
        <v>0</v>
      </c>
      <c r="AL154">
        <f t="shared" si="142"/>
        <v>0</v>
      </c>
      <c r="AM154">
        <f t="shared" si="143"/>
        <v>0.49</v>
      </c>
      <c r="AN154">
        <f t="shared" si="144"/>
        <v>0.39</v>
      </c>
      <c r="AO154">
        <v>14.02</v>
      </c>
      <c r="AP154">
        <v>0.5</v>
      </c>
      <c r="AQ154" t="s">
        <v>194</v>
      </c>
      <c r="AR154">
        <v>1587219375.87097</v>
      </c>
      <c r="AS154">
        <v>420.596</v>
      </c>
      <c r="AT154">
        <v>409.976258064516</v>
      </c>
      <c r="AU154">
        <v>29.563374193548398</v>
      </c>
      <c r="AV154">
        <v>28.025148387096799</v>
      </c>
      <c r="AW154">
        <v>599.97261290322604</v>
      </c>
      <c r="AX154">
        <v>101.634548387097</v>
      </c>
      <c r="AY154">
        <v>9.5717309677419399E-2</v>
      </c>
      <c r="AZ154">
        <v>40.039125806451601</v>
      </c>
      <c r="BA154">
        <v>999.9</v>
      </c>
      <c r="BB154">
        <v>999.9</v>
      </c>
      <c r="BC154">
        <v>0</v>
      </c>
      <c r="BD154">
        <v>0</v>
      </c>
      <c r="BE154">
        <v>9994.4987096774203</v>
      </c>
      <c r="BF154">
        <v>0</v>
      </c>
      <c r="BG154">
        <v>1.91117E-3</v>
      </c>
      <c r="BH154">
        <v>1587219335.5</v>
      </c>
      <c r="BI154" t="s">
        <v>517</v>
      </c>
      <c r="BJ154">
        <v>23</v>
      </c>
      <c r="BK154">
        <v>1.07</v>
      </c>
      <c r="BL154">
        <v>0.373</v>
      </c>
      <c r="BM154">
        <v>410</v>
      </c>
      <c r="BN154">
        <v>28</v>
      </c>
      <c r="BO154">
        <v>0.1</v>
      </c>
      <c r="BP154">
        <v>0.06</v>
      </c>
      <c r="BQ154">
        <v>10.6256780487805</v>
      </c>
      <c r="BR154">
        <v>-0.172358885017414</v>
      </c>
      <c r="BS154">
        <v>4.5814288495392798E-2</v>
      </c>
      <c r="BT154">
        <v>0</v>
      </c>
      <c r="BU154">
        <v>1.5384568292682901</v>
      </c>
      <c r="BV154">
        <v>-5.3004878048773197E-3</v>
      </c>
      <c r="BW154">
        <v>1.7300506675569001E-3</v>
      </c>
      <c r="BX154">
        <v>1</v>
      </c>
      <c r="BY154">
        <v>1</v>
      </c>
      <c r="BZ154">
        <v>2</v>
      </c>
      <c r="CA154" t="s">
        <v>196</v>
      </c>
      <c r="CB154">
        <v>100</v>
      </c>
      <c r="CC154">
        <v>100</v>
      </c>
      <c r="CD154">
        <v>1.07</v>
      </c>
      <c r="CE154">
        <v>0.373</v>
      </c>
      <c r="CF154">
        <v>2</v>
      </c>
      <c r="CG154">
        <v>638.16300000000001</v>
      </c>
      <c r="CH154">
        <v>324.71300000000002</v>
      </c>
      <c r="CI154">
        <v>42.9955</v>
      </c>
      <c r="CJ154">
        <v>39.085700000000003</v>
      </c>
      <c r="CK154">
        <v>29.999400000000001</v>
      </c>
      <c r="CL154">
        <v>38.838799999999999</v>
      </c>
      <c r="CM154">
        <v>38.8521</v>
      </c>
      <c r="CN154">
        <v>20.5379</v>
      </c>
      <c r="CO154">
        <v>0</v>
      </c>
      <c r="CP154">
        <v>100</v>
      </c>
      <c r="CQ154">
        <v>43</v>
      </c>
      <c r="CR154">
        <v>410</v>
      </c>
      <c r="CS154">
        <v>29.504799999999999</v>
      </c>
      <c r="CT154">
        <v>98.2042</v>
      </c>
      <c r="CU154">
        <v>99.225200000000001</v>
      </c>
    </row>
    <row r="155" spans="1:99" x14ac:dyDescent="0.25">
      <c r="A155">
        <v>139</v>
      </c>
      <c r="B155">
        <v>1587219389.5</v>
      </c>
      <c r="C155">
        <v>10250.5</v>
      </c>
      <c r="D155" t="s">
        <v>526</v>
      </c>
      <c r="E155" t="s">
        <v>527</v>
      </c>
      <c r="F155">
        <v>1587219380.87097</v>
      </c>
      <c r="G155">
        <f t="shared" si="116"/>
        <v>6.7804161567528495E-4</v>
      </c>
      <c r="H155">
        <f t="shared" si="117"/>
        <v>-4.82041939993226</v>
      </c>
      <c r="I155">
        <f t="shared" si="118"/>
        <v>420.58161290322602</v>
      </c>
      <c r="J155">
        <f t="shared" si="119"/>
        <v>882.89415717156976</v>
      </c>
      <c r="K155">
        <f t="shared" si="120"/>
        <v>89.817665408434124</v>
      </c>
      <c r="L155">
        <f t="shared" si="121"/>
        <v>42.786168962426039</v>
      </c>
      <c r="M155">
        <f t="shared" si="122"/>
        <v>1.5208231201346675E-2</v>
      </c>
      <c r="N155">
        <f t="shared" si="123"/>
        <v>2</v>
      </c>
      <c r="O155">
        <f t="shared" si="124"/>
        <v>1.5144275626632082E-2</v>
      </c>
      <c r="P155">
        <f t="shared" si="125"/>
        <v>9.4708959245182276E-3</v>
      </c>
      <c r="Q155">
        <f t="shared" si="126"/>
        <v>0</v>
      </c>
      <c r="R155">
        <f t="shared" si="127"/>
        <v>39.788304188707869</v>
      </c>
      <c r="S155">
        <f t="shared" si="128"/>
        <v>39.788304188707869</v>
      </c>
      <c r="T155">
        <f t="shared" si="129"/>
        <v>7.3302186858852556</v>
      </c>
      <c r="U155">
        <f t="shared" si="130"/>
        <v>40.482648493868794</v>
      </c>
      <c r="V155">
        <f t="shared" si="131"/>
        <v>3.0069140028655936</v>
      </c>
      <c r="W155">
        <f t="shared" si="132"/>
        <v>7.4276612690520949</v>
      </c>
      <c r="X155">
        <f t="shared" si="133"/>
        <v>4.3233046830196624</v>
      </c>
      <c r="Y155">
        <f t="shared" si="134"/>
        <v>-29.901635251280066</v>
      </c>
      <c r="Z155">
        <f t="shared" si="135"/>
        <v>26.636250189018408</v>
      </c>
      <c r="AA155">
        <f t="shared" si="136"/>
        <v>3.2615217355279165</v>
      </c>
      <c r="AB155">
        <f t="shared" si="137"/>
        <v>-3.8633267337395694E-3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138"/>
        <v>1</v>
      </c>
      <c r="AI155">
        <f t="shared" si="139"/>
        <v>0</v>
      </c>
      <c r="AJ155">
        <f t="shared" si="140"/>
        <v>51523.659316980622</v>
      </c>
      <c r="AK155">
        <f t="shared" si="141"/>
        <v>0</v>
      </c>
      <c r="AL155">
        <f t="shared" si="142"/>
        <v>0</v>
      </c>
      <c r="AM155">
        <f t="shared" si="143"/>
        <v>0.49</v>
      </c>
      <c r="AN155">
        <f t="shared" si="144"/>
        <v>0.39</v>
      </c>
      <c r="AO155">
        <v>14.02</v>
      </c>
      <c r="AP155">
        <v>0.5</v>
      </c>
      <c r="AQ155" t="s">
        <v>194</v>
      </c>
      <c r="AR155">
        <v>1587219380.87097</v>
      </c>
      <c r="AS155">
        <v>420.58161290322602</v>
      </c>
      <c r="AT155">
        <v>409.98377419354802</v>
      </c>
      <c r="AU155">
        <v>29.557512903225799</v>
      </c>
      <c r="AV155">
        <v>28.0199161290323</v>
      </c>
      <c r="AW155">
        <v>599.97299999999996</v>
      </c>
      <c r="AX155">
        <v>101.634806451613</v>
      </c>
      <c r="AY155">
        <v>9.6148135483870995E-2</v>
      </c>
      <c r="AZ155">
        <v>40.035338709677397</v>
      </c>
      <c r="BA155">
        <v>999.9</v>
      </c>
      <c r="BB155">
        <v>999.9</v>
      </c>
      <c r="BC155">
        <v>0</v>
      </c>
      <c r="BD155">
        <v>0</v>
      </c>
      <c r="BE155">
        <v>10004.0374193548</v>
      </c>
      <c r="BF155">
        <v>0</v>
      </c>
      <c r="BG155">
        <v>1.91117E-3</v>
      </c>
      <c r="BH155">
        <v>1587219335.5</v>
      </c>
      <c r="BI155" t="s">
        <v>517</v>
      </c>
      <c r="BJ155">
        <v>23</v>
      </c>
      <c r="BK155">
        <v>1.07</v>
      </c>
      <c r="BL155">
        <v>0.373</v>
      </c>
      <c r="BM155">
        <v>410</v>
      </c>
      <c r="BN155">
        <v>28</v>
      </c>
      <c r="BO155">
        <v>0.1</v>
      </c>
      <c r="BP155">
        <v>0.06</v>
      </c>
      <c r="BQ155">
        <v>10.605356097561</v>
      </c>
      <c r="BR155">
        <v>-7.5462020905919205E-2</v>
      </c>
      <c r="BS155">
        <v>3.5433125253902902E-2</v>
      </c>
      <c r="BT155">
        <v>1</v>
      </c>
      <c r="BU155">
        <v>1.53763902439024</v>
      </c>
      <c r="BV155">
        <v>-3.4411149825776502E-3</v>
      </c>
      <c r="BW155">
        <v>1.2582233019038801E-3</v>
      </c>
      <c r="BX155">
        <v>1</v>
      </c>
      <c r="BY155">
        <v>2</v>
      </c>
      <c r="BZ155">
        <v>2</v>
      </c>
      <c r="CA155" t="s">
        <v>217</v>
      </c>
      <c r="CB155">
        <v>100</v>
      </c>
      <c r="CC155">
        <v>100</v>
      </c>
      <c r="CD155">
        <v>1.07</v>
      </c>
      <c r="CE155">
        <v>0.373</v>
      </c>
      <c r="CF155">
        <v>2</v>
      </c>
      <c r="CG155">
        <v>637.98400000000004</v>
      </c>
      <c r="CH155">
        <v>324.61500000000001</v>
      </c>
      <c r="CI155">
        <v>42.994599999999998</v>
      </c>
      <c r="CJ155">
        <v>39.078000000000003</v>
      </c>
      <c r="CK155">
        <v>29.999400000000001</v>
      </c>
      <c r="CL155">
        <v>38.8322</v>
      </c>
      <c r="CM155">
        <v>38.845599999999997</v>
      </c>
      <c r="CN155">
        <v>20.539300000000001</v>
      </c>
      <c r="CO155">
        <v>0</v>
      </c>
      <c r="CP155">
        <v>100</v>
      </c>
      <c r="CQ155">
        <v>43</v>
      </c>
      <c r="CR155">
        <v>410</v>
      </c>
      <c r="CS155">
        <v>29.504799999999999</v>
      </c>
      <c r="CT155">
        <v>98.206800000000001</v>
      </c>
      <c r="CU155">
        <v>99.227099999999993</v>
      </c>
    </row>
    <row r="156" spans="1:99" x14ac:dyDescent="0.25">
      <c r="A156">
        <v>140</v>
      </c>
      <c r="B156">
        <v>1587219702</v>
      </c>
      <c r="C156">
        <v>10563</v>
      </c>
      <c r="D156" t="s">
        <v>530</v>
      </c>
      <c r="E156" t="s">
        <v>531</v>
      </c>
      <c r="F156">
        <v>1587219694</v>
      </c>
      <c r="G156">
        <f t="shared" si="116"/>
        <v>3.3743115968195306E-4</v>
      </c>
      <c r="H156">
        <f t="shared" si="117"/>
        <v>-3.8006537892469994</v>
      </c>
      <c r="I156">
        <f t="shared" si="118"/>
        <v>416.57480645161297</v>
      </c>
      <c r="J156">
        <f t="shared" si="119"/>
        <v>1189.7177754888139</v>
      </c>
      <c r="K156">
        <f t="shared" si="120"/>
        <v>121.02868265263302</v>
      </c>
      <c r="L156">
        <f t="shared" si="121"/>
        <v>42.377697542931543</v>
      </c>
      <c r="M156">
        <f t="shared" si="122"/>
        <v>7.3172273228417888E-3</v>
      </c>
      <c r="N156">
        <f t="shared" si="123"/>
        <v>2</v>
      </c>
      <c r="O156">
        <f t="shared" si="124"/>
        <v>7.3023871693667719E-3</v>
      </c>
      <c r="P156">
        <f t="shared" si="125"/>
        <v>4.5653227750181193E-3</v>
      </c>
      <c r="Q156">
        <f t="shared" si="126"/>
        <v>0</v>
      </c>
      <c r="R156">
        <f t="shared" si="127"/>
        <v>39.81894988481681</v>
      </c>
      <c r="S156">
        <f t="shared" si="128"/>
        <v>39.81894988481681</v>
      </c>
      <c r="T156">
        <f t="shared" si="129"/>
        <v>7.3422463284774508</v>
      </c>
      <c r="U156">
        <f t="shared" si="130"/>
        <v>38.936170757385831</v>
      </c>
      <c r="V156">
        <f t="shared" si="131"/>
        <v>2.8776451499315767</v>
      </c>
      <c r="W156">
        <f t="shared" si="132"/>
        <v>7.3906732325127642</v>
      </c>
      <c r="X156">
        <f t="shared" si="133"/>
        <v>4.4646011785458741</v>
      </c>
      <c r="Y156">
        <f t="shared" si="134"/>
        <v>-14.88071414197413</v>
      </c>
      <c r="Z156">
        <f t="shared" si="135"/>
        <v>13.256973219511943</v>
      </c>
      <c r="AA156">
        <f t="shared" si="136"/>
        <v>1.6227842583886571</v>
      </c>
      <c r="AB156">
        <f t="shared" si="137"/>
        <v>-9.5666407352901217E-4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138"/>
        <v>1</v>
      </c>
      <c r="AI156">
        <f t="shared" si="139"/>
        <v>0</v>
      </c>
      <c r="AJ156">
        <f t="shared" si="140"/>
        <v>51501.584345078219</v>
      </c>
      <c r="AK156">
        <f t="shared" si="141"/>
        <v>0</v>
      </c>
      <c r="AL156">
        <f t="shared" si="142"/>
        <v>0</v>
      </c>
      <c r="AM156">
        <f t="shared" si="143"/>
        <v>0.49</v>
      </c>
      <c r="AN156">
        <f t="shared" si="144"/>
        <v>0.39</v>
      </c>
      <c r="AO156">
        <v>10.76</v>
      </c>
      <c r="AP156">
        <v>0.5</v>
      </c>
      <c r="AQ156" t="s">
        <v>194</v>
      </c>
      <c r="AR156">
        <v>1587219694</v>
      </c>
      <c r="AS156">
        <v>416.57480645161297</v>
      </c>
      <c r="AT156">
        <v>410.015290322581</v>
      </c>
      <c r="AU156">
        <v>28.287390322580599</v>
      </c>
      <c r="AV156">
        <v>27.699761290322598</v>
      </c>
      <c r="AW156">
        <v>600.38806451612902</v>
      </c>
      <c r="AX156">
        <v>101.631322580645</v>
      </c>
      <c r="AY156">
        <v>9.7579135483870996E-2</v>
      </c>
      <c r="AZ156">
        <v>39.941899999999997</v>
      </c>
      <c r="BA156">
        <v>999.9</v>
      </c>
      <c r="BB156">
        <v>999.9</v>
      </c>
      <c r="BC156">
        <v>0</v>
      </c>
      <c r="BD156">
        <v>0</v>
      </c>
      <c r="BE156">
        <v>9996.8138709677405</v>
      </c>
      <c r="BF156">
        <v>0</v>
      </c>
      <c r="BG156">
        <v>1.91117E-3</v>
      </c>
      <c r="BH156">
        <v>1587219686.5</v>
      </c>
      <c r="BI156" t="s">
        <v>532</v>
      </c>
      <c r="BJ156">
        <v>24</v>
      </c>
      <c r="BK156">
        <v>1.002</v>
      </c>
      <c r="BL156">
        <v>0.376</v>
      </c>
      <c r="BM156">
        <v>410</v>
      </c>
      <c r="BN156">
        <v>28</v>
      </c>
      <c r="BO156">
        <v>0.31</v>
      </c>
      <c r="BP156">
        <v>0.11</v>
      </c>
      <c r="BQ156">
        <v>4.7633918024390196</v>
      </c>
      <c r="BR156">
        <v>37.739350864809097</v>
      </c>
      <c r="BS156">
        <v>4.0825171061071197</v>
      </c>
      <c r="BT156">
        <v>0</v>
      </c>
      <c r="BU156">
        <v>0.42418871290487797</v>
      </c>
      <c r="BV156">
        <v>3.4070608161157501</v>
      </c>
      <c r="BW156">
        <v>0.36715041212767502</v>
      </c>
      <c r="BX156">
        <v>0</v>
      </c>
      <c r="BY156">
        <v>0</v>
      </c>
      <c r="BZ156">
        <v>2</v>
      </c>
      <c r="CA156" t="s">
        <v>199</v>
      </c>
      <c r="CB156">
        <v>100</v>
      </c>
      <c r="CC156">
        <v>100</v>
      </c>
      <c r="CD156">
        <v>1.002</v>
      </c>
      <c r="CE156">
        <v>0.376</v>
      </c>
      <c r="CF156">
        <v>2</v>
      </c>
      <c r="CG156">
        <v>636.76099999999997</v>
      </c>
      <c r="CH156">
        <v>323.45</v>
      </c>
      <c r="CI156">
        <v>42.991199999999999</v>
      </c>
      <c r="CJ156">
        <v>38.735900000000001</v>
      </c>
      <c r="CK156">
        <v>30.0002</v>
      </c>
      <c r="CL156">
        <v>38.5122</v>
      </c>
      <c r="CM156">
        <v>38.529699999999998</v>
      </c>
      <c r="CN156">
        <v>20.5627</v>
      </c>
      <c r="CO156">
        <v>0</v>
      </c>
      <c r="CP156">
        <v>100</v>
      </c>
      <c r="CQ156">
        <v>43</v>
      </c>
      <c r="CR156">
        <v>410</v>
      </c>
      <c r="CS156">
        <v>29.504799999999999</v>
      </c>
      <c r="CT156">
        <v>98.279200000000003</v>
      </c>
      <c r="CU156">
        <v>99.294200000000004</v>
      </c>
    </row>
    <row r="157" spans="1:99" x14ac:dyDescent="0.25">
      <c r="A157">
        <v>141</v>
      </c>
      <c r="B157">
        <v>1587219707</v>
      </c>
      <c r="C157">
        <v>10568</v>
      </c>
      <c r="D157" t="s">
        <v>533</v>
      </c>
      <c r="E157" t="s">
        <v>534</v>
      </c>
      <c r="F157">
        <v>1587219698.64516</v>
      </c>
      <c r="G157">
        <f t="shared" si="116"/>
        <v>4.456367434781443E-4</v>
      </c>
      <c r="H157">
        <f t="shared" si="117"/>
        <v>-4.9960541173152029</v>
      </c>
      <c r="I157">
        <f t="shared" si="118"/>
        <v>418.63135483871002</v>
      </c>
      <c r="J157">
        <f t="shared" si="119"/>
        <v>1182.0938220341516</v>
      </c>
      <c r="K157">
        <f t="shared" si="120"/>
        <v>120.24936594357413</v>
      </c>
      <c r="L157">
        <f t="shared" si="121"/>
        <v>42.585583348053319</v>
      </c>
      <c r="M157">
        <f t="shared" si="122"/>
        <v>9.7453588212672703E-3</v>
      </c>
      <c r="N157">
        <f t="shared" si="123"/>
        <v>2</v>
      </c>
      <c r="O157">
        <f t="shared" si="124"/>
        <v>9.7190545971513227E-3</v>
      </c>
      <c r="P157">
        <f t="shared" si="125"/>
        <v>6.0767664936369446E-3</v>
      </c>
      <c r="Q157">
        <f t="shared" si="126"/>
        <v>0</v>
      </c>
      <c r="R157">
        <f t="shared" si="127"/>
        <v>39.777151542043484</v>
      </c>
      <c r="S157">
        <f t="shared" si="128"/>
        <v>39.777151542043484</v>
      </c>
      <c r="T157">
        <f t="shared" si="129"/>
        <v>7.3258458015533003</v>
      </c>
      <c r="U157">
        <f t="shared" si="130"/>
        <v>39.187780568576926</v>
      </c>
      <c r="V157">
        <f t="shared" si="131"/>
        <v>2.8958738251377212</v>
      </c>
      <c r="W157">
        <f t="shared" si="132"/>
        <v>7.389736757533556</v>
      </c>
      <c r="X157">
        <f t="shared" si="133"/>
        <v>4.4299719764155796</v>
      </c>
      <c r="Y157">
        <f t="shared" si="134"/>
        <v>-19.652580387386163</v>
      </c>
      <c r="Z157">
        <f t="shared" si="135"/>
        <v>17.508190504900831</v>
      </c>
      <c r="AA157">
        <f t="shared" si="136"/>
        <v>2.1427214441066234</v>
      </c>
      <c r="AB157">
        <f t="shared" si="137"/>
        <v>-1.6684383787080037E-3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138"/>
        <v>1</v>
      </c>
      <c r="AI157">
        <f t="shared" si="139"/>
        <v>0</v>
      </c>
      <c r="AJ157">
        <f t="shared" si="140"/>
        <v>51492.682379826794</v>
      </c>
      <c r="AK157">
        <f t="shared" si="141"/>
        <v>0</v>
      </c>
      <c r="AL157">
        <f t="shared" si="142"/>
        <v>0</v>
      </c>
      <c r="AM157">
        <f t="shared" si="143"/>
        <v>0.49</v>
      </c>
      <c r="AN157">
        <f t="shared" si="144"/>
        <v>0.39</v>
      </c>
      <c r="AO157">
        <v>10.76</v>
      </c>
      <c r="AP157">
        <v>0.5</v>
      </c>
      <c r="AQ157" t="s">
        <v>194</v>
      </c>
      <c r="AR157">
        <v>1587219698.64516</v>
      </c>
      <c r="AS157">
        <v>418.63135483871002</v>
      </c>
      <c r="AT157">
        <v>410.00867741935502</v>
      </c>
      <c r="AU157">
        <v>28.467464516128999</v>
      </c>
      <c r="AV157">
        <v>27.691251612903201</v>
      </c>
      <c r="AW157">
        <v>600.16374193548404</v>
      </c>
      <c r="AX157">
        <v>101.63145161290301</v>
      </c>
      <c r="AY157">
        <v>9.4285974193548394E-2</v>
      </c>
      <c r="AZ157">
        <v>39.9395290322581</v>
      </c>
      <c r="BA157">
        <v>999.9</v>
      </c>
      <c r="BB157">
        <v>999.9</v>
      </c>
      <c r="BC157">
        <v>0</v>
      </c>
      <c r="BD157">
        <v>0</v>
      </c>
      <c r="BE157">
        <v>9994.9203225806505</v>
      </c>
      <c r="BF157">
        <v>0</v>
      </c>
      <c r="BG157">
        <v>1.91117E-3</v>
      </c>
      <c r="BH157">
        <v>1587219686.5</v>
      </c>
      <c r="BI157" t="s">
        <v>532</v>
      </c>
      <c r="BJ157">
        <v>24</v>
      </c>
      <c r="BK157">
        <v>1.002</v>
      </c>
      <c r="BL157">
        <v>0.376</v>
      </c>
      <c r="BM157">
        <v>410</v>
      </c>
      <c r="BN157">
        <v>28</v>
      </c>
      <c r="BO157">
        <v>0.31</v>
      </c>
      <c r="BP157">
        <v>0.11</v>
      </c>
      <c r="BQ157">
        <v>6.8655107439024396</v>
      </c>
      <c r="BR157">
        <v>25.403139079443001</v>
      </c>
      <c r="BS157">
        <v>3.2615931068867101</v>
      </c>
      <c r="BT157">
        <v>0</v>
      </c>
      <c r="BU157">
        <v>0.61814482827073203</v>
      </c>
      <c r="BV157">
        <v>2.3204712573491899</v>
      </c>
      <c r="BW157">
        <v>0.29256928218644002</v>
      </c>
      <c r="BX157">
        <v>0</v>
      </c>
      <c r="BY157">
        <v>0</v>
      </c>
      <c r="BZ157">
        <v>2</v>
      </c>
      <c r="CA157" t="s">
        <v>199</v>
      </c>
      <c r="CB157">
        <v>100</v>
      </c>
      <c r="CC157">
        <v>100</v>
      </c>
      <c r="CD157">
        <v>1.002</v>
      </c>
      <c r="CE157">
        <v>0.376</v>
      </c>
      <c r="CF157">
        <v>2</v>
      </c>
      <c r="CG157">
        <v>637.673</v>
      </c>
      <c r="CH157">
        <v>323.04199999999997</v>
      </c>
      <c r="CI157">
        <v>42.991500000000002</v>
      </c>
      <c r="CJ157">
        <v>38.7346</v>
      </c>
      <c r="CK157">
        <v>30.0002</v>
      </c>
      <c r="CL157">
        <v>38.506100000000004</v>
      </c>
      <c r="CM157">
        <v>38.525100000000002</v>
      </c>
      <c r="CN157">
        <v>20.557099999999998</v>
      </c>
      <c r="CO157">
        <v>0</v>
      </c>
      <c r="CP157">
        <v>100</v>
      </c>
      <c r="CQ157">
        <v>43</v>
      </c>
      <c r="CR157">
        <v>410</v>
      </c>
      <c r="CS157">
        <v>29.504799999999999</v>
      </c>
      <c r="CT157">
        <v>98.280299999999997</v>
      </c>
      <c r="CU157">
        <v>99.294700000000006</v>
      </c>
    </row>
    <row r="158" spans="1:99" x14ac:dyDescent="0.25">
      <c r="A158">
        <v>142</v>
      </c>
      <c r="B158">
        <v>1587219712</v>
      </c>
      <c r="C158">
        <v>10573</v>
      </c>
      <c r="D158" t="s">
        <v>535</v>
      </c>
      <c r="E158" t="s">
        <v>536</v>
      </c>
      <c r="F158">
        <v>1587219703.4354801</v>
      </c>
      <c r="G158">
        <f t="shared" si="116"/>
        <v>4.5309284298292526E-4</v>
      </c>
      <c r="H158">
        <f t="shared" si="117"/>
        <v>-5.0530640325421583</v>
      </c>
      <c r="I158">
        <f t="shared" si="118"/>
        <v>418.74593548387099</v>
      </c>
      <c r="J158">
        <f t="shared" si="119"/>
        <v>1177.5816098607313</v>
      </c>
      <c r="K158">
        <f t="shared" si="120"/>
        <v>119.79018389188384</v>
      </c>
      <c r="L158">
        <f t="shared" si="121"/>
        <v>42.597177295868512</v>
      </c>
      <c r="M158">
        <f t="shared" si="122"/>
        <v>9.9151551417523028E-3</v>
      </c>
      <c r="N158">
        <f t="shared" si="123"/>
        <v>2</v>
      </c>
      <c r="O158">
        <f t="shared" si="124"/>
        <v>9.8879277020865828E-3</v>
      </c>
      <c r="P158">
        <f t="shared" si="125"/>
        <v>6.1823948162012601E-3</v>
      </c>
      <c r="Q158">
        <f t="shared" si="126"/>
        <v>0</v>
      </c>
      <c r="R158">
        <f t="shared" si="127"/>
        <v>39.771292271106653</v>
      </c>
      <c r="S158">
        <f t="shared" si="128"/>
        <v>39.771292271106653</v>
      </c>
      <c r="T158">
        <f t="shared" si="129"/>
        <v>7.323549323611779</v>
      </c>
      <c r="U158">
        <f t="shared" si="130"/>
        <v>39.200767012161847</v>
      </c>
      <c r="V158">
        <f t="shared" si="131"/>
        <v>2.8963470741960191</v>
      </c>
      <c r="W158">
        <f t="shared" si="132"/>
        <v>7.3884959273818334</v>
      </c>
      <c r="X158">
        <f t="shared" si="133"/>
        <v>4.4272022494157603</v>
      </c>
      <c r="Y158">
        <f t="shared" si="134"/>
        <v>-19.981394375547005</v>
      </c>
      <c r="Z158">
        <f t="shared" si="135"/>
        <v>17.801184482777359</v>
      </c>
      <c r="AA158">
        <f t="shared" si="136"/>
        <v>2.1784851902020055</v>
      </c>
      <c r="AB158">
        <f t="shared" si="137"/>
        <v>-1.7247025676425665E-3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138"/>
        <v>1</v>
      </c>
      <c r="AI158">
        <f t="shared" si="139"/>
        <v>0</v>
      </c>
      <c r="AJ158">
        <f t="shared" si="140"/>
        <v>51541.007865113032</v>
      </c>
      <c r="AK158">
        <f t="shared" si="141"/>
        <v>0</v>
      </c>
      <c r="AL158">
        <f t="shared" si="142"/>
        <v>0</v>
      </c>
      <c r="AM158">
        <f t="shared" si="143"/>
        <v>0.49</v>
      </c>
      <c r="AN158">
        <f t="shared" si="144"/>
        <v>0.39</v>
      </c>
      <c r="AO158">
        <v>10.76</v>
      </c>
      <c r="AP158">
        <v>0.5</v>
      </c>
      <c r="AQ158" t="s">
        <v>194</v>
      </c>
      <c r="AR158">
        <v>1587219703.4354801</v>
      </c>
      <c r="AS158">
        <v>418.74593548387099</v>
      </c>
      <c r="AT158">
        <v>410.02412903225797</v>
      </c>
      <c r="AU158">
        <v>28.472158064516101</v>
      </c>
      <c r="AV158">
        <v>27.6827258064516</v>
      </c>
      <c r="AW158">
        <v>599.98425806451598</v>
      </c>
      <c r="AX158">
        <v>101.631258064516</v>
      </c>
      <c r="AY158">
        <v>9.4331812903225801E-2</v>
      </c>
      <c r="AZ158">
        <v>39.936387096774197</v>
      </c>
      <c r="BA158">
        <v>999.9</v>
      </c>
      <c r="BB158">
        <v>999.9</v>
      </c>
      <c r="BC158">
        <v>0</v>
      </c>
      <c r="BD158">
        <v>0</v>
      </c>
      <c r="BE158">
        <v>10004.615483871001</v>
      </c>
      <c r="BF158">
        <v>0</v>
      </c>
      <c r="BG158">
        <v>1.91117E-3</v>
      </c>
      <c r="BH158">
        <v>1587219686.5</v>
      </c>
      <c r="BI158" t="s">
        <v>532</v>
      </c>
      <c r="BJ158">
        <v>24</v>
      </c>
      <c r="BK158">
        <v>1.002</v>
      </c>
      <c r="BL158">
        <v>0.376</v>
      </c>
      <c r="BM158">
        <v>410</v>
      </c>
      <c r="BN158">
        <v>28</v>
      </c>
      <c r="BO158">
        <v>0.31</v>
      </c>
      <c r="BP158">
        <v>0.11</v>
      </c>
      <c r="BQ158">
        <v>8.6335065853658506</v>
      </c>
      <c r="BR158">
        <v>1.1119432055745899</v>
      </c>
      <c r="BS158">
        <v>0.45450845937878498</v>
      </c>
      <c r="BT158">
        <v>0</v>
      </c>
      <c r="BU158">
        <v>0.77923756097561003</v>
      </c>
      <c r="BV158">
        <v>0.17260944250868401</v>
      </c>
      <c r="BW158">
        <v>4.2173109329170698E-2</v>
      </c>
      <c r="BX158">
        <v>0</v>
      </c>
      <c r="BY158">
        <v>0</v>
      </c>
      <c r="BZ158">
        <v>2</v>
      </c>
      <c r="CA158" t="s">
        <v>199</v>
      </c>
      <c r="CB158">
        <v>100</v>
      </c>
      <c r="CC158">
        <v>100</v>
      </c>
      <c r="CD158">
        <v>1.002</v>
      </c>
      <c r="CE158">
        <v>0.376</v>
      </c>
      <c r="CF158">
        <v>2</v>
      </c>
      <c r="CG158">
        <v>637.55999999999995</v>
      </c>
      <c r="CH158">
        <v>323.19299999999998</v>
      </c>
      <c r="CI158">
        <v>42.991700000000002</v>
      </c>
      <c r="CJ158">
        <v>38.731699999999996</v>
      </c>
      <c r="CK158">
        <v>30</v>
      </c>
      <c r="CL158">
        <v>38.502400000000002</v>
      </c>
      <c r="CM158">
        <v>38.520699999999998</v>
      </c>
      <c r="CN158">
        <v>20.557500000000001</v>
      </c>
      <c r="CO158">
        <v>0</v>
      </c>
      <c r="CP158">
        <v>100</v>
      </c>
      <c r="CQ158">
        <v>43</v>
      </c>
      <c r="CR158">
        <v>410</v>
      </c>
      <c r="CS158">
        <v>29.504799999999999</v>
      </c>
      <c r="CT158">
        <v>98.283100000000005</v>
      </c>
      <c r="CU158">
        <v>99.295500000000004</v>
      </c>
    </row>
    <row r="159" spans="1:99" x14ac:dyDescent="0.25">
      <c r="A159">
        <v>143</v>
      </c>
      <c r="B159">
        <v>1587219717</v>
      </c>
      <c r="C159">
        <v>10578</v>
      </c>
      <c r="D159" t="s">
        <v>537</v>
      </c>
      <c r="E159" t="s">
        <v>538</v>
      </c>
      <c r="F159">
        <v>1587219708.37097</v>
      </c>
      <c r="G159">
        <f t="shared" si="116"/>
        <v>4.534893258237856E-4</v>
      </c>
      <c r="H159">
        <f t="shared" si="117"/>
        <v>-5.0475412948145335</v>
      </c>
      <c r="I159">
        <f t="shared" si="118"/>
        <v>418.74606451612902</v>
      </c>
      <c r="J159">
        <f t="shared" si="119"/>
        <v>1175.850954367758</v>
      </c>
      <c r="K159">
        <f t="shared" si="120"/>
        <v>119.61467329138671</v>
      </c>
      <c r="L159">
        <f t="shared" si="121"/>
        <v>42.59738320838678</v>
      </c>
      <c r="M159">
        <f t="shared" si="122"/>
        <v>9.9263100560254836E-3</v>
      </c>
      <c r="N159">
        <f t="shared" si="123"/>
        <v>2</v>
      </c>
      <c r="O159">
        <f t="shared" si="124"/>
        <v>9.8990214091786346E-3</v>
      </c>
      <c r="P159">
        <f t="shared" si="125"/>
        <v>6.1893338612642084E-3</v>
      </c>
      <c r="Q159">
        <f t="shared" si="126"/>
        <v>0</v>
      </c>
      <c r="R159">
        <f t="shared" si="127"/>
        <v>39.766705100208007</v>
      </c>
      <c r="S159">
        <f t="shared" si="128"/>
        <v>39.766705100208007</v>
      </c>
      <c r="T159">
        <f t="shared" si="129"/>
        <v>7.3217518670894259</v>
      </c>
      <c r="U159">
        <f t="shared" si="130"/>
        <v>39.199435148360962</v>
      </c>
      <c r="V159">
        <f t="shared" si="131"/>
        <v>2.8955611407846367</v>
      </c>
      <c r="W159">
        <f t="shared" si="132"/>
        <v>7.3867420023416033</v>
      </c>
      <c r="X159">
        <f t="shared" si="133"/>
        <v>4.4261907263047888</v>
      </c>
      <c r="Y159">
        <f t="shared" si="134"/>
        <v>-19.998879268828944</v>
      </c>
      <c r="Z159">
        <f t="shared" si="135"/>
        <v>17.816844346137241</v>
      </c>
      <c r="AA159">
        <f t="shared" si="136"/>
        <v>2.180307233907941</v>
      </c>
      <c r="AB159">
        <f t="shared" si="137"/>
        <v>-1.7276887837631705E-3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138"/>
        <v>1</v>
      </c>
      <c r="AI159">
        <f t="shared" si="139"/>
        <v>0</v>
      </c>
      <c r="AJ159">
        <f t="shared" si="140"/>
        <v>51519.254034008496</v>
      </c>
      <c r="AK159">
        <f t="shared" si="141"/>
        <v>0</v>
      </c>
      <c r="AL159">
        <f t="shared" si="142"/>
        <v>0</v>
      </c>
      <c r="AM159">
        <f t="shared" si="143"/>
        <v>0.49</v>
      </c>
      <c r="AN159">
        <f t="shared" si="144"/>
        <v>0.39</v>
      </c>
      <c r="AO159">
        <v>10.76</v>
      </c>
      <c r="AP159">
        <v>0.5</v>
      </c>
      <c r="AQ159" t="s">
        <v>194</v>
      </c>
      <c r="AR159">
        <v>1587219708.37097</v>
      </c>
      <c r="AS159">
        <v>418.74606451612902</v>
      </c>
      <c r="AT159">
        <v>410.03432258064498</v>
      </c>
      <c r="AU159">
        <v>28.4643032258065</v>
      </c>
      <c r="AV159">
        <v>27.674161290322601</v>
      </c>
      <c r="AW159">
        <v>599.974774193548</v>
      </c>
      <c r="AX159">
        <v>101.631322580645</v>
      </c>
      <c r="AY159">
        <v>9.4727687096774205E-2</v>
      </c>
      <c r="AZ159">
        <v>39.931945161290301</v>
      </c>
      <c r="BA159">
        <v>999.9</v>
      </c>
      <c r="BB159">
        <v>999.9</v>
      </c>
      <c r="BC159">
        <v>0</v>
      </c>
      <c r="BD159">
        <v>0</v>
      </c>
      <c r="BE159">
        <v>10000.058064516101</v>
      </c>
      <c r="BF159">
        <v>0</v>
      </c>
      <c r="BG159">
        <v>1.91117E-3</v>
      </c>
      <c r="BH159">
        <v>1587219686.5</v>
      </c>
      <c r="BI159" t="s">
        <v>532</v>
      </c>
      <c r="BJ159">
        <v>24</v>
      </c>
      <c r="BK159">
        <v>1.002</v>
      </c>
      <c r="BL159">
        <v>0.376</v>
      </c>
      <c r="BM159">
        <v>410</v>
      </c>
      <c r="BN159">
        <v>28</v>
      </c>
      <c r="BO159">
        <v>0.31</v>
      </c>
      <c r="BP159">
        <v>0.11</v>
      </c>
      <c r="BQ159">
        <v>8.7298443902438994</v>
      </c>
      <c r="BR159">
        <v>-0.16603567944254</v>
      </c>
      <c r="BS159">
        <v>7.21236578029157E-2</v>
      </c>
      <c r="BT159">
        <v>0</v>
      </c>
      <c r="BU159">
        <v>0.789548390243902</v>
      </c>
      <c r="BV159">
        <v>5.2556864111513498E-3</v>
      </c>
      <c r="BW159">
        <v>1.84918023865354E-3</v>
      </c>
      <c r="BX159">
        <v>1</v>
      </c>
      <c r="BY159">
        <v>1</v>
      </c>
      <c r="BZ159">
        <v>2</v>
      </c>
      <c r="CA159" t="s">
        <v>196</v>
      </c>
      <c r="CB159">
        <v>100</v>
      </c>
      <c r="CC159">
        <v>100</v>
      </c>
      <c r="CD159">
        <v>1.002</v>
      </c>
      <c r="CE159">
        <v>0.376</v>
      </c>
      <c r="CF159">
        <v>2</v>
      </c>
      <c r="CG159">
        <v>637.69200000000001</v>
      </c>
      <c r="CH159">
        <v>323.12700000000001</v>
      </c>
      <c r="CI159">
        <v>42.993499999999997</v>
      </c>
      <c r="CJ159">
        <v>38.728400000000001</v>
      </c>
      <c r="CK159">
        <v>30.0001</v>
      </c>
      <c r="CL159">
        <v>38.499600000000001</v>
      </c>
      <c r="CM159">
        <v>38.517699999999998</v>
      </c>
      <c r="CN159">
        <v>20.5565</v>
      </c>
      <c r="CO159">
        <v>0</v>
      </c>
      <c r="CP159">
        <v>100</v>
      </c>
      <c r="CQ159">
        <v>43</v>
      </c>
      <c r="CR159">
        <v>410</v>
      </c>
      <c r="CS159">
        <v>29.504799999999999</v>
      </c>
      <c r="CT159">
        <v>98.285200000000003</v>
      </c>
      <c r="CU159">
        <v>99.294700000000006</v>
      </c>
    </row>
    <row r="160" spans="1:99" x14ac:dyDescent="0.25">
      <c r="A160">
        <v>144</v>
      </c>
      <c r="B160">
        <v>1587219722</v>
      </c>
      <c r="C160">
        <v>10583</v>
      </c>
      <c r="D160" t="s">
        <v>539</v>
      </c>
      <c r="E160" t="s">
        <v>540</v>
      </c>
      <c r="F160">
        <v>1587219713.37097</v>
      </c>
      <c r="G160">
        <f t="shared" si="116"/>
        <v>4.5364216034799191E-4</v>
      </c>
      <c r="H160">
        <f t="shared" si="117"/>
        <v>-5.0570638000024513</v>
      </c>
      <c r="I160">
        <f t="shared" si="118"/>
        <v>418.75641935483901</v>
      </c>
      <c r="J160">
        <f t="shared" si="119"/>
        <v>1176.9198559777221</v>
      </c>
      <c r="K160">
        <f t="shared" si="120"/>
        <v>119.72382989288715</v>
      </c>
      <c r="L160">
        <f t="shared" si="121"/>
        <v>42.598586524605516</v>
      </c>
      <c r="M160">
        <f t="shared" si="122"/>
        <v>9.9318317444971431E-3</v>
      </c>
      <c r="N160">
        <f t="shared" si="123"/>
        <v>2</v>
      </c>
      <c r="O160">
        <f t="shared" si="124"/>
        <v>9.9045127747116636E-3</v>
      </c>
      <c r="P160">
        <f t="shared" si="125"/>
        <v>6.192768678660112E-3</v>
      </c>
      <c r="Q160">
        <f t="shared" si="126"/>
        <v>0</v>
      </c>
      <c r="R160">
        <f t="shared" si="127"/>
        <v>39.762361573169692</v>
      </c>
      <c r="S160">
        <f t="shared" si="128"/>
        <v>39.762361573169692</v>
      </c>
      <c r="T160">
        <f t="shared" si="129"/>
        <v>7.3200502335226103</v>
      </c>
      <c r="U160">
        <f t="shared" si="130"/>
        <v>39.197416886291251</v>
      </c>
      <c r="V160">
        <f t="shared" si="131"/>
        <v>2.8947486627262609</v>
      </c>
      <c r="W160">
        <f t="shared" si="132"/>
        <v>7.3850495585556262</v>
      </c>
      <c r="X160">
        <f t="shared" si="133"/>
        <v>4.4253015707963499</v>
      </c>
      <c r="Y160">
        <f t="shared" si="134"/>
        <v>-20.005619271346443</v>
      </c>
      <c r="Z160">
        <f t="shared" si="135"/>
        <v>17.822928882935351</v>
      </c>
      <c r="AA160">
        <f t="shared" si="136"/>
        <v>2.1809615669844513</v>
      </c>
      <c r="AB160">
        <f t="shared" si="137"/>
        <v>-1.7288214266422131E-3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138"/>
        <v>1</v>
      </c>
      <c r="AI160">
        <f t="shared" si="139"/>
        <v>0</v>
      </c>
      <c r="AJ160">
        <f t="shared" si="140"/>
        <v>51505.84884164582</v>
      </c>
      <c r="AK160">
        <f t="shared" si="141"/>
        <v>0</v>
      </c>
      <c r="AL160">
        <f t="shared" si="142"/>
        <v>0</v>
      </c>
      <c r="AM160">
        <f t="shared" si="143"/>
        <v>0.49</v>
      </c>
      <c r="AN160">
        <f t="shared" si="144"/>
        <v>0.39</v>
      </c>
      <c r="AO160">
        <v>10.76</v>
      </c>
      <c r="AP160">
        <v>0.5</v>
      </c>
      <c r="AQ160" t="s">
        <v>194</v>
      </c>
      <c r="AR160">
        <v>1587219713.37097</v>
      </c>
      <c r="AS160">
        <v>418.75641935483901</v>
      </c>
      <c r="AT160">
        <v>410.02806451612901</v>
      </c>
      <c r="AU160">
        <v>28.456216129032299</v>
      </c>
      <c r="AV160">
        <v>27.665832258064501</v>
      </c>
      <c r="AW160">
        <v>599.99825806451599</v>
      </c>
      <c r="AX160">
        <v>101.631419354839</v>
      </c>
      <c r="AY160">
        <v>9.4989019354838694E-2</v>
      </c>
      <c r="AZ160">
        <v>39.927658064516102</v>
      </c>
      <c r="BA160">
        <v>999.9</v>
      </c>
      <c r="BB160">
        <v>999.9</v>
      </c>
      <c r="BC160">
        <v>0</v>
      </c>
      <c r="BD160">
        <v>0</v>
      </c>
      <c r="BE160">
        <v>9997.19258064516</v>
      </c>
      <c r="BF160">
        <v>0</v>
      </c>
      <c r="BG160">
        <v>1.91117E-3</v>
      </c>
      <c r="BH160">
        <v>1587219686.5</v>
      </c>
      <c r="BI160" t="s">
        <v>532</v>
      </c>
      <c r="BJ160">
        <v>24</v>
      </c>
      <c r="BK160">
        <v>1.002</v>
      </c>
      <c r="BL160">
        <v>0.376</v>
      </c>
      <c r="BM160">
        <v>410</v>
      </c>
      <c r="BN160">
        <v>28</v>
      </c>
      <c r="BO160">
        <v>0.31</v>
      </c>
      <c r="BP160">
        <v>0.11</v>
      </c>
      <c r="BQ160">
        <v>8.7244670731707306</v>
      </c>
      <c r="BR160">
        <v>0.40806355400703098</v>
      </c>
      <c r="BS160">
        <v>6.5506500114777294E-2</v>
      </c>
      <c r="BT160">
        <v>0</v>
      </c>
      <c r="BU160">
        <v>0.79046780487804902</v>
      </c>
      <c r="BV160">
        <v>1.79379094076713E-3</v>
      </c>
      <c r="BW160">
        <v>1.59113323964955E-3</v>
      </c>
      <c r="BX160">
        <v>1</v>
      </c>
      <c r="BY160">
        <v>1</v>
      </c>
      <c r="BZ160">
        <v>2</v>
      </c>
      <c r="CA160" t="s">
        <v>196</v>
      </c>
      <c r="CB160">
        <v>100</v>
      </c>
      <c r="CC160">
        <v>100</v>
      </c>
      <c r="CD160">
        <v>1.002</v>
      </c>
      <c r="CE160">
        <v>0.376</v>
      </c>
      <c r="CF160">
        <v>2</v>
      </c>
      <c r="CG160">
        <v>637.78800000000001</v>
      </c>
      <c r="CH160">
        <v>323.22399999999999</v>
      </c>
      <c r="CI160">
        <v>42.994</v>
      </c>
      <c r="CJ160">
        <v>38.724299999999999</v>
      </c>
      <c r="CK160">
        <v>30</v>
      </c>
      <c r="CL160">
        <v>38.494999999999997</v>
      </c>
      <c r="CM160">
        <v>38.513100000000001</v>
      </c>
      <c r="CN160">
        <v>20.557700000000001</v>
      </c>
      <c r="CO160">
        <v>0</v>
      </c>
      <c r="CP160">
        <v>100</v>
      </c>
      <c r="CQ160">
        <v>43</v>
      </c>
      <c r="CR160">
        <v>410</v>
      </c>
      <c r="CS160">
        <v>29.504799999999999</v>
      </c>
      <c r="CT160">
        <v>98.2864</v>
      </c>
      <c r="CU160">
        <v>99.2958</v>
      </c>
    </row>
    <row r="161" spans="1:99" x14ac:dyDescent="0.25">
      <c r="A161">
        <v>145</v>
      </c>
      <c r="B161">
        <v>1587219727</v>
      </c>
      <c r="C161">
        <v>10588</v>
      </c>
      <c r="D161" t="s">
        <v>541</v>
      </c>
      <c r="E161" t="s">
        <v>542</v>
      </c>
      <c r="F161">
        <v>1587219718.37097</v>
      </c>
      <c r="G161">
        <f t="shared" si="116"/>
        <v>4.5372606304751155E-4</v>
      </c>
      <c r="H161">
        <f t="shared" si="117"/>
        <v>-5.0857634415435058</v>
      </c>
      <c r="I161">
        <f t="shared" si="118"/>
        <v>418.771064516129</v>
      </c>
      <c r="J161">
        <f t="shared" si="119"/>
        <v>1181.1289008452252</v>
      </c>
      <c r="K161">
        <f t="shared" si="120"/>
        <v>120.15255823895123</v>
      </c>
      <c r="L161">
        <f t="shared" si="121"/>
        <v>42.600273926118454</v>
      </c>
      <c r="M161">
        <f t="shared" si="122"/>
        <v>9.9354155581191251E-3</v>
      </c>
      <c r="N161">
        <f t="shared" si="123"/>
        <v>2</v>
      </c>
      <c r="O161">
        <f t="shared" si="124"/>
        <v>9.9080768984565019E-3</v>
      </c>
      <c r="P161">
        <f t="shared" si="125"/>
        <v>6.1949980182641248E-3</v>
      </c>
      <c r="Q161">
        <f t="shared" si="126"/>
        <v>0</v>
      </c>
      <c r="R161">
        <f t="shared" si="127"/>
        <v>39.758501306613731</v>
      </c>
      <c r="S161">
        <f t="shared" si="128"/>
        <v>39.758501306613731</v>
      </c>
      <c r="T161">
        <f t="shared" si="129"/>
        <v>7.3185382113178541</v>
      </c>
      <c r="U161">
        <f t="shared" si="130"/>
        <v>39.194426659347378</v>
      </c>
      <c r="V161">
        <f t="shared" si="131"/>
        <v>2.8939354771733918</v>
      </c>
      <c r="W161">
        <f t="shared" si="132"/>
        <v>7.3835382319165133</v>
      </c>
      <c r="X161">
        <f t="shared" si="133"/>
        <v>4.4246027341444627</v>
      </c>
      <c r="Y161">
        <f t="shared" si="134"/>
        <v>-20.009319380395258</v>
      </c>
      <c r="Z161">
        <f t="shared" si="135"/>
        <v>17.826296689878259</v>
      </c>
      <c r="AA161">
        <f t="shared" si="136"/>
        <v>2.1812932581210633</v>
      </c>
      <c r="AB161">
        <f t="shared" si="137"/>
        <v>-1.7294323959369251E-3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f t="shared" si="138"/>
        <v>1</v>
      </c>
      <c r="AI161">
        <f t="shared" si="139"/>
        <v>0</v>
      </c>
      <c r="AJ161">
        <f t="shared" si="140"/>
        <v>51520.554066475001</v>
      </c>
      <c r="AK161">
        <f t="shared" si="141"/>
        <v>0</v>
      </c>
      <c r="AL161">
        <f t="shared" si="142"/>
        <v>0</v>
      </c>
      <c r="AM161">
        <f t="shared" si="143"/>
        <v>0.49</v>
      </c>
      <c r="AN161">
        <f t="shared" si="144"/>
        <v>0.39</v>
      </c>
      <c r="AO161">
        <v>10.76</v>
      </c>
      <c r="AP161">
        <v>0.5</v>
      </c>
      <c r="AQ161" t="s">
        <v>194</v>
      </c>
      <c r="AR161">
        <v>1587219718.37097</v>
      </c>
      <c r="AS161">
        <v>418.771064516129</v>
      </c>
      <c r="AT161">
        <v>409.990935483871</v>
      </c>
      <c r="AU161">
        <v>28.448090322580601</v>
      </c>
      <c r="AV161">
        <v>27.657519354838701</v>
      </c>
      <c r="AW161">
        <v>599.972225806452</v>
      </c>
      <c r="AX161">
        <v>101.631483870968</v>
      </c>
      <c r="AY161">
        <v>9.5396364516128998E-2</v>
      </c>
      <c r="AZ161">
        <v>39.923829032258098</v>
      </c>
      <c r="BA161">
        <v>999.9</v>
      </c>
      <c r="BB161">
        <v>999.9</v>
      </c>
      <c r="BC161">
        <v>0</v>
      </c>
      <c r="BD161">
        <v>0</v>
      </c>
      <c r="BE161">
        <v>10000.034193548399</v>
      </c>
      <c r="BF161">
        <v>0</v>
      </c>
      <c r="BG161">
        <v>1.91117E-3</v>
      </c>
      <c r="BH161">
        <v>1587219686.5</v>
      </c>
      <c r="BI161" t="s">
        <v>532</v>
      </c>
      <c r="BJ161">
        <v>24</v>
      </c>
      <c r="BK161">
        <v>1.002</v>
      </c>
      <c r="BL161">
        <v>0.376</v>
      </c>
      <c r="BM161">
        <v>410</v>
      </c>
      <c r="BN161">
        <v>28</v>
      </c>
      <c r="BO161">
        <v>0.31</v>
      </c>
      <c r="BP161">
        <v>0.11</v>
      </c>
      <c r="BQ161">
        <v>8.7492226829268294</v>
      </c>
      <c r="BR161">
        <v>0.59150445993028999</v>
      </c>
      <c r="BS161">
        <v>6.9479968056228802E-2</v>
      </c>
      <c r="BT161">
        <v>0</v>
      </c>
      <c r="BU161">
        <v>0.79016170731707303</v>
      </c>
      <c r="BV161">
        <v>6.4842229965173404E-3</v>
      </c>
      <c r="BW161">
        <v>1.2836049700802601E-3</v>
      </c>
      <c r="BX161">
        <v>1</v>
      </c>
      <c r="BY161">
        <v>1</v>
      </c>
      <c r="BZ161">
        <v>2</v>
      </c>
      <c r="CA161" t="s">
        <v>196</v>
      </c>
      <c r="CB161">
        <v>100</v>
      </c>
      <c r="CC161">
        <v>100</v>
      </c>
      <c r="CD161">
        <v>1.002</v>
      </c>
      <c r="CE161">
        <v>0.376</v>
      </c>
      <c r="CF161">
        <v>2</v>
      </c>
      <c r="CG161">
        <v>638.34699999999998</v>
      </c>
      <c r="CH161">
        <v>323.202</v>
      </c>
      <c r="CI161">
        <v>42.9953</v>
      </c>
      <c r="CJ161">
        <v>38.7196</v>
      </c>
      <c r="CK161">
        <v>30</v>
      </c>
      <c r="CL161">
        <v>38.491300000000003</v>
      </c>
      <c r="CM161">
        <v>38.508499999999998</v>
      </c>
      <c r="CN161">
        <v>20.558199999999999</v>
      </c>
      <c r="CO161">
        <v>0</v>
      </c>
      <c r="CP161">
        <v>100</v>
      </c>
      <c r="CQ161">
        <v>43</v>
      </c>
      <c r="CR161">
        <v>410</v>
      </c>
      <c r="CS161">
        <v>29.504799999999999</v>
      </c>
      <c r="CT161">
        <v>98.289100000000005</v>
      </c>
      <c r="CU161">
        <v>99.297499999999999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208</v>
      </c>
      <c r="B14" t="s">
        <v>209</v>
      </c>
    </row>
    <row r="15" spans="1:2" x14ac:dyDescent="0.25">
      <c r="A15" t="s">
        <v>224</v>
      </c>
      <c r="B15" t="s">
        <v>225</v>
      </c>
    </row>
    <row r="16" spans="1:2" x14ac:dyDescent="0.25">
      <c r="A16" t="s">
        <v>239</v>
      </c>
      <c r="B16" t="s">
        <v>240</v>
      </c>
    </row>
    <row r="17" spans="1:2" x14ac:dyDescent="0.25">
      <c r="A17" t="s">
        <v>254</v>
      </c>
      <c r="B17" t="s">
        <v>255</v>
      </c>
    </row>
    <row r="18" spans="1:2" x14ac:dyDescent="0.25">
      <c r="A18" t="s">
        <v>271</v>
      </c>
      <c r="B18" t="s">
        <v>272</v>
      </c>
    </row>
    <row r="19" spans="1:2" x14ac:dyDescent="0.25">
      <c r="A19" t="s">
        <v>286</v>
      </c>
      <c r="B19" t="s">
        <v>287</v>
      </c>
    </row>
    <row r="20" spans="1:2" x14ac:dyDescent="0.25">
      <c r="A20" t="s">
        <v>301</v>
      </c>
      <c r="B20" t="s">
        <v>302</v>
      </c>
    </row>
    <row r="21" spans="1:2" x14ac:dyDescent="0.25">
      <c r="A21" t="s">
        <v>316</v>
      </c>
      <c r="B21" t="s">
        <v>23</v>
      </c>
    </row>
    <row r="22" spans="1:2" x14ac:dyDescent="0.25">
      <c r="A22" t="s">
        <v>330</v>
      </c>
      <c r="B22" t="s">
        <v>255</v>
      </c>
    </row>
    <row r="23" spans="1:2" x14ac:dyDescent="0.25">
      <c r="A23" t="s">
        <v>344</v>
      </c>
      <c r="B23" t="s">
        <v>23</v>
      </c>
    </row>
    <row r="24" spans="1:2" x14ac:dyDescent="0.25">
      <c r="A24" t="s">
        <v>347</v>
      </c>
      <c r="B24" t="s">
        <v>358</v>
      </c>
    </row>
    <row r="25" spans="1:2" x14ac:dyDescent="0.25">
      <c r="A25" t="s">
        <v>372</v>
      </c>
      <c r="B25" t="s">
        <v>287</v>
      </c>
    </row>
    <row r="26" spans="1:2" x14ac:dyDescent="0.25">
      <c r="A26" t="s">
        <v>386</v>
      </c>
      <c r="B26" t="s">
        <v>209</v>
      </c>
    </row>
    <row r="27" spans="1:2" x14ac:dyDescent="0.25">
      <c r="A27" t="s">
        <v>400</v>
      </c>
      <c r="B27" t="s">
        <v>240</v>
      </c>
    </row>
    <row r="28" spans="1:2" x14ac:dyDescent="0.25">
      <c r="A28" t="s">
        <v>414</v>
      </c>
      <c r="B28" t="s">
        <v>255</v>
      </c>
    </row>
    <row r="29" spans="1:2" x14ac:dyDescent="0.25">
      <c r="A29" t="s">
        <v>428</v>
      </c>
      <c r="B29" t="s">
        <v>429</v>
      </c>
    </row>
    <row r="30" spans="1:2" x14ac:dyDescent="0.25">
      <c r="A30" t="s">
        <v>443</v>
      </c>
      <c r="B30" t="s">
        <v>287</v>
      </c>
    </row>
    <row r="31" spans="1:2" x14ac:dyDescent="0.25">
      <c r="A31" t="s">
        <v>457</v>
      </c>
      <c r="B31" t="s">
        <v>225</v>
      </c>
    </row>
    <row r="32" spans="1:2" x14ac:dyDescent="0.25">
      <c r="A32" t="s">
        <v>471</v>
      </c>
      <c r="B32" t="s">
        <v>472</v>
      </c>
    </row>
    <row r="33" spans="1:2" x14ac:dyDescent="0.25">
      <c r="A33" t="s">
        <v>486</v>
      </c>
      <c r="B33" t="s">
        <v>302</v>
      </c>
    </row>
    <row r="34" spans="1:2" x14ac:dyDescent="0.25">
      <c r="A34" t="s">
        <v>500</v>
      </c>
      <c r="B34" t="s">
        <v>287</v>
      </c>
    </row>
    <row r="35" spans="1:2" x14ac:dyDescent="0.25">
      <c r="A35" t="s">
        <v>514</v>
      </c>
      <c r="B35" t="s">
        <v>358</v>
      </c>
    </row>
    <row r="36" spans="1:2" x14ac:dyDescent="0.25">
      <c r="A36" t="s">
        <v>528</v>
      </c>
      <c r="B36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Chieppa, Jeff</cp:lastModifiedBy>
  <dcterms:created xsi:type="dcterms:W3CDTF">2020-04-18T09:25:16Z</dcterms:created>
  <dcterms:modified xsi:type="dcterms:W3CDTF">2020-05-18T19:10:32Z</dcterms:modified>
</cp:coreProperties>
</file>