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01456074\OneDrive - University of North Florida\Other Projects\Belize Florida Mangroves Exp\Physiology Data\"/>
    </mc:Choice>
  </mc:AlternateContent>
  <xr:revisionPtr revIDLastSave="1" documentId="11_ACE071000D735187B9DCFCE41DB556141119A2A0" xr6:coauthVersionLast="36" xr6:coauthVersionMax="36" xr10:uidLastSave="{5ACC6D6C-50C0-4DAA-9A44-502AC7E668C7}"/>
  <bookViews>
    <workbookView xWindow="240" yWindow="15" windowWidth="16095" windowHeight="9660" xr2:uid="{00000000-000D-0000-FFFF-FFFF00000000}"/>
  </bookViews>
  <sheets>
    <sheet name="Measurements" sheetId="1" r:id="rId1"/>
    <sheet name="Remarks" sheetId="2" r:id="rId2"/>
  </sheets>
  <calcPr calcId="191029"/>
</workbook>
</file>

<file path=xl/calcChain.xml><?xml version="1.0" encoding="utf-8"?>
<calcChain xmlns="http://schemas.openxmlformats.org/spreadsheetml/2006/main">
  <c r="AN226" i="1" l="1"/>
  <c r="AM226" i="1"/>
  <c r="AK226" i="1"/>
  <c r="AJ226" i="1"/>
  <c r="AH226" i="1" s="1"/>
  <c r="W226" i="1"/>
  <c r="V226" i="1"/>
  <c r="U226" i="1" s="1"/>
  <c r="N226" i="1"/>
  <c r="AN225" i="1"/>
  <c r="AM225" i="1"/>
  <c r="AK225" i="1"/>
  <c r="AJ225" i="1"/>
  <c r="AH225" i="1" s="1"/>
  <c r="W225" i="1"/>
  <c r="V225" i="1"/>
  <c r="U225" i="1" s="1"/>
  <c r="N225" i="1"/>
  <c r="AN224" i="1"/>
  <c r="AM224" i="1"/>
  <c r="AL224" i="1"/>
  <c r="Q224" i="1" s="1"/>
  <c r="AK224" i="1"/>
  <c r="AJ224" i="1"/>
  <c r="AH224" i="1"/>
  <c r="W224" i="1"/>
  <c r="V224" i="1"/>
  <c r="U224" i="1"/>
  <c r="N224" i="1"/>
  <c r="AN223" i="1"/>
  <c r="AM223" i="1"/>
  <c r="AK223" i="1"/>
  <c r="AJ223" i="1"/>
  <c r="AI223" i="1"/>
  <c r="AH223" i="1"/>
  <c r="L223" i="1" s="1"/>
  <c r="W223" i="1"/>
  <c r="V223" i="1"/>
  <c r="U223" i="1" s="1"/>
  <c r="N223" i="1"/>
  <c r="I223" i="1"/>
  <c r="AN222" i="1"/>
  <c r="AM222" i="1"/>
  <c r="AL222" i="1" s="1"/>
  <c r="AK222" i="1"/>
  <c r="AJ222" i="1"/>
  <c r="AH222" i="1" s="1"/>
  <c r="W222" i="1"/>
  <c r="V222" i="1"/>
  <c r="U222" i="1" s="1"/>
  <c r="N222" i="1"/>
  <c r="G222" i="1"/>
  <c r="Y222" i="1" s="1"/>
  <c r="AN221" i="1"/>
  <c r="AM221" i="1"/>
  <c r="AK221" i="1"/>
  <c r="AJ221" i="1"/>
  <c r="AH221" i="1" s="1"/>
  <c r="H221" i="1" s="1"/>
  <c r="W221" i="1"/>
  <c r="V221" i="1"/>
  <c r="U221" i="1" s="1"/>
  <c r="N221" i="1"/>
  <c r="L221" i="1"/>
  <c r="AN220" i="1"/>
  <c r="AM220" i="1"/>
  <c r="AK220" i="1"/>
  <c r="AL220" i="1" s="1"/>
  <c r="Q220" i="1" s="1"/>
  <c r="AJ220" i="1"/>
  <c r="AH220" i="1"/>
  <c r="W220" i="1"/>
  <c r="V220" i="1"/>
  <c r="U220" i="1"/>
  <c r="N220" i="1"/>
  <c r="AN219" i="1"/>
  <c r="AM219" i="1"/>
  <c r="AK219" i="1"/>
  <c r="AJ219" i="1"/>
  <c r="AI219" i="1"/>
  <c r="AH219" i="1"/>
  <c r="L219" i="1" s="1"/>
  <c r="W219" i="1"/>
  <c r="V219" i="1"/>
  <c r="U219" i="1" s="1"/>
  <c r="N219" i="1"/>
  <c r="I219" i="1"/>
  <c r="AN218" i="1"/>
  <c r="AM218" i="1"/>
  <c r="AK218" i="1"/>
  <c r="AL218" i="1" s="1"/>
  <c r="AJ218" i="1"/>
  <c r="AH218" i="1" s="1"/>
  <c r="W218" i="1"/>
  <c r="V218" i="1"/>
  <c r="U218" i="1" s="1"/>
  <c r="N218" i="1"/>
  <c r="G218" i="1"/>
  <c r="Y218" i="1" s="1"/>
  <c r="AN217" i="1"/>
  <c r="AM217" i="1"/>
  <c r="AK217" i="1"/>
  <c r="AL217" i="1" s="1"/>
  <c r="AJ217" i="1"/>
  <c r="AH217" i="1" s="1"/>
  <c r="H217" i="1" s="1"/>
  <c r="W217" i="1"/>
  <c r="V217" i="1"/>
  <c r="U217" i="1" s="1"/>
  <c r="N217" i="1"/>
  <c r="L217" i="1"/>
  <c r="AN216" i="1"/>
  <c r="AM216" i="1"/>
  <c r="AL216" i="1"/>
  <c r="Q216" i="1" s="1"/>
  <c r="AK216" i="1"/>
  <c r="AJ216" i="1"/>
  <c r="AH216" i="1"/>
  <c r="W216" i="1"/>
  <c r="V216" i="1"/>
  <c r="U216" i="1"/>
  <c r="N216" i="1"/>
  <c r="AN215" i="1"/>
  <c r="AM215" i="1"/>
  <c r="AL215" i="1" s="1"/>
  <c r="Q215" i="1" s="1"/>
  <c r="AK215" i="1"/>
  <c r="AJ215" i="1"/>
  <c r="AI215" i="1"/>
  <c r="AH215" i="1"/>
  <c r="L215" i="1" s="1"/>
  <c r="W215" i="1"/>
  <c r="V215" i="1"/>
  <c r="U215" i="1" s="1"/>
  <c r="N215" i="1"/>
  <c r="I215" i="1"/>
  <c r="AN214" i="1"/>
  <c r="AM214" i="1"/>
  <c r="AK214" i="1"/>
  <c r="AL214" i="1" s="1"/>
  <c r="Q214" i="1" s="1"/>
  <c r="AJ214" i="1"/>
  <c r="AH214" i="1" s="1"/>
  <c r="G214" i="1" s="1"/>
  <c r="W214" i="1"/>
  <c r="V214" i="1"/>
  <c r="U214" i="1" s="1"/>
  <c r="N214" i="1"/>
  <c r="AN213" i="1"/>
  <c r="AM213" i="1"/>
  <c r="AK213" i="1"/>
  <c r="AJ213" i="1"/>
  <c r="AH213" i="1" s="1"/>
  <c r="W213" i="1"/>
  <c r="V213" i="1"/>
  <c r="U213" i="1" s="1"/>
  <c r="N213" i="1"/>
  <c r="L213" i="1"/>
  <c r="H213" i="1"/>
  <c r="G213" i="1"/>
  <c r="Y213" i="1" s="1"/>
  <c r="AN212" i="1"/>
  <c r="AM212" i="1"/>
  <c r="AL212" i="1"/>
  <c r="Q212" i="1" s="1"/>
  <c r="AK212" i="1"/>
  <c r="AJ212" i="1"/>
  <c r="AH212" i="1"/>
  <c r="W212" i="1"/>
  <c r="V212" i="1"/>
  <c r="U212" i="1"/>
  <c r="N212" i="1"/>
  <c r="L212" i="1"/>
  <c r="I212" i="1"/>
  <c r="H212" i="1"/>
  <c r="AN211" i="1"/>
  <c r="AM211" i="1"/>
  <c r="AK211" i="1"/>
  <c r="AL211" i="1" s="1"/>
  <c r="Q211" i="1" s="1"/>
  <c r="AJ211" i="1"/>
  <c r="AH211" i="1"/>
  <c r="W211" i="1"/>
  <c r="V211" i="1"/>
  <c r="U211" i="1" s="1"/>
  <c r="N211" i="1"/>
  <c r="I211" i="1"/>
  <c r="AN210" i="1"/>
  <c r="AM210" i="1"/>
  <c r="AK210" i="1"/>
  <c r="AJ210" i="1"/>
  <c r="AI210" i="1"/>
  <c r="AH210" i="1"/>
  <c r="L210" i="1" s="1"/>
  <c r="W210" i="1"/>
  <c r="V210" i="1"/>
  <c r="U210" i="1" s="1"/>
  <c r="N210" i="1"/>
  <c r="I210" i="1"/>
  <c r="AN209" i="1"/>
  <c r="AM209" i="1"/>
  <c r="AK209" i="1"/>
  <c r="AL209" i="1" s="1"/>
  <c r="AJ209" i="1"/>
  <c r="AH209" i="1" s="1"/>
  <c r="W209" i="1"/>
  <c r="V209" i="1"/>
  <c r="N209" i="1"/>
  <c r="G209" i="1"/>
  <c r="Y209" i="1" s="1"/>
  <c r="AN208" i="1"/>
  <c r="AM208" i="1"/>
  <c r="AK208" i="1"/>
  <c r="AL208" i="1" s="1"/>
  <c r="AJ208" i="1"/>
  <c r="AH208" i="1" s="1"/>
  <c r="W208" i="1"/>
  <c r="V208" i="1"/>
  <c r="U208" i="1" s="1"/>
  <c r="N208" i="1"/>
  <c r="L208" i="1"/>
  <c r="AN207" i="1"/>
  <c r="AM207" i="1"/>
  <c r="AL207" i="1"/>
  <c r="Q207" i="1" s="1"/>
  <c r="AK207" i="1"/>
  <c r="AJ207" i="1"/>
  <c r="AH207" i="1"/>
  <c r="W207" i="1"/>
  <c r="V207" i="1"/>
  <c r="U207" i="1"/>
  <c r="N207" i="1"/>
  <c r="I207" i="1"/>
  <c r="AN206" i="1"/>
  <c r="AM206" i="1"/>
  <c r="AL206" i="1" s="1"/>
  <c r="AK206" i="1"/>
  <c r="AJ206" i="1"/>
  <c r="AI206" i="1"/>
  <c r="AH206" i="1"/>
  <c r="L206" i="1" s="1"/>
  <c r="W206" i="1"/>
  <c r="V206" i="1"/>
  <c r="U206" i="1" s="1"/>
  <c r="N206" i="1"/>
  <c r="I206" i="1"/>
  <c r="AN205" i="1"/>
  <c r="AM205" i="1"/>
  <c r="AK205" i="1"/>
  <c r="AJ205" i="1"/>
  <c r="AH205" i="1" s="1"/>
  <c r="W205" i="1"/>
  <c r="V205" i="1"/>
  <c r="N205" i="1"/>
  <c r="G205" i="1"/>
  <c r="Y205" i="1" s="1"/>
  <c r="AN204" i="1"/>
  <c r="AM204" i="1"/>
  <c r="AK204" i="1"/>
  <c r="AL204" i="1" s="1"/>
  <c r="Q204" i="1" s="1"/>
  <c r="AJ204" i="1"/>
  <c r="AH204" i="1" s="1"/>
  <c r="W204" i="1"/>
  <c r="V204" i="1"/>
  <c r="U204" i="1" s="1"/>
  <c r="N204" i="1"/>
  <c r="L204" i="1"/>
  <c r="AN203" i="1"/>
  <c r="AM203" i="1"/>
  <c r="AL203" i="1"/>
  <c r="Q203" i="1" s="1"/>
  <c r="AK203" i="1"/>
  <c r="AJ203" i="1"/>
  <c r="AH203" i="1"/>
  <c r="W203" i="1"/>
  <c r="V203" i="1"/>
  <c r="U203" i="1"/>
  <c r="N203" i="1"/>
  <c r="L203" i="1"/>
  <c r="I203" i="1"/>
  <c r="H203" i="1"/>
  <c r="AN202" i="1"/>
  <c r="AM202" i="1"/>
  <c r="AK202" i="1"/>
  <c r="AL202" i="1" s="1"/>
  <c r="Q202" i="1" s="1"/>
  <c r="AJ202" i="1"/>
  <c r="AH202" i="1"/>
  <c r="W202" i="1"/>
  <c r="V202" i="1"/>
  <c r="U202" i="1" s="1"/>
  <c r="N202" i="1"/>
  <c r="AN201" i="1"/>
  <c r="AM201" i="1"/>
  <c r="AK201" i="1"/>
  <c r="AJ201" i="1"/>
  <c r="AI201" i="1"/>
  <c r="AH201" i="1"/>
  <c r="L201" i="1" s="1"/>
  <c r="W201" i="1"/>
  <c r="V201" i="1"/>
  <c r="U201" i="1" s="1"/>
  <c r="N201" i="1"/>
  <c r="I201" i="1"/>
  <c r="G201" i="1"/>
  <c r="Y201" i="1" s="1"/>
  <c r="AN200" i="1"/>
  <c r="AM200" i="1"/>
  <c r="AK200" i="1"/>
  <c r="AJ200" i="1"/>
  <c r="AH200" i="1" s="1"/>
  <c r="W200" i="1"/>
  <c r="V200" i="1"/>
  <c r="U200" i="1" s="1"/>
  <c r="N200" i="1"/>
  <c r="AN199" i="1"/>
  <c r="AM199" i="1"/>
  <c r="AK199" i="1"/>
  <c r="AL199" i="1" s="1"/>
  <c r="Q199" i="1" s="1"/>
  <c r="AJ199" i="1"/>
  <c r="AH199" i="1" s="1"/>
  <c r="W199" i="1"/>
  <c r="V199" i="1"/>
  <c r="U199" i="1" s="1"/>
  <c r="N199" i="1"/>
  <c r="AN198" i="1"/>
  <c r="AM198" i="1"/>
  <c r="AK198" i="1"/>
  <c r="AL198" i="1" s="1"/>
  <c r="Q198" i="1" s="1"/>
  <c r="AJ198" i="1"/>
  <c r="AH198" i="1"/>
  <c r="W198" i="1"/>
  <c r="V198" i="1"/>
  <c r="U198" i="1"/>
  <c r="N198" i="1"/>
  <c r="I198" i="1"/>
  <c r="AN197" i="1"/>
  <c r="AM197" i="1"/>
  <c r="AL197" i="1" s="1"/>
  <c r="Q197" i="1" s="1"/>
  <c r="AK197" i="1"/>
  <c r="AJ197" i="1"/>
  <c r="AI197" i="1"/>
  <c r="AH197" i="1"/>
  <c r="L197" i="1" s="1"/>
  <c r="W197" i="1"/>
  <c r="V197" i="1"/>
  <c r="U197" i="1" s="1"/>
  <c r="N197" i="1"/>
  <c r="I197" i="1"/>
  <c r="G197" i="1"/>
  <c r="Y197" i="1" s="1"/>
  <c r="AN196" i="1"/>
  <c r="AM196" i="1"/>
  <c r="AK196" i="1"/>
  <c r="AL196" i="1" s="1"/>
  <c r="AJ196" i="1"/>
  <c r="AH196" i="1" s="1"/>
  <c r="W196" i="1"/>
  <c r="V196" i="1"/>
  <c r="U196" i="1" s="1"/>
  <c r="N196" i="1"/>
  <c r="G196" i="1"/>
  <c r="Y196" i="1" s="1"/>
  <c r="AN195" i="1"/>
  <c r="AM195" i="1"/>
  <c r="AK195" i="1"/>
  <c r="AL195" i="1" s="1"/>
  <c r="AJ195" i="1"/>
  <c r="AH195" i="1" s="1"/>
  <c r="H195" i="1" s="1"/>
  <c r="W195" i="1"/>
  <c r="U195" i="1" s="1"/>
  <c r="V195" i="1"/>
  <c r="N195" i="1"/>
  <c r="L195" i="1"/>
  <c r="AN194" i="1"/>
  <c r="AM194" i="1"/>
  <c r="AL194" i="1"/>
  <c r="Q194" i="1" s="1"/>
  <c r="AK194" i="1"/>
  <c r="AJ194" i="1"/>
  <c r="AH194" i="1"/>
  <c r="W194" i="1"/>
  <c r="V194" i="1"/>
  <c r="U194" i="1"/>
  <c r="N194" i="1"/>
  <c r="I194" i="1"/>
  <c r="AN193" i="1"/>
  <c r="AM193" i="1"/>
  <c r="AK193" i="1"/>
  <c r="AJ193" i="1"/>
  <c r="AH193" i="1" s="1"/>
  <c r="W193" i="1"/>
  <c r="V193" i="1"/>
  <c r="U193" i="1" s="1"/>
  <c r="N193" i="1"/>
  <c r="AN192" i="1"/>
  <c r="AM192" i="1"/>
  <c r="AK192" i="1"/>
  <c r="AJ192" i="1"/>
  <c r="AH192" i="1" s="1"/>
  <c r="W192" i="1"/>
  <c r="V192" i="1"/>
  <c r="N192" i="1"/>
  <c r="G192" i="1"/>
  <c r="Y192" i="1" s="1"/>
  <c r="AN191" i="1"/>
  <c r="AM191" i="1"/>
  <c r="AK191" i="1"/>
  <c r="AJ191" i="1"/>
  <c r="AH191" i="1" s="1"/>
  <c r="W191" i="1"/>
  <c r="V191" i="1"/>
  <c r="U191" i="1" s="1"/>
  <c r="N191" i="1"/>
  <c r="L191" i="1"/>
  <c r="H191" i="1"/>
  <c r="AN190" i="1"/>
  <c r="AM190" i="1"/>
  <c r="AK190" i="1"/>
  <c r="AL190" i="1" s="1"/>
  <c r="Q190" i="1" s="1"/>
  <c r="AJ190" i="1"/>
  <c r="AH190" i="1"/>
  <c r="AI190" i="1" s="1"/>
  <c r="W190" i="1"/>
  <c r="V190" i="1"/>
  <c r="U190" i="1"/>
  <c r="N190" i="1"/>
  <c r="L190" i="1"/>
  <c r="I190" i="1"/>
  <c r="G190" i="1"/>
  <c r="AN189" i="1"/>
  <c r="AM189" i="1"/>
  <c r="AK189" i="1"/>
  <c r="AL189" i="1" s="1"/>
  <c r="Q189" i="1" s="1"/>
  <c r="AJ189" i="1"/>
  <c r="AH189" i="1" s="1"/>
  <c r="W189" i="1"/>
  <c r="V189" i="1"/>
  <c r="U189" i="1" s="1"/>
  <c r="N189" i="1"/>
  <c r="AN188" i="1"/>
  <c r="AM188" i="1"/>
  <c r="AK188" i="1"/>
  <c r="AL188" i="1" s="1"/>
  <c r="Q188" i="1" s="1"/>
  <c r="AJ188" i="1"/>
  <c r="AH188" i="1"/>
  <c r="L188" i="1" s="1"/>
  <c r="W188" i="1"/>
  <c r="V188" i="1"/>
  <c r="U188" i="1"/>
  <c r="N188" i="1"/>
  <c r="I188" i="1"/>
  <c r="AN187" i="1"/>
  <c r="AM187" i="1"/>
  <c r="AK187" i="1"/>
  <c r="AL187" i="1" s="1"/>
  <c r="Q187" i="1" s="1"/>
  <c r="AJ187" i="1"/>
  <c r="AI187" i="1"/>
  <c r="AH187" i="1"/>
  <c r="G187" i="1" s="1"/>
  <c r="W187" i="1"/>
  <c r="V187" i="1"/>
  <c r="U187" i="1" s="1"/>
  <c r="N187" i="1"/>
  <c r="L187" i="1"/>
  <c r="I187" i="1"/>
  <c r="H187" i="1"/>
  <c r="AN186" i="1"/>
  <c r="AM186" i="1"/>
  <c r="AK186" i="1"/>
  <c r="AL186" i="1" s="1"/>
  <c r="AJ186" i="1"/>
  <c r="AH186" i="1" s="1"/>
  <c r="W186" i="1"/>
  <c r="U186" i="1" s="1"/>
  <c r="V186" i="1"/>
  <c r="N186" i="1"/>
  <c r="AN185" i="1"/>
  <c r="AM185" i="1"/>
  <c r="AK185" i="1"/>
  <c r="AL185" i="1" s="1"/>
  <c r="Q185" i="1" s="1"/>
  <c r="AJ185" i="1"/>
  <c r="AH185" i="1" s="1"/>
  <c r="W185" i="1"/>
  <c r="V185" i="1"/>
  <c r="U185" i="1" s="1"/>
  <c r="N185" i="1"/>
  <c r="AN184" i="1"/>
  <c r="AM184" i="1"/>
  <c r="AK184" i="1"/>
  <c r="AL184" i="1" s="1"/>
  <c r="Q184" i="1" s="1"/>
  <c r="AJ184" i="1"/>
  <c r="AH184" i="1"/>
  <c r="L184" i="1" s="1"/>
  <c r="W184" i="1"/>
  <c r="V184" i="1"/>
  <c r="U184" i="1"/>
  <c r="N184" i="1"/>
  <c r="I184" i="1"/>
  <c r="AN183" i="1"/>
  <c r="AM183" i="1"/>
  <c r="AK183" i="1"/>
  <c r="AL183" i="1" s="1"/>
  <c r="AJ183" i="1"/>
  <c r="AI183" i="1"/>
  <c r="AH183" i="1"/>
  <c r="W183" i="1"/>
  <c r="V183" i="1"/>
  <c r="U183" i="1" s="1"/>
  <c r="N183" i="1"/>
  <c r="L183" i="1"/>
  <c r="I183" i="1"/>
  <c r="H183" i="1"/>
  <c r="G183" i="1"/>
  <c r="Y183" i="1" s="1"/>
  <c r="AN182" i="1"/>
  <c r="AM182" i="1"/>
  <c r="AK182" i="1"/>
  <c r="AL182" i="1" s="1"/>
  <c r="AJ182" i="1"/>
  <c r="AH182" i="1" s="1"/>
  <c r="W182" i="1"/>
  <c r="U182" i="1" s="1"/>
  <c r="V182" i="1"/>
  <c r="N182" i="1"/>
  <c r="G182" i="1"/>
  <c r="Y182" i="1" s="1"/>
  <c r="AN181" i="1"/>
  <c r="AM181" i="1"/>
  <c r="AK181" i="1"/>
  <c r="AL181" i="1" s="1"/>
  <c r="Q181" i="1" s="1"/>
  <c r="AJ181" i="1"/>
  <c r="AH181" i="1" s="1"/>
  <c r="H181" i="1" s="1"/>
  <c r="W181" i="1"/>
  <c r="V181" i="1"/>
  <c r="U181" i="1" s="1"/>
  <c r="N181" i="1"/>
  <c r="L181" i="1"/>
  <c r="AN180" i="1"/>
  <c r="AM180" i="1"/>
  <c r="AL180" i="1"/>
  <c r="Q180" i="1" s="1"/>
  <c r="AK180" i="1"/>
  <c r="AJ180" i="1"/>
  <c r="AH180" i="1"/>
  <c r="W180" i="1"/>
  <c r="V180" i="1"/>
  <c r="U180" i="1"/>
  <c r="N180" i="1"/>
  <c r="I180" i="1"/>
  <c r="AN179" i="1"/>
  <c r="AM179" i="1"/>
  <c r="AK179" i="1"/>
  <c r="AL179" i="1" s="1"/>
  <c r="Q179" i="1" s="1"/>
  <c r="AJ179" i="1"/>
  <c r="AI179" i="1"/>
  <c r="AH179" i="1"/>
  <c r="W179" i="1"/>
  <c r="V179" i="1"/>
  <c r="U179" i="1" s="1"/>
  <c r="N179" i="1"/>
  <c r="L179" i="1"/>
  <c r="I179" i="1"/>
  <c r="H179" i="1"/>
  <c r="G179" i="1"/>
  <c r="Y179" i="1" s="1"/>
  <c r="AN178" i="1"/>
  <c r="AM178" i="1"/>
  <c r="AK178" i="1"/>
  <c r="AL178" i="1" s="1"/>
  <c r="AJ178" i="1"/>
  <c r="AH178" i="1" s="1"/>
  <c r="W178" i="1"/>
  <c r="U178" i="1" s="1"/>
  <c r="V178" i="1"/>
  <c r="N178" i="1"/>
  <c r="G178" i="1"/>
  <c r="Y178" i="1" s="1"/>
  <c r="AN177" i="1"/>
  <c r="AM177" i="1"/>
  <c r="AK177" i="1"/>
  <c r="AL177" i="1" s="1"/>
  <c r="AJ177" i="1"/>
  <c r="AH177" i="1" s="1"/>
  <c r="H177" i="1" s="1"/>
  <c r="W177" i="1"/>
  <c r="V177" i="1"/>
  <c r="U177" i="1" s="1"/>
  <c r="N177" i="1"/>
  <c r="L177" i="1"/>
  <c r="AN176" i="1"/>
  <c r="AM176" i="1"/>
  <c r="AK176" i="1"/>
  <c r="AL176" i="1" s="1"/>
  <c r="Q176" i="1" s="1"/>
  <c r="AJ176" i="1"/>
  <c r="AH176" i="1"/>
  <c r="W176" i="1"/>
  <c r="V176" i="1"/>
  <c r="U176" i="1"/>
  <c r="N176" i="1"/>
  <c r="I176" i="1"/>
  <c r="AN175" i="1"/>
  <c r="AM175" i="1"/>
  <c r="AK175" i="1"/>
  <c r="AL175" i="1" s="1"/>
  <c r="AJ175" i="1"/>
  <c r="AI175" i="1"/>
  <c r="AH175" i="1"/>
  <c r="W175" i="1"/>
  <c r="V175" i="1"/>
  <c r="U175" i="1" s="1"/>
  <c r="N175" i="1"/>
  <c r="L175" i="1"/>
  <c r="I175" i="1"/>
  <c r="H175" i="1"/>
  <c r="G175" i="1"/>
  <c r="Y175" i="1" s="1"/>
  <c r="AN174" i="1"/>
  <c r="AM174" i="1"/>
  <c r="AK174" i="1"/>
  <c r="AL174" i="1" s="1"/>
  <c r="AJ174" i="1"/>
  <c r="AH174" i="1" s="1"/>
  <c r="W174" i="1"/>
  <c r="U174" i="1" s="1"/>
  <c r="V174" i="1"/>
  <c r="N174" i="1"/>
  <c r="G174" i="1"/>
  <c r="Y174" i="1" s="1"/>
  <c r="AN173" i="1"/>
  <c r="AM173" i="1"/>
  <c r="AK173" i="1"/>
  <c r="AL173" i="1" s="1"/>
  <c r="Q173" i="1" s="1"/>
  <c r="AJ173" i="1"/>
  <c r="AH173" i="1" s="1"/>
  <c r="H173" i="1" s="1"/>
  <c r="W173" i="1"/>
  <c r="V173" i="1"/>
  <c r="U173" i="1" s="1"/>
  <c r="N173" i="1"/>
  <c r="L173" i="1"/>
  <c r="AN172" i="1"/>
  <c r="AM172" i="1"/>
  <c r="AL172" i="1"/>
  <c r="Q172" i="1" s="1"/>
  <c r="AK172" i="1"/>
  <c r="AJ172" i="1"/>
  <c r="AH172" i="1"/>
  <c r="W172" i="1"/>
  <c r="V172" i="1"/>
  <c r="U172" i="1"/>
  <c r="N172" i="1"/>
  <c r="I172" i="1"/>
  <c r="AN171" i="1"/>
  <c r="AM171" i="1"/>
  <c r="AK171" i="1"/>
  <c r="AL171" i="1" s="1"/>
  <c r="Q171" i="1" s="1"/>
  <c r="AJ171" i="1"/>
  <c r="AH171" i="1" s="1"/>
  <c r="AI171" i="1"/>
  <c r="W171" i="1"/>
  <c r="V171" i="1"/>
  <c r="U171" i="1" s="1"/>
  <c r="N171" i="1"/>
  <c r="AN170" i="1"/>
  <c r="AM170" i="1"/>
  <c r="AL170" i="1"/>
  <c r="AK170" i="1"/>
  <c r="AJ170" i="1"/>
  <c r="AH170" i="1" s="1"/>
  <c r="W170" i="1"/>
  <c r="U170" i="1" s="1"/>
  <c r="V170" i="1"/>
  <c r="N170" i="1"/>
  <c r="G170" i="1"/>
  <c r="Y170" i="1" s="1"/>
  <c r="AN169" i="1"/>
  <c r="AM169" i="1"/>
  <c r="AK169" i="1"/>
  <c r="AJ169" i="1"/>
  <c r="AH169" i="1" s="1"/>
  <c r="W169" i="1"/>
  <c r="V169" i="1"/>
  <c r="U169" i="1" s="1"/>
  <c r="N169" i="1"/>
  <c r="L169" i="1"/>
  <c r="H169" i="1"/>
  <c r="AN168" i="1"/>
  <c r="AM168" i="1"/>
  <c r="AK168" i="1"/>
  <c r="AL168" i="1" s="1"/>
  <c r="Q168" i="1" s="1"/>
  <c r="AJ168" i="1"/>
  <c r="AH168" i="1"/>
  <c r="W168" i="1"/>
  <c r="V168" i="1"/>
  <c r="U168" i="1"/>
  <c r="N168" i="1"/>
  <c r="I168" i="1"/>
  <c r="AN167" i="1"/>
  <c r="AM167" i="1"/>
  <c r="AK167" i="1"/>
  <c r="AJ167" i="1"/>
  <c r="AH167" i="1" s="1"/>
  <c r="W167" i="1"/>
  <c r="V167" i="1"/>
  <c r="U167" i="1" s="1"/>
  <c r="N167" i="1"/>
  <c r="AN166" i="1"/>
  <c r="AM166" i="1"/>
  <c r="AK166" i="1"/>
  <c r="AL166" i="1" s="1"/>
  <c r="AJ166" i="1"/>
  <c r="AH166" i="1" s="1"/>
  <c r="W166" i="1"/>
  <c r="U166" i="1" s="1"/>
  <c r="V166" i="1"/>
  <c r="N166" i="1"/>
  <c r="G166" i="1"/>
  <c r="Y166" i="1" s="1"/>
  <c r="AN165" i="1"/>
  <c r="AM165" i="1"/>
  <c r="AK165" i="1"/>
  <c r="AL165" i="1" s="1"/>
  <c r="AJ165" i="1"/>
  <c r="AH165" i="1" s="1"/>
  <c r="W165" i="1"/>
  <c r="V165" i="1"/>
  <c r="U165" i="1" s="1"/>
  <c r="N165" i="1"/>
  <c r="L165" i="1"/>
  <c r="AN164" i="1"/>
  <c r="AM164" i="1"/>
  <c r="AL164" i="1" s="1"/>
  <c r="Q164" i="1" s="1"/>
  <c r="AK164" i="1"/>
  <c r="AJ164" i="1"/>
  <c r="AH164" i="1"/>
  <c r="Y164" i="1"/>
  <c r="W164" i="1"/>
  <c r="U164" i="1" s="1"/>
  <c r="V164" i="1"/>
  <c r="N164" i="1"/>
  <c r="I164" i="1"/>
  <c r="G164" i="1"/>
  <c r="AN163" i="1"/>
  <c r="AM163" i="1"/>
  <c r="AK163" i="1"/>
  <c r="AL163" i="1" s="1"/>
  <c r="AJ163" i="1"/>
  <c r="AH163" i="1" s="1"/>
  <c r="AI163" i="1"/>
  <c r="W163" i="1"/>
  <c r="V163" i="1"/>
  <c r="U163" i="1" s="1"/>
  <c r="N163" i="1"/>
  <c r="L163" i="1"/>
  <c r="H163" i="1"/>
  <c r="AN162" i="1"/>
  <c r="AM162" i="1"/>
  <c r="AL162" i="1"/>
  <c r="Q162" i="1" s="1"/>
  <c r="AK162" i="1"/>
  <c r="AJ162" i="1"/>
  <c r="AH162" i="1"/>
  <c r="G162" i="1" s="1"/>
  <c r="W162" i="1"/>
  <c r="U162" i="1" s="1"/>
  <c r="V162" i="1"/>
  <c r="N162" i="1"/>
  <c r="I162" i="1"/>
  <c r="AN161" i="1"/>
  <c r="AM161" i="1"/>
  <c r="AK161" i="1"/>
  <c r="AJ161" i="1"/>
  <c r="AH161" i="1" s="1"/>
  <c r="AI161" i="1"/>
  <c r="W161" i="1"/>
  <c r="V161" i="1"/>
  <c r="U161" i="1" s="1"/>
  <c r="N161" i="1"/>
  <c r="L161" i="1"/>
  <c r="I161" i="1"/>
  <c r="H161" i="1"/>
  <c r="G161" i="1"/>
  <c r="Y161" i="1" s="1"/>
  <c r="AN160" i="1"/>
  <c r="AM160" i="1"/>
  <c r="AK160" i="1"/>
  <c r="AL160" i="1" s="1"/>
  <c r="AJ160" i="1"/>
  <c r="AH160" i="1" s="1"/>
  <c r="W160" i="1"/>
  <c r="U160" i="1" s="1"/>
  <c r="V160" i="1"/>
  <c r="N160" i="1"/>
  <c r="AN159" i="1"/>
  <c r="AM159" i="1"/>
  <c r="AK159" i="1"/>
  <c r="AL159" i="1" s="1"/>
  <c r="Q159" i="1" s="1"/>
  <c r="AJ159" i="1"/>
  <c r="AH159" i="1" s="1"/>
  <c r="W159" i="1"/>
  <c r="V159" i="1"/>
  <c r="U159" i="1" s="1"/>
  <c r="N159" i="1"/>
  <c r="AN158" i="1"/>
  <c r="AM158" i="1"/>
  <c r="AK158" i="1"/>
  <c r="AL158" i="1" s="1"/>
  <c r="Q158" i="1" s="1"/>
  <c r="AJ158" i="1"/>
  <c r="AH158" i="1"/>
  <c r="L158" i="1" s="1"/>
  <c r="W158" i="1"/>
  <c r="V158" i="1"/>
  <c r="U158" i="1"/>
  <c r="N158" i="1"/>
  <c r="I158" i="1"/>
  <c r="AN157" i="1"/>
  <c r="AM157" i="1"/>
  <c r="AK157" i="1"/>
  <c r="AJ157" i="1"/>
  <c r="AI157" i="1"/>
  <c r="AH157" i="1"/>
  <c r="G157" i="1" s="1"/>
  <c r="W157" i="1"/>
  <c r="V157" i="1"/>
  <c r="U157" i="1" s="1"/>
  <c r="N157" i="1"/>
  <c r="L157" i="1"/>
  <c r="I157" i="1"/>
  <c r="H157" i="1"/>
  <c r="AN156" i="1"/>
  <c r="AM156" i="1"/>
  <c r="AL156" i="1" s="1"/>
  <c r="AK156" i="1"/>
  <c r="AJ156" i="1"/>
  <c r="AH156" i="1" s="1"/>
  <c r="W156" i="1"/>
  <c r="U156" i="1" s="1"/>
  <c r="V156" i="1"/>
  <c r="N156" i="1"/>
  <c r="AN155" i="1"/>
  <c r="AM155" i="1"/>
  <c r="AK155" i="1"/>
  <c r="AJ155" i="1"/>
  <c r="AH155" i="1" s="1"/>
  <c r="W155" i="1"/>
  <c r="V155" i="1"/>
  <c r="U155" i="1" s="1"/>
  <c r="N155" i="1"/>
  <c r="AN154" i="1"/>
  <c r="AM154" i="1"/>
  <c r="AK154" i="1"/>
  <c r="AL154" i="1" s="1"/>
  <c r="Q154" i="1" s="1"/>
  <c r="AJ154" i="1"/>
  <c r="AH154" i="1"/>
  <c r="W154" i="1"/>
  <c r="V154" i="1"/>
  <c r="U154" i="1"/>
  <c r="N154" i="1"/>
  <c r="I154" i="1"/>
  <c r="AN153" i="1"/>
  <c r="AM153" i="1"/>
  <c r="AK153" i="1"/>
  <c r="AJ153" i="1"/>
  <c r="AI153" i="1"/>
  <c r="AH153" i="1"/>
  <c r="G153" i="1" s="1"/>
  <c r="W153" i="1"/>
  <c r="V153" i="1"/>
  <c r="U153" i="1" s="1"/>
  <c r="N153" i="1"/>
  <c r="L153" i="1"/>
  <c r="I153" i="1"/>
  <c r="H153" i="1"/>
  <c r="AN152" i="1"/>
  <c r="AM152" i="1"/>
  <c r="AL152" i="1" s="1"/>
  <c r="AK152" i="1"/>
  <c r="AJ152" i="1"/>
  <c r="AH152" i="1" s="1"/>
  <c r="W152" i="1"/>
  <c r="U152" i="1" s="1"/>
  <c r="V152" i="1"/>
  <c r="N152" i="1"/>
  <c r="G152" i="1"/>
  <c r="Y152" i="1" s="1"/>
  <c r="AN151" i="1"/>
  <c r="AM151" i="1"/>
  <c r="AK151" i="1"/>
  <c r="AL151" i="1" s="1"/>
  <c r="AJ151" i="1"/>
  <c r="AH151" i="1" s="1"/>
  <c r="H151" i="1" s="1"/>
  <c r="W151" i="1"/>
  <c r="V151" i="1"/>
  <c r="U151" i="1" s="1"/>
  <c r="N151" i="1"/>
  <c r="L151" i="1"/>
  <c r="AN150" i="1"/>
  <c r="AM150" i="1"/>
  <c r="AK150" i="1"/>
  <c r="AL150" i="1" s="1"/>
  <c r="Q150" i="1" s="1"/>
  <c r="AJ150" i="1"/>
  <c r="AH150" i="1"/>
  <c r="W150" i="1"/>
  <c r="V150" i="1"/>
  <c r="U150" i="1"/>
  <c r="N150" i="1"/>
  <c r="I150" i="1"/>
  <c r="AN149" i="1"/>
  <c r="AM149" i="1"/>
  <c r="AK149" i="1"/>
  <c r="AJ149" i="1"/>
  <c r="AI149" i="1"/>
  <c r="AH149" i="1"/>
  <c r="G149" i="1" s="1"/>
  <c r="W149" i="1"/>
  <c r="V149" i="1"/>
  <c r="U149" i="1" s="1"/>
  <c r="N149" i="1"/>
  <c r="L149" i="1"/>
  <c r="I149" i="1"/>
  <c r="H149" i="1"/>
  <c r="AN148" i="1"/>
  <c r="AM148" i="1"/>
  <c r="AK148" i="1"/>
  <c r="AL148" i="1" s="1"/>
  <c r="AJ148" i="1"/>
  <c r="AH148" i="1" s="1"/>
  <c r="W148" i="1"/>
  <c r="U148" i="1" s="1"/>
  <c r="V148" i="1"/>
  <c r="N148" i="1"/>
  <c r="G148" i="1"/>
  <c r="Y148" i="1" s="1"/>
  <c r="AN147" i="1"/>
  <c r="AM147" i="1"/>
  <c r="AK147" i="1"/>
  <c r="AL147" i="1" s="1"/>
  <c r="Q147" i="1" s="1"/>
  <c r="AJ147" i="1"/>
  <c r="AH147" i="1" s="1"/>
  <c r="W147" i="1"/>
  <c r="V147" i="1"/>
  <c r="U147" i="1" s="1"/>
  <c r="N147" i="1"/>
  <c r="L147" i="1"/>
  <c r="H147" i="1"/>
  <c r="AN146" i="1"/>
  <c r="AM146" i="1"/>
  <c r="AK146" i="1"/>
  <c r="AL146" i="1" s="1"/>
  <c r="Q146" i="1" s="1"/>
  <c r="AJ146" i="1"/>
  <c r="AH146" i="1"/>
  <c r="W146" i="1"/>
  <c r="V146" i="1"/>
  <c r="U146" i="1"/>
  <c r="N146" i="1"/>
  <c r="AN145" i="1"/>
  <c r="AM145" i="1"/>
  <c r="AK145" i="1"/>
  <c r="AJ145" i="1"/>
  <c r="AI145" i="1"/>
  <c r="AH145" i="1"/>
  <c r="G145" i="1" s="1"/>
  <c r="W145" i="1"/>
  <c r="V145" i="1"/>
  <c r="U145" i="1" s="1"/>
  <c r="N145" i="1"/>
  <c r="L145" i="1"/>
  <c r="I145" i="1"/>
  <c r="H145" i="1"/>
  <c r="AN144" i="1"/>
  <c r="AM144" i="1"/>
  <c r="AL144" i="1"/>
  <c r="AK144" i="1"/>
  <c r="AJ144" i="1"/>
  <c r="AH144" i="1" s="1"/>
  <c r="W144" i="1"/>
  <c r="U144" i="1" s="1"/>
  <c r="V144" i="1"/>
  <c r="N144" i="1"/>
  <c r="G144" i="1"/>
  <c r="AN143" i="1"/>
  <c r="AM143" i="1"/>
  <c r="AK143" i="1"/>
  <c r="AL143" i="1" s="1"/>
  <c r="Q143" i="1" s="1"/>
  <c r="AJ143" i="1"/>
  <c r="AH143" i="1" s="1"/>
  <c r="W143" i="1"/>
  <c r="V143" i="1"/>
  <c r="U143" i="1" s="1"/>
  <c r="N143" i="1"/>
  <c r="L143" i="1"/>
  <c r="AN142" i="1"/>
  <c r="AM142" i="1"/>
  <c r="AL142" i="1"/>
  <c r="AK142" i="1"/>
  <c r="AJ142" i="1"/>
  <c r="AH142" i="1"/>
  <c r="W142" i="1"/>
  <c r="V142" i="1"/>
  <c r="U142" i="1"/>
  <c r="Q142" i="1"/>
  <c r="N142" i="1"/>
  <c r="I142" i="1"/>
  <c r="AN141" i="1"/>
  <c r="AM141" i="1"/>
  <c r="AK141" i="1"/>
  <c r="AJ141" i="1"/>
  <c r="AI141" i="1"/>
  <c r="AH141" i="1"/>
  <c r="G141" i="1" s="1"/>
  <c r="W141" i="1"/>
  <c r="V141" i="1"/>
  <c r="U141" i="1" s="1"/>
  <c r="N141" i="1"/>
  <c r="L141" i="1"/>
  <c r="I141" i="1"/>
  <c r="H141" i="1"/>
  <c r="AN140" i="1"/>
  <c r="AM140" i="1"/>
  <c r="AL140" i="1" s="1"/>
  <c r="Q140" i="1" s="1"/>
  <c r="AK140" i="1"/>
  <c r="AJ140" i="1"/>
  <c r="AH140" i="1"/>
  <c r="W140" i="1"/>
  <c r="V140" i="1"/>
  <c r="U140" i="1"/>
  <c r="N140" i="1"/>
  <c r="AN139" i="1"/>
  <c r="AM139" i="1"/>
  <c r="AK139" i="1"/>
  <c r="AL139" i="1" s="1"/>
  <c r="Q139" i="1" s="1"/>
  <c r="AJ139" i="1"/>
  <c r="AH139" i="1" s="1"/>
  <c r="AI139" i="1"/>
  <c r="W139" i="1"/>
  <c r="V139" i="1"/>
  <c r="U139" i="1" s="1"/>
  <c r="N139" i="1"/>
  <c r="L139" i="1"/>
  <c r="H139" i="1"/>
  <c r="AN138" i="1"/>
  <c r="AM138" i="1"/>
  <c r="AK138" i="1"/>
  <c r="AL138" i="1" s="1"/>
  <c r="Q138" i="1" s="1"/>
  <c r="AJ138" i="1"/>
  <c r="AH138" i="1"/>
  <c r="W138" i="1"/>
  <c r="V138" i="1"/>
  <c r="U138" i="1"/>
  <c r="N138" i="1"/>
  <c r="AN137" i="1"/>
  <c r="AM137" i="1"/>
  <c r="AK137" i="1"/>
  <c r="AL137" i="1" s="1"/>
  <c r="Q137" i="1" s="1"/>
  <c r="AJ137" i="1"/>
  <c r="AI137" i="1"/>
  <c r="AH137" i="1"/>
  <c r="G137" i="1" s="1"/>
  <c r="W137" i="1"/>
  <c r="V137" i="1"/>
  <c r="U137" i="1" s="1"/>
  <c r="N137" i="1"/>
  <c r="L137" i="1"/>
  <c r="I137" i="1"/>
  <c r="H137" i="1"/>
  <c r="AN136" i="1"/>
  <c r="AM136" i="1"/>
  <c r="AL136" i="1"/>
  <c r="Q136" i="1" s="1"/>
  <c r="AK136" i="1"/>
  <c r="AJ136" i="1"/>
  <c r="AH136" i="1" s="1"/>
  <c r="W136" i="1"/>
  <c r="U136" i="1" s="1"/>
  <c r="V136" i="1"/>
  <c r="N136" i="1"/>
  <c r="AN135" i="1"/>
  <c r="AM135" i="1"/>
  <c r="AK135" i="1"/>
  <c r="AJ135" i="1"/>
  <c r="AH135" i="1" s="1"/>
  <c r="AI135" i="1"/>
  <c r="W135" i="1"/>
  <c r="V135" i="1"/>
  <c r="U135" i="1" s="1"/>
  <c r="N135" i="1"/>
  <c r="L135" i="1"/>
  <c r="H135" i="1"/>
  <c r="AN134" i="1"/>
  <c r="AM134" i="1"/>
  <c r="AK134" i="1"/>
  <c r="AL134" i="1" s="1"/>
  <c r="Q134" i="1" s="1"/>
  <c r="AJ134" i="1"/>
  <c r="AH134" i="1" s="1"/>
  <c r="W134" i="1"/>
  <c r="U134" i="1" s="1"/>
  <c r="V134" i="1"/>
  <c r="N134" i="1"/>
  <c r="AN133" i="1"/>
  <c r="AM133" i="1"/>
  <c r="AK133" i="1"/>
  <c r="AJ133" i="1"/>
  <c r="AI133" i="1"/>
  <c r="AH133" i="1"/>
  <c r="G133" i="1" s="1"/>
  <c r="W133" i="1"/>
  <c r="V133" i="1"/>
  <c r="U133" i="1" s="1"/>
  <c r="N133" i="1"/>
  <c r="L133" i="1"/>
  <c r="I133" i="1"/>
  <c r="H133" i="1"/>
  <c r="AN132" i="1"/>
  <c r="AM132" i="1"/>
  <c r="AL132" i="1" s="1"/>
  <c r="Q132" i="1" s="1"/>
  <c r="AK132" i="1"/>
  <c r="AJ132" i="1"/>
  <c r="AI132" i="1"/>
  <c r="AH132" i="1"/>
  <c r="Y132" i="1"/>
  <c r="W132" i="1"/>
  <c r="V132" i="1"/>
  <c r="U132" i="1" s="1"/>
  <c r="N132" i="1"/>
  <c r="I132" i="1"/>
  <c r="G132" i="1"/>
  <c r="AN131" i="1"/>
  <c r="AM131" i="1"/>
  <c r="AK131" i="1"/>
  <c r="AJ131" i="1"/>
  <c r="AH131" i="1" s="1"/>
  <c r="I131" i="1" s="1"/>
  <c r="W131" i="1"/>
  <c r="V131" i="1"/>
  <c r="U131" i="1" s="1"/>
  <c r="N131" i="1"/>
  <c r="AN130" i="1"/>
  <c r="AM130" i="1"/>
  <c r="AL130" i="1"/>
  <c r="AK130" i="1"/>
  <c r="AJ130" i="1"/>
  <c r="AH130" i="1" s="1"/>
  <c r="W130" i="1"/>
  <c r="V130" i="1"/>
  <c r="U130" i="1" s="1"/>
  <c r="N130" i="1"/>
  <c r="AN129" i="1"/>
  <c r="AM129" i="1"/>
  <c r="AK129" i="1"/>
  <c r="AJ129" i="1"/>
  <c r="AH129" i="1" s="1"/>
  <c r="W129" i="1"/>
  <c r="V129" i="1"/>
  <c r="N129" i="1"/>
  <c r="G129" i="1"/>
  <c r="Y129" i="1" s="1"/>
  <c r="AN128" i="1"/>
  <c r="AM128" i="1"/>
  <c r="AK128" i="1"/>
  <c r="AL128" i="1" s="1"/>
  <c r="Q128" i="1" s="1"/>
  <c r="AJ128" i="1"/>
  <c r="AH128" i="1" s="1"/>
  <c r="W128" i="1"/>
  <c r="V128" i="1"/>
  <c r="U128" i="1" s="1"/>
  <c r="N128" i="1"/>
  <c r="L128" i="1"/>
  <c r="H128" i="1"/>
  <c r="AN127" i="1"/>
  <c r="AM127" i="1"/>
  <c r="AK127" i="1"/>
  <c r="AL127" i="1" s="1"/>
  <c r="Q127" i="1" s="1"/>
  <c r="AJ127" i="1"/>
  <c r="AH127" i="1"/>
  <c r="W127" i="1"/>
  <c r="V127" i="1"/>
  <c r="U127" i="1"/>
  <c r="N127" i="1"/>
  <c r="I127" i="1"/>
  <c r="AN126" i="1"/>
  <c r="AM126" i="1"/>
  <c r="AL126" i="1" s="1"/>
  <c r="Q126" i="1" s="1"/>
  <c r="AK126" i="1"/>
  <c r="AJ126" i="1"/>
  <c r="AI126" i="1"/>
  <c r="AH126" i="1"/>
  <c r="L126" i="1" s="1"/>
  <c r="W126" i="1"/>
  <c r="V126" i="1"/>
  <c r="U126" i="1" s="1"/>
  <c r="N126" i="1"/>
  <c r="I126" i="1"/>
  <c r="AN125" i="1"/>
  <c r="AM125" i="1"/>
  <c r="AK125" i="1"/>
  <c r="AJ125" i="1"/>
  <c r="AH125" i="1" s="1"/>
  <c r="W125" i="1"/>
  <c r="V125" i="1"/>
  <c r="N125" i="1"/>
  <c r="G125" i="1"/>
  <c r="Y125" i="1" s="1"/>
  <c r="AN124" i="1"/>
  <c r="AM124" i="1"/>
  <c r="AK124" i="1"/>
  <c r="AL124" i="1" s="1"/>
  <c r="Q124" i="1" s="1"/>
  <c r="AJ124" i="1"/>
  <c r="AH124" i="1" s="1"/>
  <c r="W124" i="1"/>
  <c r="V124" i="1"/>
  <c r="U124" i="1" s="1"/>
  <c r="N124" i="1"/>
  <c r="L124" i="1"/>
  <c r="H124" i="1"/>
  <c r="AN123" i="1"/>
  <c r="AM123" i="1"/>
  <c r="AK123" i="1"/>
  <c r="AL123" i="1" s="1"/>
  <c r="Q123" i="1" s="1"/>
  <c r="AJ123" i="1"/>
  <c r="AH123" i="1"/>
  <c r="W123" i="1"/>
  <c r="V123" i="1"/>
  <c r="U123" i="1"/>
  <c r="N123" i="1"/>
  <c r="I123" i="1"/>
  <c r="AN122" i="1"/>
  <c r="AM122" i="1"/>
  <c r="AL122" i="1" s="1"/>
  <c r="Q122" i="1" s="1"/>
  <c r="AK122" i="1"/>
  <c r="AJ122" i="1"/>
  <c r="AI122" i="1"/>
  <c r="AH122" i="1"/>
  <c r="L122" i="1" s="1"/>
  <c r="W122" i="1"/>
  <c r="V122" i="1"/>
  <c r="U122" i="1" s="1"/>
  <c r="N122" i="1"/>
  <c r="I122" i="1"/>
  <c r="AN121" i="1"/>
  <c r="AM121" i="1"/>
  <c r="AL121" i="1" s="1"/>
  <c r="AK121" i="1"/>
  <c r="AJ121" i="1"/>
  <c r="AH121" i="1" s="1"/>
  <c r="W121" i="1"/>
  <c r="V121" i="1"/>
  <c r="N121" i="1"/>
  <c r="G121" i="1"/>
  <c r="Y121" i="1" s="1"/>
  <c r="AN120" i="1"/>
  <c r="AM120" i="1"/>
  <c r="AK120" i="1"/>
  <c r="AL120" i="1" s="1"/>
  <c r="Q120" i="1" s="1"/>
  <c r="AJ120" i="1"/>
  <c r="AH120" i="1" s="1"/>
  <c r="W120" i="1"/>
  <c r="V120" i="1"/>
  <c r="U120" i="1" s="1"/>
  <c r="N120" i="1"/>
  <c r="L120" i="1"/>
  <c r="H120" i="1"/>
  <c r="AN119" i="1"/>
  <c r="AM119" i="1"/>
  <c r="AK119" i="1"/>
  <c r="AL119" i="1" s="1"/>
  <c r="Q119" i="1" s="1"/>
  <c r="AJ119" i="1"/>
  <c r="AH119" i="1"/>
  <c r="W119" i="1"/>
  <c r="V119" i="1"/>
  <c r="U119" i="1"/>
  <c r="N119" i="1"/>
  <c r="I119" i="1"/>
  <c r="AN118" i="1"/>
  <c r="AM118" i="1"/>
  <c r="AL118" i="1" s="1"/>
  <c r="Q118" i="1" s="1"/>
  <c r="AK118" i="1"/>
  <c r="AJ118" i="1"/>
  <c r="AI118" i="1"/>
  <c r="AH118" i="1"/>
  <c r="L118" i="1" s="1"/>
  <c r="W118" i="1"/>
  <c r="V118" i="1"/>
  <c r="U118" i="1" s="1"/>
  <c r="N118" i="1"/>
  <c r="I118" i="1"/>
  <c r="AN117" i="1"/>
  <c r="AM117" i="1"/>
  <c r="AL117" i="1" s="1"/>
  <c r="AK117" i="1"/>
  <c r="AJ117" i="1"/>
  <c r="AH117" i="1" s="1"/>
  <c r="W117" i="1"/>
  <c r="V117" i="1"/>
  <c r="N117" i="1"/>
  <c r="G117" i="1"/>
  <c r="Y117" i="1" s="1"/>
  <c r="AN116" i="1"/>
  <c r="AM116" i="1"/>
  <c r="AK116" i="1"/>
  <c r="AL116" i="1" s="1"/>
  <c r="Q116" i="1" s="1"/>
  <c r="AJ116" i="1"/>
  <c r="AH116" i="1" s="1"/>
  <c r="W116" i="1"/>
  <c r="V116" i="1"/>
  <c r="U116" i="1" s="1"/>
  <c r="N116" i="1"/>
  <c r="L116" i="1"/>
  <c r="H116" i="1"/>
  <c r="AN115" i="1"/>
  <c r="AM115" i="1"/>
  <c r="AK115" i="1"/>
  <c r="AL115" i="1" s="1"/>
  <c r="Q115" i="1" s="1"/>
  <c r="AJ115" i="1"/>
  <c r="AH115" i="1"/>
  <c r="W115" i="1"/>
  <c r="V115" i="1"/>
  <c r="U115" i="1"/>
  <c r="N115" i="1"/>
  <c r="L115" i="1"/>
  <c r="I115" i="1"/>
  <c r="H115" i="1"/>
  <c r="AN114" i="1"/>
  <c r="AM114" i="1"/>
  <c r="AK114" i="1"/>
  <c r="AJ114" i="1"/>
  <c r="AI114" i="1"/>
  <c r="AH114" i="1"/>
  <c r="W114" i="1"/>
  <c r="V114" i="1"/>
  <c r="U114" i="1"/>
  <c r="N114" i="1"/>
  <c r="I114" i="1"/>
  <c r="AN113" i="1"/>
  <c r="AM113" i="1"/>
  <c r="AL113" i="1" s="1"/>
  <c r="Q113" i="1" s="1"/>
  <c r="R113" i="1" s="1"/>
  <c r="S113" i="1" s="1"/>
  <c r="AK113" i="1"/>
  <c r="AJ113" i="1"/>
  <c r="AH113" i="1" s="1"/>
  <c r="AI113" i="1" s="1"/>
  <c r="W113" i="1"/>
  <c r="V113" i="1"/>
  <c r="N113" i="1"/>
  <c r="G113" i="1"/>
  <c r="Y113" i="1" s="1"/>
  <c r="AN112" i="1"/>
  <c r="AM112" i="1"/>
  <c r="AK112" i="1"/>
  <c r="AJ112" i="1"/>
  <c r="AH112" i="1" s="1"/>
  <c r="H112" i="1" s="1"/>
  <c r="W112" i="1"/>
  <c r="V112" i="1"/>
  <c r="N112" i="1"/>
  <c r="L112" i="1"/>
  <c r="G112" i="1"/>
  <c r="Y112" i="1" s="1"/>
  <c r="AN111" i="1"/>
  <c r="AM111" i="1"/>
  <c r="AK111" i="1"/>
  <c r="AJ111" i="1"/>
  <c r="AH111" i="1"/>
  <c r="I111" i="1" s="1"/>
  <c r="W111" i="1"/>
  <c r="V111" i="1"/>
  <c r="U111" i="1"/>
  <c r="N111" i="1"/>
  <c r="L111" i="1"/>
  <c r="H111" i="1"/>
  <c r="AN110" i="1"/>
  <c r="AM110" i="1"/>
  <c r="AL110" i="1" s="1"/>
  <c r="Q110" i="1" s="1"/>
  <c r="AK110" i="1"/>
  <c r="AJ110" i="1"/>
  <c r="AI110" i="1"/>
  <c r="AH110" i="1"/>
  <c r="W110" i="1"/>
  <c r="V110" i="1"/>
  <c r="U110" i="1"/>
  <c r="N110" i="1"/>
  <c r="I110" i="1"/>
  <c r="AN109" i="1"/>
  <c r="AM109" i="1"/>
  <c r="AK109" i="1"/>
  <c r="AL109" i="1" s="1"/>
  <c r="Q109" i="1" s="1"/>
  <c r="AJ109" i="1"/>
  <c r="AH109" i="1" s="1"/>
  <c r="AI109" i="1" s="1"/>
  <c r="W109" i="1"/>
  <c r="V109" i="1"/>
  <c r="U109" i="1" s="1"/>
  <c r="N109" i="1"/>
  <c r="L109" i="1"/>
  <c r="H109" i="1"/>
  <c r="G109" i="1"/>
  <c r="Y109" i="1" s="1"/>
  <c r="AN108" i="1"/>
  <c r="AM108" i="1"/>
  <c r="AK108" i="1"/>
  <c r="AJ108" i="1"/>
  <c r="AH108" i="1"/>
  <c r="G108" i="1" s="1"/>
  <c r="W108" i="1"/>
  <c r="V108" i="1"/>
  <c r="U108" i="1"/>
  <c r="N108" i="1"/>
  <c r="L108" i="1"/>
  <c r="I108" i="1"/>
  <c r="H108" i="1"/>
  <c r="AN107" i="1"/>
  <c r="AM107" i="1"/>
  <c r="AK107" i="1"/>
  <c r="AL107" i="1" s="1"/>
  <c r="Q107" i="1" s="1"/>
  <c r="AJ107" i="1"/>
  <c r="AH107" i="1"/>
  <c r="W107" i="1"/>
  <c r="V107" i="1"/>
  <c r="U107" i="1"/>
  <c r="N107" i="1"/>
  <c r="I107" i="1"/>
  <c r="AN106" i="1"/>
  <c r="AM106" i="1"/>
  <c r="AL106" i="1" s="1"/>
  <c r="AK106" i="1"/>
  <c r="AJ106" i="1"/>
  <c r="AH106" i="1" s="1"/>
  <c r="AI106" i="1" s="1"/>
  <c r="W106" i="1"/>
  <c r="V106" i="1"/>
  <c r="U106" i="1" s="1"/>
  <c r="N106" i="1"/>
  <c r="AN105" i="1"/>
  <c r="AM105" i="1"/>
  <c r="AK105" i="1"/>
  <c r="AJ105" i="1"/>
  <c r="AH105" i="1" s="1"/>
  <c r="W105" i="1"/>
  <c r="V105" i="1"/>
  <c r="U105" i="1" s="1"/>
  <c r="N105" i="1"/>
  <c r="G105" i="1"/>
  <c r="Y105" i="1" s="1"/>
  <c r="AN104" i="1"/>
  <c r="AM104" i="1"/>
  <c r="AK104" i="1"/>
  <c r="AL104" i="1" s="1"/>
  <c r="Q104" i="1" s="1"/>
  <c r="R104" i="1" s="1"/>
  <c r="S104" i="1" s="1"/>
  <c r="AA104" i="1" s="1"/>
  <c r="AJ104" i="1"/>
  <c r="AH104" i="1"/>
  <c r="G104" i="1" s="1"/>
  <c r="W104" i="1"/>
  <c r="V104" i="1"/>
  <c r="U104" i="1"/>
  <c r="N104" i="1"/>
  <c r="L104" i="1"/>
  <c r="I104" i="1"/>
  <c r="H104" i="1"/>
  <c r="AN103" i="1"/>
  <c r="AM103" i="1"/>
  <c r="AK103" i="1"/>
  <c r="AL103" i="1" s="1"/>
  <c r="Q103" i="1" s="1"/>
  <c r="AJ103" i="1"/>
  <c r="AH103" i="1"/>
  <c r="W103" i="1"/>
  <c r="V103" i="1"/>
  <c r="U103" i="1"/>
  <c r="N103" i="1"/>
  <c r="I103" i="1"/>
  <c r="AN102" i="1"/>
  <c r="AM102" i="1"/>
  <c r="AL102" i="1" s="1"/>
  <c r="Q102" i="1" s="1"/>
  <c r="AK102" i="1"/>
  <c r="AJ102" i="1"/>
  <c r="AH102" i="1" s="1"/>
  <c r="AI102" i="1"/>
  <c r="W102" i="1"/>
  <c r="V102" i="1"/>
  <c r="U102" i="1" s="1"/>
  <c r="N102" i="1"/>
  <c r="AN101" i="1"/>
  <c r="AM101" i="1"/>
  <c r="AK101" i="1"/>
  <c r="AJ101" i="1"/>
  <c r="AH101" i="1" s="1"/>
  <c r="W101" i="1"/>
  <c r="V101" i="1"/>
  <c r="N101" i="1"/>
  <c r="G101" i="1"/>
  <c r="Y101" i="1" s="1"/>
  <c r="AN100" i="1"/>
  <c r="AM100" i="1"/>
  <c r="AK100" i="1"/>
  <c r="AJ100" i="1"/>
  <c r="AH100" i="1"/>
  <c r="G100" i="1" s="1"/>
  <c r="W100" i="1"/>
  <c r="V100" i="1"/>
  <c r="U100" i="1"/>
  <c r="N100" i="1"/>
  <c r="L100" i="1"/>
  <c r="I100" i="1"/>
  <c r="H100" i="1"/>
  <c r="AN99" i="1"/>
  <c r="AM99" i="1"/>
  <c r="AK99" i="1"/>
  <c r="AL99" i="1" s="1"/>
  <c r="Q99" i="1" s="1"/>
  <c r="AJ99" i="1"/>
  <c r="AH99" i="1"/>
  <c r="W99" i="1"/>
  <c r="V99" i="1"/>
  <c r="U99" i="1"/>
  <c r="N99" i="1"/>
  <c r="I99" i="1"/>
  <c r="AN98" i="1"/>
  <c r="AM98" i="1"/>
  <c r="AL98" i="1" s="1"/>
  <c r="AK98" i="1"/>
  <c r="AJ98" i="1"/>
  <c r="AH98" i="1" s="1"/>
  <c r="W98" i="1"/>
  <c r="V98" i="1"/>
  <c r="U98" i="1" s="1"/>
  <c r="N98" i="1"/>
  <c r="AN97" i="1"/>
  <c r="AM97" i="1"/>
  <c r="AK97" i="1"/>
  <c r="AJ97" i="1"/>
  <c r="AH97" i="1" s="1"/>
  <c r="W97" i="1"/>
  <c r="V97" i="1"/>
  <c r="N97" i="1"/>
  <c r="G97" i="1"/>
  <c r="Y97" i="1" s="1"/>
  <c r="AN96" i="1"/>
  <c r="AM96" i="1"/>
  <c r="AK96" i="1"/>
  <c r="AJ96" i="1"/>
  <c r="AH96" i="1"/>
  <c r="G96" i="1" s="1"/>
  <c r="W96" i="1"/>
  <c r="V96" i="1"/>
  <c r="U96" i="1"/>
  <c r="N96" i="1"/>
  <c r="L96" i="1"/>
  <c r="I96" i="1"/>
  <c r="H96" i="1"/>
  <c r="AN95" i="1"/>
  <c r="AM95" i="1"/>
  <c r="AK95" i="1"/>
  <c r="AL95" i="1" s="1"/>
  <c r="Q95" i="1" s="1"/>
  <c r="AJ95" i="1"/>
  <c r="AH95" i="1"/>
  <c r="W95" i="1"/>
  <c r="V95" i="1"/>
  <c r="U95" i="1"/>
  <c r="N95" i="1"/>
  <c r="I95" i="1"/>
  <c r="AN94" i="1"/>
  <c r="AM94" i="1"/>
  <c r="AK94" i="1"/>
  <c r="AJ94" i="1"/>
  <c r="AH94" i="1" s="1"/>
  <c r="AI94" i="1" s="1"/>
  <c r="W94" i="1"/>
  <c r="V94" i="1"/>
  <c r="U94" i="1" s="1"/>
  <c r="N94" i="1"/>
  <c r="AN93" i="1"/>
  <c r="AM93" i="1"/>
  <c r="AK93" i="1"/>
  <c r="AL93" i="1" s="1"/>
  <c r="AJ93" i="1"/>
  <c r="AH93" i="1" s="1"/>
  <c r="W93" i="1"/>
  <c r="V93" i="1"/>
  <c r="N93" i="1"/>
  <c r="G93" i="1"/>
  <c r="Y93" i="1" s="1"/>
  <c r="AN92" i="1"/>
  <c r="AM92" i="1"/>
  <c r="AK92" i="1"/>
  <c r="AL92" i="1" s="1"/>
  <c r="Q92" i="1" s="1"/>
  <c r="AJ92" i="1"/>
  <c r="AH92" i="1"/>
  <c r="G92" i="1" s="1"/>
  <c r="W92" i="1"/>
  <c r="V92" i="1"/>
  <c r="U92" i="1"/>
  <c r="N92" i="1"/>
  <c r="L92" i="1"/>
  <c r="I92" i="1"/>
  <c r="H92" i="1"/>
  <c r="AN91" i="1"/>
  <c r="AM91" i="1"/>
  <c r="AL91" i="1"/>
  <c r="Q91" i="1" s="1"/>
  <c r="AK91" i="1"/>
  <c r="AJ91" i="1"/>
  <c r="AH91" i="1"/>
  <c r="W91" i="1"/>
  <c r="V91" i="1"/>
  <c r="U91" i="1"/>
  <c r="N91" i="1"/>
  <c r="I91" i="1"/>
  <c r="AN90" i="1"/>
  <c r="AM90" i="1"/>
  <c r="AK90" i="1"/>
  <c r="AJ90" i="1"/>
  <c r="AH90" i="1" s="1"/>
  <c r="AI90" i="1" s="1"/>
  <c r="W90" i="1"/>
  <c r="V90" i="1"/>
  <c r="U90" i="1" s="1"/>
  <c r="N90" i="1"/>
  <c r="AN89" i="1"/>
  <c r="AM89" i="1"/>
  <c r="AK89" i="1"/>
  <c r="AL89" i="1" s="1"/>
  <c r="Q89" i="1" s="1"/>
  <c r="AJ89" i="1"/>
  <c r="AH89" i="1" s="1"/>
  <c r="W89" i="1"/>
  <c r="V89" i="1"/>
  <c r="U89" i="1" s="1"/>
  <c r="N89" i="1"/>
  <c r="G89" i="1"/>
  <c r="Y89" i="1" s="1"/>
  <c r="AN88" i="1"/>
  <c r="AM88" i="1"/>
  <c r="AK88" i="1"/>
  <c r="AL88" i="1" s="1"/>
  <c r="Q88" i="1" s="1"/>
  <c r="R88" i="1" s="1"/>
  <c r="S88" i="1" s="1"/>
  <c r="AA88" i="1" s="1"/>
  <c r="AJ88" i="1"/>
  <c r="AH88" i="1"/>
  <c r="G88" i="1" s="1"/>
  <c r="W88" i="1"/>
  <c r="V88" i="1"/>
  <c r="U88" i="1"/>
  <c r="N88" i="1"/>
  <c r="L88" i="1"/>
  <c r="I88" i="1"/>
  <c r="H88" i="1"/>
  <c r="AN87" i="1"/>
  <c r="AM87" i="1"/>
  <c r="AL87" i="1" s="1"/>
  <c r="Q87" i="1" s="1"/>
  <c r="AK87" i="1"/>
  <c r="AJ87" i="1"/>
  <c r="AH87" i="1"/>
  <c r="W87" i="1"/>
  <c r="V87" i="1"/>
  <c r="U87" i="1"/>
  <c r="N87" i="1"/>
  <c r="I87" i="1"/>
  <c r="AN86" i="1"/>
  <c r="AM86" i="1"/>
  <c r="AK86" i="1"/>
  <c r="AJ86" i="1"/>
  <c r="AH86" i="1" s="1"/>
  <c r="AI86" i="1"/>
  <c r="W86" i="1"/>
  <c r="V86" i="1"/>
  <c r="U86" i="1" s="1"/>
  <c r="N86" i="1"/>
  <c r="AN85" i="1"/>
  <c r="AM85" i="1"/>
  <c r="AK85" i="1"/>
  <c r="AJ85" i="1"/>
  <c r="AH85" i="1" s="1"/>
  <c r="W85" i="1"/>
  <c r="V85" i="1"/>
  <c r="N85" i="1"/>
  <c r="G85" i="1"/>
  <c r="Y85" i="1" s="1"/>
  <c r="AN84" i="1"/>
  <c r="AM84" i="1"/>
  <c r="AK84" i="1"/>
  <c r="AJ84" i="1"/>
  <c r="AH84" i="1"/>
  <c r="G84" i="1" s="1"/>
  <c r="W84" i="1"/>
  <c r="V84" i="1"/>
  <c r="U84" i="1"/>
  <c r="N84" i="1"/>
  <c r="L84" i="1"/>
  <c r="I84" i="1"/>
  <c r="H84" i="1"/>
  <c r="AN83" i="1"/>
  <c r="AM83" i="1"/>
  <c r="AK83" i="1"/>
  <c r="AL83" i="1" s="1"/>
  <c r="Q83" i="1" s="1"/>
  <c r="AJ83" i="1"/>
  <c r="AH83" i="1"/>
  <c r="W83" i="1"/>
  <c r="V83" i="1"/>
  <c r="U83" i="1"/>
  <c r="N83" i="1"/>
  <c r="I83" i="1"/>
  <c r="AN82" i="1"/>
  <c r="AM82" i="1"/>
  <c r="AK82" i="1"/>
  <c r="AJ82" i="1"/>
  <c r="AH82" i="1" s="1"/>
  <c r="W82" i="1"/>
  <c r="V82" i="1"/>
  <c r="U82" i="1" s="1"/>
  <c r="N82" i="1"/>
  <c r="AN81" i="1"/>
  <c r="AM81" i="1"/>
  <c r="AK81" i="1"/>
  <c r="AJ81" i="1"/>
  <c r="AH81" i="1" s="1"/>
  <c r="W81" i="1"/>
  <c r="V81" i="1"/>
  <c r="N81" i="1"/>
  <c r="G81" i="1"/>
  <c r="Y81" i="1" s="1"/>
  <c r="AN80" i="1"/>
  <c r="AM80" i="1"/>
  <c r="AK80" i="1"/>
  <c r="AL80" i="1" s="1"/>
  <c r="Q80" i="1" s="1"/>
  <c r="AJ80" i="1"/>
  <c r="AH80" i="1"/>
  <c r="G80" i="1" s="1"/>
  <c r="W80" i="1"/>
  <c r="V80" i="1"/>
  <c r="U80" i="1"/>
  <c r="N80" i="1"/>
  <c r="L80" i="1"/>
  <c r="I80" i="1"/>
  <c r="H80" i="1"/>
  <c r="AN79" i="1"/>
  <c r="AM79" i="1"/>
  <c r="AL79" i="1"/>
  <c r="Q79" i="1" s="1"/>
  <c r="AK79" i="1"/>
  <c r="AJ79" i="1"/>
  <c r="AH79" i="1"/>
  <c r="W79" i="1"/>
  <c r="V79" i="1"/>
  <c r="U79" i="1"/>
  <c r="N79" i="1"/>
  <c r="I79" i="1"/>
  <c r="AN78" i="1"/>
  <c r="AM78" i="1"/>
  <c r="AK78" i="1"/>
  <c r="AJ78" i="1"/>
  <c r="AH78" i="1" s="1"/>
  <c r="AI78" i="1" s="1"/>
  <c r="W78" i="1"/>
  <c r="V78" i="1"/>
  <c r="U78" i="1" s="1"/>
  <c r="N78" i="1"/>
  <c r="AN77" i="1"/>
  <c r="AM77" i="1"/>
  <c r="AK77" i="1"/>
  <c r="AL77" i="1" s="1"/>
  <c r="AJ77" i="1"/>
  <c r="AH77" i="1" s="1"/>
  <c r="W77" i="1"/>
  <c r="V77" i="1"/>
  <c r="N77" i="1"/>
  <c r="G77" i="1"/>
  <c r="Y77" i="1" s="1"/>
  <c r="AN76" i="1"/>
  <c r="AM76" i="1"/>
  <c r="AK76" i="1"/>
  <c r="AL76" i="1" s="1"/>
  <c r="Q76" i="1" s="1"/>
  <c r="AJ76" i="1"/>
  <c r="AH76" i="1"/>
  <c r="G76" i="1" s="1"/>
  <c r="W76" i="1"/>
  <c r="V76" i="1"/>
  <c r="U76" i="1"/>
  <c r="N76" i="1"/>
  <c r="L76" i="1"/>
  <c r="I76" i="1"/>
  <c r="H76" i="1"/>
  <c r="AN75" i="1"/>
  <c r="AM75" i="1"/>
  <c r="AL75" i="1"/>
  <c r="Q75" i="1" s="1"/>
  <c r="AK75" i="1"/>
  <c r="AJ75" i="1"/>
  <c r="AH75" i="1"/>
  <c r="W75" i="1"/>
  <c r="V75" i="1"/>
  <c r="U75" i="1"/>
  <c r="N75" i="1"/>
  <c r="I75" i="1"/>
  <c r="AN74" i="1"/>
  <c r="AM74" i="1"/>
  <c r="AK74" i="1"/>
  <c r="AJ74" i="1"/>
  <c r="AH74" i="1" s="1"/>
  <c r="AI74" i="1" s="1"/>
  <c r="W74" i="1"/>
  <c r="V74" i="1"/>
  <c r="U74" i="1" s="1"/>
  <c r="N74" i="1"/>
  <c r="AN73" i="1"/>
  <c r="AM73" i="1"/>
  <c r="AK73" i="1"/>
  <c r="AL73" i="1" s="1"/>
  <c r="AJ73" i="1"/>
  <c r="AH73" i="1" s="1"/>
  <c r="W73" i="1"/>
  <c r="V73" i="1"/>
  <c r="U73" i="1" s="1"/>
  <c r="N73" i="1"/>
  <c r="G73" i="1"/>
  <c r="Y73" i="1" s="1"/>
  <c r="AN72" i="1"/>
  <c r="AM72" i="1"/>
  <c r="AK72" i="1"/>
  <c r="AL72" i="1" s="1"/>
  <c r="AJ72" i="1"/>
  <c r="AH72" i="1"/>
  <c r="G72" i="1" s="1"/>
  <c r="W72" i="1"/>
  <c r="V72" i="1"/>
  <c r="U72" i="1"/>
  <c r="N72" i="1"/>
  <c r="L72" i="1"/>
  <c r="I72" i="1"/>
  <c r="H72" i="1"/>
  <c r="AN71" i="1"/>
  <c r="AM71" i="1"/>
  <c r="AL71" i="1"/>
  <c r="Q71" i="1" s="1"/>
  <c r="AK71" i="1"/>
  <c r="AJ71" i="1"/>
  <c r="AH71" i="1"/>
  <c r="W71" i="1"/>
  <c r="V71" i="1"/>
  <c r="U71" i="1"/>
  <c r="N71" i="1"/>
  <c r="I71" i="1"/>
  <c r="AN70" i="1"/>
  <c r="AM70" i="1"/>
  <c r="AK70" i="1"/>
  <c r="AJ70" i="1"/>
  <c r="AH70" i="1" s="1"/>
  <c r="AI70" i="1"/>
  <c r="W70" i="1"/>
  <c r="V70" i="1"/>
  <c r="U70" i="1" s="1"/>
  <c r="N70" i="1"/>
  <c r="AN69" i="1"/>
  <c r="AM69" i="1"/>
  <c r="AK69" i="1"/>
  <c r="AL69" i="1" s="1"/>
  <c r="Q69" i="1" s="1"/>
  <c r="AJ69" i="1"/>
  <c r="AH69" i="1" s="1"/>
  <c r="W69" i="1"/>
  <c r="V69" i="1"/>
  <c r="N69" i="1"/>
  <c r="G69" i="1"/>
  <c r="Y69" i="1" s="1"/>
  <c r="AN68" i="1"/>
  <c r="AM68" i="1"/>
  <c r="AK68" i="1"/>
  <c r="AL68" i="1" s="1"/>
  <c r="Q68" i="1" s="1"/>
  <c r="R68" i="1" s="1"/>
  <c r="S68" i="1" s="1"/>
  <c r="AA68" i="1" s="1"/>
  <c r="AJ68" i="1"/>
  <c r="AH68" i="1"/>
  <c r="G68" i="1" s="1"/>
  <c r="W68" i="1"/>
  <c r="V68" i="1"/>
  <c r="U68" i="1"/>
  <c r="N68" i="1"/>
  <c r="L68" i="1"/>
  <c r="I68" i="1"/>
  <c r="H68" i="1"/>
  <c r="AN67" i="1"/>
  <c r="AM67" i="1"/>
  <c r="AK67" i="1"/>
  <c r="AL67" i="1" s="1"/>
  <c r="Q67" i="1" s="1"/>
  <c r="AJ67" i="1"/>
  <c r="AH67" i="1"/>
  <c r="W67" i="1"/>
  <c r="V67" i="1"/>
  <c r="U67" i="1"/>
  <c r="N67" i="1"/>
  <c r="I67" i="1"/>
  <c r="AN66" i="1"/>
  <c r="AM66" i="1"/>
  <c r="AK66" i="1"/>
  <c r="AJ66" i="1"/>
  <c r="AH66" i="1" s="1"/>
  <c r="W66" i="1"/>
  <c r="V66" i="1"/>
  <c r="U66" i="1" s="1"/>
  <c r="N66" i="1"/>
  <c r="AN65" i="1"/>
  <c r="AM65" i="1"/>
  <c r="AK65" i="1"/>
  <c r="AL65" i="1" s="1"/>
  <c r="AJ65" i="1"/>
  <c r="AH65" i="1" s="1"/>
  <c r="W65" i="1"/>
  <c r="U65" i="1" s="1"/>
  <c r="V65" i="1"/>
  <c r="N65" i="1"/>
  <c r="G65" i="1"/>
  <c r="Y65" i="1" s="1"/>
  <c r="AN64" i="1"/>
  <c r="AM64" i="1"/>
  <c r="AK64" i="1"/>
  <c r="AL64" i="1" s="1"/>
  <c r="Q64" i="1" s="1"/>
  <c r="AJ64" i="1"/>
  <c r="AH64" i="1"/>
  <c r="G64" i="1" s="1"/>
  <c r="W64" i="1"/>
  <c r="V64" i="1"/>
  <c r="U64" i="1"/>
  <c r="N64" i="1"/>
  <c r="L64" i="1"/>
  <c r="I64" i="1"/>
  <c r="H64" i="1"/>
  <c r="AN63" i="1"/>
  <c r="AM63" i="1"/>
  <c r="AL63" i="1"/>
  <c r="Q63" i="1" s="1"/>
  <c r="AK63" i="1"/>
  <c r="AJ63" i="1"/>
  <c r="AH63" i="1"/>
  <c r="W63" i="1"/>
  <c r="V63" i="1"/>
  <c r="U63" i="1"/>
  <c r="N63" i="1"/>
  <c r="I63" i="1"/>
  <c r="AN62" i="1"/>
  <c r="AM62" i="1"/>
  <c r="AK62" i="1"/>
  <c r="AL62" i="1" s="1"/>
  <c r="Q62" i="1" s="1"/>
  <c r="AJ62" i="1"/>
  <c r="AH62" i="1" s="1"/>
  <c r="AI62" i="1" s="1"/>
  <c r="W62" i="1"/>
  <c r="V62" i="1"/>
  <c r="U62" i="1" s="1"/>
  <c r="N62" i="1"/>
  <c r="AN61" i="1"/>
  <c r="AM61" i="1"/>
  <c r="AK61" i="1"/>
  <c r="AL61" i="1" s="1"/>
  <c r="AJ61" i="1"/>
  <c r="AH61" i="1" s="1"/>
  <c r="W61" i="1"/>
  <c r="V61" i="1"/>
  <c r="N61" i="1"/>
  <c r="AN60" i="1"/>
  <c r="AM60" i="1"/>
  <c r="AK60" i="1"/>
  <c r="AL60" i="1" s="1"/>
  <c r="Q60" i="1" s="1"/>
  <c r="AJ60" i="1"/>
  <c r="AH60" i="1"/>
  <c r="W60" i="1"/>
  <c r="V60" i="1"/>
  <c r="U60" i="1"/>
  <c r="N60" i="1"/>
  <c r="L60" i="1"/>
  <c r="AN59" i="1"/>
  <c r="AM59" i="1"/>
  <c r="AL59" i="1" s="1"/>
  <c r="AK59" i="1"/>
  <c r="AJ59" i="1"/>
  <c r="AI59" i="1"/>
  <c r="AH59" i="1"/>
  <c r="W59" i="1"/>
  <c r="V59" i="1"/>
  <c r="U59" i="1" s="1"/>
  <c r="N59" i="1"/>
  <c r="I59" i="1"/>
  <c r="AN58" i="1"/>
  <c r="AM58" i="1"/>
  <c r="AK58" i="1"/>
  <c r="AJ58" i="1"/>
  <c r="AH58" i="1" s="1"/>
  <c r="W58" i="1"/>
  <c r="V58" i="1"/>
  <c r="N58" i="1"/>
  <c r="G58" i="1"/>
  <c r="Y58" i="1" s="1"/>
  <c r="AN57" i="1"/>
  <c r="AM57" i="1"/>
  <c r="AK57" i="1"/>
  <c r="AL57" i="1" s="1"/>
  <c r="AJ57" i="1"/>
  <c r="AH57" i="1" s="1"/>
  <c r="W57" i="1"/>
  <c r="V57" i="1"/>
  <c r="N57" i="1"/>
  <c r="AN56" i="1"/>
  <c r="AM56" i="1"/>
  <c r="AK56" i="1"/>
  <c r="AL56" i="1" s="1"/>
  <c r="Q56" i="1" s="1"/>
  <c r="AJ56" i="1"/>
  <c r="AH56" i="1"/>
  <c r="W56" i="1"/>
  <c r="V56" i="1"/>
  <c r="U56" i="1"/>
  <c r="N56" i="1"/>
  <c r="L56" i="1"/>
  <c r="AN55" i="1"/>
  <c r="AM55" i="1"/>
  <c r="AL55" i="1" s="1"/>
  <c r="Q55" i="1" s="1"/>
  <c r="AK55" i="1"/>
  <c r="AJ55" i="1"/>
  <c r="AI55" i="1"/>
  <c r="AH55" i="1"/>
  <c r="I55" i="1" s="1"/>
  <c r="W55" i="1"/>
  <c r="V55" i="1"/>
  <c r="U55" i="1" s="1"/>
  <c r="N55" i="1"/>
  <c r="L55" i="1"/>
  <c r="H55" i="1"/>
  <c r="G55" i="1"/>
  <c r="AN54" i="1"/>
  <c r="AM54" i="1"/>
  <c r="AK54" i="1"/>
  <c r="AL54" i="1" s="1"/>
  <c r="Q54" i="1" s="1"/>
  <c r="AJ54" i="1"/>
  <c r="AH54" i="1"/>
  <c r="W54" i="1"/>
  <c r="V54" i="1"/>
  <c r="U54" i="1"/>
  <c r="N54" i="1"/>
  <c r="I54" i="1"/>
  <c r="AN53" i="1"/>
  <c r="AM53" i="1"/>
  <c r="AL53" i="1" s="1"/>
  <c r="Q53" i="1" s="1"/>
  <c r="AK53" i="1"/>
  <c r="AJ53" i="1"/>
  <c r="AI53" i="1"/>
  <c r="AH53" i="1"/>
  <c r="L53" i="1" s="1"/>
  <c r="W53" i="1"/>
  <c r="V53" i="1"/>
  <c r="U53" i="1" s="1"/>
  <c r="N53" i="1"/>
  <c r="I53" i="1"/>
  <c r="AN52" i="1"/>
  <c r="AM52" i="1"/>
  <c r="AL52" i="1" s="1"/>
  <c r="AK52" i="1"/>
  <c r="AJ52" i="1"/>
  <c r="AH52" i="1" s="1"/>
  <c r="W52" i="1"/>
  <c r="V52" i="1"/>
  <c r="U52" i="1" s="1"/>
  <c r="N52" i="1"/>
  <c r="G52" i="1"/>
  <c r="Y52" i="1" s="1"/>
  <c r="AN51" i="1"/>
  <c r="AM51" i="1"/>
  <c r="AK51" i="1"/>
  <c r="AJ51" i="1"/>
  <c r="AH51" i="1" s="1"/>
  <c r="W51" i="1"/>
  <c r="V51" i="1"/>
  <c r="U51" i="1" s="1"/>
  <c r="N51" i="1"/>
  <c r="L51" i="1"/>
  <c r="H51" i="1"/>
  <c r="AN50" i="1"/>
  <c r="AM50" i="1"/>
  <c r="AK50" i="1"/>
  <c r="AL50" i="1" s="1"/>
  <c r="Q50" i="1" s="1"/>
  <c r="AJ50" i="1"/>
  <c r="AH50" i="1"/>
  <c r="W50" i="1"/>
  <c r="V50" i="1"/>
  <c r="U50" i="1"/>
  <c r="N50" i="1"/>
  <c r="I50" i="1"/>
  <c r="AN49" i="1"/>
  <c r="AM49" i="1"/>
  <c r="AL49" i="1" s="1"/>
  <c r="AK49" i="1"/>
  <c r="AJ49" i="1"/>
  <c r="AI49" i="1"/>
  <c r="AH49" i="1"/>
  <c r="L49" i="1" s="1"/>
  <c r="W49" i="1"/>
  <c r="V49" i="1"/>
  <c r="U49" i="1" s="1"/>
  <c r="N49" i="1"/>
  <c r="I49" i="1"/>
  <c r="AN48" i="1"/>
  <c r="AM48" i="1"/>
  <c r="AK48" i="1"/>
  <c r="AJ48" i="1"/>
  <c r="AH48" i="1" s="1"/>
  <c r="W48" i="1"/>
  <c r="V48" i="1"/>
  <c r="U48" i="1" s="1"/>
  <c r="N48" i="1"/>
  <c r="G48" i="1"/>
  <c r="Y48" i="1" s="1"/>
  <c r="AN47" i="1"/>
  <c r="AM47" i="1"/>
  <c r="AK47" i="1"/>
  <c r="AL47" i="1" s="1"/>
  <c r="Q47" i="1" s="1"/>
  <c r="AJ47" i="1"/>
  <c r="AH47" i="1" s="1"/>
  <c r="H47" i="1" s="1"/>
  <c r="W47" i="1"/>
  <c r="V47" i="1"/>
  <c r="U47" i="1" s="1"/>
  <c r="N47" i="1"/>
  <c r="L47" i="1"/>
  <c r="AN46" i="1"/>
  <c r="AM46" i="1"/>
  <c r="AL46" i="1"/>
  <c r="Q46" i="1" s="1"/>
  <c r="AK46" i="1"/>
  <c r="AJ46" i="1"/>
  <c r="AH46" i="1"/>
  <c r="W46" i="1"/>
  <c r="V46" i="1"/>
  <c r="U46" i="1"/>
  <c r="N46" i="1"/>
  <c r="I46" i="1"/>
  <c r="AN45" i="1"/>
  <c r="AM45" i="1"/>
  <c r="AK45" i="1"/>
  <c r="AJ45" i="1"/>
  <c r="AI45" i="1"/>
  <c r="AH45" i="1"/>
  <c r="L45" i="1" s="1"/>
  <c r="W45" i="1"/>
  <c r="V45" i="1"/>
  <c r="U45" i="1" s="1"/>
  <c r="N45" i="1"/>
  <c r="I45" i="1"/>
  <c r="AN44" i="1"/>
  <c r="AM44" i="1"/>
  <c r="AL44" i="1" s="1"/>
  <c r="AK44" i="1"/>
  <c r="AJ44" i="1"/>
  <c r="AH44" i="1" s="1"/>
  <c r="W44" i="1"/>
  <c r="V44" i="1"/>
  <c r="U44" i="1" s="1"/>
  <c r="N44" i="1"/>
  <c r="G44" i="1"/>
  <c r="Y44" i="1" s="1"/>
  <c r="AN43" i="1"/>
  <c r="AM43" i="1"/>
  <c r="AK43" i="1"/>
  <c r="AL43" i="1" s="1"/>
  <c r="AJ43" i="1"/>
  <c r="AH43" i="1" s="1"/>
  <c r="H43" i="1" s="1"/>
  <c r="W43" i="1"/>
  <c r="V43" i="1"/>
  <c r="N43" i="1"/>
  <c r="L43" i="1"/>
  <c r="AN42" i="1"/>
  <c r="Q42" i="1" s="1"/>
  <c r="AM42" i="1"/>
  <c r="AL42" i="1"/>
  <c r="AK42" i="1"/>
  <c r="AJ42" i="1"/>
  <c r="AH42" i="1"/>
  <c r="I42" i="1" s="1"/>
  <c r="W42" i="1"/>
  <c r="V42" i="1"/>
  <c r="U42" i="1"/>
  <c r="N42" i="1"/>
  <c r="L42" i="1"/>
  <c r="AN41" i="1"/>
  <c r="AM41" i="1"/>
  <c r="AL41" i="1" s="1"/>
  <c r="AK41" i="1"/>
  <c r="AJ41" i="1"/>
  <c r="AI41" i="1"/>
  <c r="AH41" i="1"/>
  <c r="W41" i="1"/>
  <c r="V41" i="1"/>
  <c r="U41" i="1" s="1"/>
  <c r="N41" i="1"/>
  <c r="I41" i="1"/>
  <c r="AN40" i="1"/>
  <c r="AM40" i="1"/>
  <c r="AK40" i="1"/>
  <c r="AJ40" i="1"/>
  <c r="AH40" i="1" s="1"/>
  <c r="AI40" i="1" s="1"/>
  <c r="W40" i="1"/>
  <c r="V40" i="1"/>
  <c r="N40" i="1"/>
  <c r="G40" i="1"/>
  <c r="Y40" i="1" s="1"/>
  <c r="AN39" i="1"/>
  <c r="AM39" i="1"/>
  <c r="AK39" i="1"/>
  <c r="AL39" i="1" s="1"/>
  <c r="Q39" i="1" s="1"/>
  <c r="AJ39" i="1"/>
  <c r="AH39" i="1" s="1"/>
  <c r="H39" i="1" s="1"/>
  <c r="W39" i="1"/>
  <c r="V39" i="1"/>
  <c r="N39" i="1"/>
  <c r="L39" i="1"/>
  <c r="AN38" i="1"/>
  <c r="AM38" i="1"/>
  <c r="AL38" i="1"/>
  <c r="Q38" i="1" s="1"/>
  <c r="AK38" i="1"/>
  <c r="AJ38" i="1"/>
  <c r="AH38" i="1"/>
  <c r="I38" i="1" s="1"/>
  <c r="W38" i="1"/>
  <c r="V38" i="1"/>
  <c r="U38" i="1"/>
  <c r="N38" i="1"/>
  <c r="L38" i="1"/>
  <c r="AN37" i="1"/>
  <c r="AM37" i="1"/>
  <c r="AL37" i="1" s="1"/>
  <c r="Q37" i="1" s="1"/>
  <c r="AK37" i="1"/>
  <c r="AJ37" i="1"/>
  <c r="AI37" i="1"/>
  <c r="AH37" i="1"/>
  <c r="W37" i="1"/>
  <c r="V37" i="1"/>
  <c r="U37" i="1" s="1"/>
  <c r="N37" i="1"/>
  <c r="I37" i="1"/>
  <c r="AN36" i="1"/>
  <c r="AM36" i="1"/>
  <c r="AL36" i="1" s="1"/>
  <c r="AK36" i="1"/>
  <c r="AJ36" i="1"/>
  <c r="AH36" i="1" s="1"/>
  <c r="AI36" i="1" s="1"/>
  <c r="W36" i="1"/>
  <c r="V36" i="1"/>
  <c r="N36" i="1"/>
  <c r="G36" i="1"/>
  <c r="Y36" i="1" s="1"/>
  <c r="AN35" i="1"/>
  <c r="AM35" i="1"/>
  <c r="AK35" i="1"/>
  <c r="AL35" i="1" s="1"/>
  <c r="Q35" i="1" s="1"/>
  <c r="AJ35" i="1"/>
  <c r="AH35" i="1" s="1"/>
  <c r="H35" i="1" s="1"/>
  <c r="W35" i="1"/>
  <c r="V35" i="1"/>
  <c r="N35" i="1"/>
  <c r="L35" i="1"/>
  <c r="AN34" i="1"/>
  <c r="AM34" i="1"/>
  <c r="AK34" i="1"/>
  <c r="AL34" i="1" s="1"/>
  <c r="Q34" i="1" s="1"/>
  <c r="AJ34" i="1"/>
  <c r="AH34" i="1"/>
  <c r="AI34" i="1" s="1"/>
  <c r="W34" i="1"/>
  <c r="V34" i="1"/>
  <c r="U34" i="1"/>
  <c r="N34" i="1"/>
  <c r="L34" i="1"/>
  <c r="G34" i="1"/>
  <c r="Y34" i="1" s="1"/>
  <c r="AN33" i="1"/>
  <c r="AM33" i="1"/>
  <c r="AK33" i="1"/>
  <c r="AL33" i="1" s="1"/>
  <c r="Q33" i="1" s="1"/>
  <c r="AJ33" i="1"/>
  <c r="AI33" i="1"/>
  <c r="AH33" i="1"/>
  <c r="G33" i="1" s="1"/>
  <c r="Y33" i="1"/>
  <c r="W33" i="1"/>
  <c r="V33" i="1"/>
  <c r="U33" i="1" s="1"/>
  <c r="N33" i="1"/>
  <c r="L33" i="1"/>
  <c r="I33" i="1"/>
  <c r="H33" i="1"/>
  <c r="AN32" i="1"/>
  <c r="AM32" i="1"/>
  <c r="AL32" i="1" s="1"/>
  <c r="Q32" i="1" s="1"/>
  <c r="AK32" i="1"/>
  <c r="AJ32" i="1"/>
  <c r="AH32" i="1" s="1"/>
  <c r="W32" i="1"/>
  <c r="V32" i="1"/>
  <c r="U32" i="1" s="1"/>
  <c r="N32" i="1"/>
  <c r="AN31" i="1"/>
  <c r="AM31" i="1"/>
  <c r="AK31" i="1"/>
  <c r="AJ31" i="1"/>
  <c r="AH31" i="1" s="1"/>
  <c r="I31" i="1" s="1"/>
  <c r="AI31" i="1"/>
  <c r="W31" i="1"/>
  <c r="V31" i="1"/>
  <c r="N31" i="1"/>
  <c r="L31" i="1"/>
  <c r="H31" i="1"/>
  <c r="G31" i="1"/>
  <c r="Y31" i="1" s="1"/>
  <c r="AN30" i="1"/>
  <c r="AM30" i="1"/>
  <c r="AK30" i="1"/>
  <c r="AL30" i="1" s="1"/>
  <c r="Q30" i="1" s="1"/>
  <c r="AJ30" i="1"/>
  <c r="AH30" i="1" s="1"/>
  <c r="W30" i="1"/>
  <c r="U30" i="1" s="1"/>
  <c r="V30" i="1"/>
  <c r="N30" i="1"/>
  <c r="AN29" i="1"/>
  <c r="AM29" i="1"/>
  <c r="AL29" i="1" s="1"/>
  <c r="Q29" i="1" s="1"/>
  <c r="AK29" i="1"/>
  <c r="AJ29" i="1"/>
  <c r="AI29" i="1"/>
  <c r="AH29" i="1"/>
  <c r="G29" i="1" s="1"/>
  <c r="Y29" i="1"/>
  <c r="W29" i="1"/>
  <c r="V29" i="1"/>
  <c r="U29" i="1"/>
  <c r="N29" i="1"/>
  <c r="I29" i="1"/>
  <c r="AN28" i="1"/>
  <c r="AM28" i="1"/>
  <c r="AL28" i="1" s="1"/>
  <c r="Q28" i="1" s="1"/>
  <c r="AK28" i="1"/>
  <c r="AJ28" i="1"/>
  <c r="AI28" i="1"/>
  <c r="AH28" i="1"/>
  <c r="L28" i="1" s="1"/>
  <c r="W28" i="1"/>
  <c r="V28" i="1"/>
  <c r="U28" i="1" s="1"/>
  <c r="N28" i="1"/>
  <c r="I28" i="1"/>
  <c r="AN27" i="1"/>
  <c r="AM27" i="1"/>
  <c r="AK27" i="1"/>
  <c r="AJ27" i="1"/>
  <c r="AH27" i="1" s="1"/>
  <c r="W27" i="1"/>
  <c r="V27" i="1"/>
  <c r="U27" i="1" s="1"/>
  <c r="N27" i="1"/>
  <c r="AN26" i="1"/>
  <c r="AM26" i="1"/>
  <c r="AK26" i="1"/>
  <c r="AL26" i="1" s="1"/>
  <c r="AJ26" i="1"/>
  <c r="AH26" i="1" s="1"/>
  <c r="W26" i="1"/>
  <c r="V26" i="1"/>
  <c r="U26" i="1" s="1"/>
  <c r="N26" i="1"/>
  <c r="AN25" i="1"/>
  <c r="AM25" i="1"/>
  <c r="AK25" i="1"/>
  <c r="AL25" i="1" s="1"/>
  <c r="Q25" i="1" s="1"/>
  <c r="AJ25" i="1"/>
  <c r="AH25" i="1"/>
  <c r="L25" i="1" s="1"/>
  <c r="W25" i="1"/>
  <c r="V25" i="1"/>
  <c r="U25" i="1"/>
  <c r="N25" i="1"/>
  <c r="I25" i="1"/>
  <c r="AN24" i="1"/>
  <c r="AM24" i="1"/>
  <c r="AL24" i="1" s="1"/>
  <c r="Q24" i="1" s="1"/>
  <c r="AK24" i="1"/>
  <c r="AJ24" i="1"/>
  <c r="AI24" i="1"/>
  <c r="AH24" i="1"/>
  <c r="L24" i="1" s="1"/>
  <c r="W24" i="1"/>
  <c r="V24" i="1"/>
  <c r="U24" i="1" s="1"/>
  <c r="N24" i="1"/>
  <c r="I24" i="1"/>
  <c r="G24" i="1"/>
  <c r="Y24" i="1" s="1"/>
  <c r="AN23" i="1"/>
  <c r="AM23" i="1"/>
  <c r="AK23" i="1"/>
  <c r="AL23" i="1" s="1"/>
  <c r="Q23" i="1" s="1"/>
  <c r="AJ23" i="1"/>
  <c r="AH23" i="1" s="1"/>
  <c r="W23" i="1"/>
  <c r="V23" i="1"/>
  <c r="U23" i="1" s="1"/>
  <c r="N23" i="1"/>
  <c r="AN22" i="1"/>
  <c r="AM22" i="1"/>
  <c r="AK22" i="1"/>
  <c r="AL22" i="1" s="1"/>
  <c r="Q22" i="1" s="1"/>
  <c r="AJ22" i="1"/>
  <c r="AH22" i="1"/>
  <c r="G22" i="1" s="1"/>
  <c r="W22" i="1"/>
  <c r="V22" i="1"/>
  <c r="U22" i="1"/>
  <c r="N22" i="1"/>
  <c r="L22" i="1"/>
  <c r="I22" i="1"/>
  <c r="H22" i="1"/>
  <c r="AN21" i="1"/>
  <c r="AM21" i="1"/>
  <c r="AK21" i="1"/>
  <c r="AL21" i="1" s="1"/>
  <c r="Q21" i="1" s="1"/>
  <c r="AJ21" i="1"/>
  <c r="AH21" i="1"/>
  <c r="L21" i="1" s="1"/>
  <c r="W21" i="1"/>
  <c r="V21" i="1"/>
  <c r="U21" i="1"/>
  <c r="N21" i="1"/>
  <c r="I21" i="1"/>
  <c r="AN20" i="1"/>
  <c r="AM20" i="1"/>
  <c r="AL20" i="1" s="1"/>
  <c r="Q20" i="1" s="1"/>
  <c r="AK20" i="1"/>
  <c r="AJ20" i="1"/>
  <c r="AH20" i="1" s="1"/>
  <c r="W20" i="1"/>
  <c r="V20" i="1"/>
  <c r="U20" i="1" s="1"/>
  <c r="N20" i="1"/>
  <c r="AN19" i="1"/>
  <c r="AM19" i="1"/>
  <c r="AK19" i="1"/>
  <c r="AL19" i="1" s="1"/>
  <c r="Q19" i="1" s="1"/>
  <c r="AJ19" i="1"/>
  <c r="AH19" i="1" s="1"/>
  <c r="W19" i="1"/>
  <c r="V19" i="1"/>
  <c r="U19" i="1" s="1"/>
  <c r="N19" i="1"/>
  <c r="AN18" i="1"/>
  <c r="AM18" i="1"/>
  <c r="AK18" i="1"/>
  <c r="AL18" i="1" s="1"/>
  <c r="Q18" i="1" s="1"/>
  <c r="AJ18" i="1"/>
  <c r="AH18" i="1"/>
  <c r="G18" i="1" s="1"/>
  <c r="W18" i="1"/>
  <c r="V18" i="1"/>
  <c r="U18" i="1"/>
  <c r="N18" i="1"/>
  <c r="L18" i="1"/>
  <c r="I18" i="1"/>
  <c r="H18" i="1"/>
  <c r="AN17" i="1"/>
  <c r="AM17" i="1"/>
  <c r="AK17" i="1"/>
  <c r="AL17" i="1" s="1"/>
  <c r="Q17" i="1" s="1"/>
  <c r="AJ17" i="1"/>
  <c r="AH17" i="1"/>
  <c r="L17" i="1" s="1"/>
  <c r="W17" i="1"/>
  <c r="V17" i="1"/>
  <c r="U17" i="1"/>
  <c r="N17" i="1"/>
  <c r="I17" i="1"/>
  <c r="AL78" i="1" l="1"/>
  <c r="Q78" i="1" s="1"/>
  <c r="AL114" i="1"/>
  <c r="Q114" i="1" s="1"/>
  <c r="AL125" i="1"/>
  <c r="Q130" i="1"/>
  <c r="Q152" i="1"/>
  <c r="AL161" i="1"/>
  <c r="Q161" i="1" s="1"/>
  <c r="Q166" i="1"/>
  <c r="Q178" i="1"/>
  <c r="R178" i="1" s="1"/>
  <c r="S178" i="1" s="1"/>
  <c r="AL205" i="1"/>
  <c r="Q205" i="1" s="1"/>
  <c r="AL210" i="1"/>
  <c r="Q210" i="1" s="1"/>
  <c r="AL219" i="1"/>
  <c r="Q219" i="1" s="1"/>
  <c r="Q26" i="1"/>
  <c r="R26" i="1" s="1"/>
  <c r="S26" i="1" s="1"/>
  <c r="Z26" i="1" s="1"/>
  <c r="AL27" i="1"/>
  <c r="Q27" i="1" s="1"/>
  <c r="AL40" i="1"/>
  <c r="AL45" i="1"/>
  <c r="Q45" i="1" s="1"/>
  <c r="AL48" i="1"/>
  <c r="Q48" i="1" s="1"/>
  <c r="Q72" i="1"/>
  <c r="R72" i="1" s="1"/>
  <c r="S72" i="1" s="1"/>
  <c r="Q73" i="1"/>
  <c r="AL74" i="1"/>
  <c r="Q74" i="1" s="1"/>
  <c r="T104" i="1"/>
  <c r="X104" i="1" s="1"/>
  <c r="AL131" i="1"/>
  <c r="Q131" i="1" s="1"/>
  <c r="AL149" i="1"/>
  <c r="Q149" i="1" s="1"/>
  <c r="Q151" i="1"/>
  <c r="AL155" i="1"/>
  <c r="Q155" i="1" s="1"/>
  <c r="AL157" i="1"/>
  <c r="Q157" i="1" s="1"/>
  <c r="Q163" i="1"/>
  <c r="Q165" i="1"/>
  <c r="Q170" i="1"/>
  <c r="Q175" i="1"/>
  <c r="Q177" i="1"/>
  <c r="Q183" i="1"/>
  <c r="Q195" i="1"/>
  <c r="Q196" i="1"/>
  <c r="Q208" i="1"/>
  <c r="AL213" i="1"/>
  <c r="Q217" i="1"/>
  <c r="Q218" i="1"/>
  <c r="AL223" i="1"/>
  <c r="Q223" i="1" s="1"/>
  <c r="AL226" i="1"/>
  <c r="Q226" i="1" s="1"/>
  <c r="Q43" i="1"/>
  <c r="T68" i="1"/>
  <c r="X68" i="1" s="1"/>
  <c r="T88" i="1"/>
  <c r="X88" i="1" s="1"/>
  <c r="AL94" i="1"/>
  <c r="Q94" i="1" s="1"/>
  <c r="AL96" i="1"/>
  <c r="Q96" i="1" s="1"/>
  <c r="R96" i="1" s="1"/>
  <c r="S96" i="1" s="1"/>
  <c r="O96" i="1" s="1"/>
  <c r="M96" i="1" s="1"/>
  <c r="P96" i="1" s="1"/>
  <c r="J96" i="1" s="1"/>
  <c r="K96" i="1" s="1"/>
  <c r="AL97" i="1"/>
  <c r="Q98" i="1"/>
  <c r="AL100" i="1"/>
  <c r="Q100" i="1" s="1"/>
  <c r="R100" i="1" s="1"/>
  <c r="S100" i="1" s="1"/>
  <c r="AL101" i="1"/>
  <c r="Q101" i="1" s="1"/>
  <c r="R101" i="1" s="1"/>
  <c r="S101" i="1" s="1"/>
  <c r="AL108" i="1"/>
  <c r="Q108" i="1" s="1"/>
  <c r="AL111" i="1"/>
  <c r="Q111" i="1" s="1"/>
  <c r="Q144" i="1"/>
  <c r="Q160" i="1"/>
  <c r="AL169" i="1"/>
  <c r="Q169" i="1" s="1"/>
  <c r="Q174" i="1"/>
  <c r="Q182" i="1"/>
  <c r="Q186" i="1"/>
  <c r="AL191" i="1"/>
  <c r="Q191" i="1" s="1"/>
  <c r="AL192" i="1"/>
  <c r="R197" i="1"/>
  <c r="S197" i="1" s="1"/>
  <c r="AL200" i="1"/>
  <c r="Q200" i="1" s="1"/>
  <c r="Q206" i="1"/>
  <c r="AL221" i="1"/>
  <c r="Q221" i="1" s="1"/>
  <c r="AL225" i="1"/>
  <c r="Q225" i="1" s="1"/>
  <c r="Q41" i="1"/>
  <c r="R41" i="1" s="1"/>
  <c r="S41" i="1" s="1"/>
  <c r="Z41" i="1" s="1"/>
  <c r="Q49" i="1"/>
  <c r="AL51" i="1"/>
  <c r="Q51" i="1" s="1"/>
  <c r="Q59" i="1"/>
  <c r="AL81" i="1"/>
  <c r="Q81" i="1" s="1"/>
  <c r="AL84" i="1"/>
  <c r="Q84" i="1" s="1"/>
  <c r="R84" i="1" s="1"/>
  <c r="S84" i="1" s="1"/>
  <c r="AL85" i="1"/>
  <c r="Q85" i="1" s="1"/>
  <c r="AL105" i="1"/>
  <c r="Q105" i="1" s="1"/>
  <c r="Q106" i="1"/>
  <c r="R106" i="1" s="1"/>
  <c r="S106" i="1" s="1"/>
  <c r="AL112" i="1"/>
  <c r="Q112" i="1" s="1"/>
  <c r="AL129" i="1"/>
  <c r="AL141" i="1"/>
  <c r="Q141" i="1" s="1"/>
  <c r="Q148" i="1"/>
  <c r="Q156" i="1"/>
  <c r="AI23" i="1"/>
  <c r="G23" i="1"/>
  <c r="I23" i="1"/>
  <c r="L23" i="1"/>
  <c r="H23" i="1"/>
  <c r="I20" i="1"/>
  <c r="L20" i="1"/>
  <c r="H20" i="1"/>
  <c r="G20" i="1"/>
  <c r="AI20" i="1"/>
  <c r="AI27" i="1"/>
  <c r="I27" i="1"/>
  <c r="G27" i="1"/>
  <c r="L27" i="1"/>
  <c r="H27" i="1"/>
  <c r="R29" i="1"/>
  <c r="S29" i="1" s="1"/>
  <c r="L32" i="1"/>
  <c r="H32" i="1"/>
  <c r="AI32" i="1"/>
  <c r="I32" i="1"/>
  <c r="G32" i="1"/>
  <c r="Y18" i="1"/>
  <c r="AI19" i="1"/>
  <c r="G19" i="1"/>
  <c r="I19" i="1"/>
  <c r="L19" i="1"/>
  <c r="H19" i="1"/>
  <c r="R22" i="1"/>
  <c r="S22" i="1" s="1"/>
  <c r="Z22" i="1" s="1"/>
  <c r="G26" i="1"/>
  <c r="H26" i="1"/>
  <c r="AI26" i="1"/>
  <c r="L26" i="1"/>
  <c r="I26" i="1"/>
  <c r="AI30" i="1"/>
  <c r="H30" i="1"/>
  <c r="I30" i="1"/>
  <c r="L30" i="1"/>
  <c r="G30" i="1"/>
  <c r="R19" i="1"/>
  <c r="S19" i="1" s="1"/>
  <c r="R20" i="1"/>
  <c r="S20" i="1" s="1"/>
  <c r="R32" i="1"/>
  <c r="S32" i="1" s="1"/>
  <c r="R33" i="1"/>
  <c r="S33" i="1" s="1"/>
  <c r="R18" i="1"/>
  <c r="S18" i="1" s="1"/>
  <c r="O18" i="1" s="1"/>
  <c r="M18" i="1" s="1"/>
  <c r="P18" i="1" s="1"/>
  <c r="J18" i="1" s="1"/>
  <c r="K18" i="1" s="1"/>
  <c r="Y22" i="1"/>
  <c r="Z29" i="1"/>
  <c r="R24" i="1"/>
  <c r="S24" i="1" s="1"/>
  <c r="R28" i="1"/>
  <c r="S28" i="1" s="1"/>
  <c r="AI25" i="1"/>
  <c r="G28" i="1"/>
  <c r="L29" i="1"/>
  <c r="H34" i="1"/>
  <c r="G35" i="1"/>
  <c r="Q36" i="1"/>
  <c r="H38" i="1"/>
  <c r="G39" i="1"/>
  <c r="Q40" i="1"/>
  <c r="H42" i="1"/>
  <c r="G43" i="1"/>
  <c r="Q44" i="1"/>
  <c r="Q52" i="1"/>
  <c r="R35" i="1"/>
  <c r="S35" i="1" s="1"/>
  <c r="Z35" i="1" s="1"/>
  <c r="L50" i="1"/>
  <c r="H50" i="1"/>
  <c r="G50" i="1"/>
  <c r="AI50" i="1"/>
  <c r="L54" i="1"/>
  <c r="H54" i="1"/>
  <c r="G54" i="1"/>
  <c r="AI54" i="1"/>
  <c r="AI17" i="1"/>
  <c r="AI21" i="1"/>
  <c r="G17" i="1"/>
  <c r="AI18" i="1"/>
  <c r="G21" i="1"/>
  <c r="AI22" i="1"/>
  <c r="H24" i="1"/>
  <c r="G25" i="1"/>
  <c r="H28" i="1"/>
  <c r="H29" i="1"/>
  <c r="U31" i="1"/>
  <c r="AL31" i="1"/>
  <c r="Q31" i="1" s="1"/>
  <c r="I34" i="1"/>
  <c r="U35" i="1"/>
  <c r="U36" i="1"/>
  <c r="L37" i="1"/>
  <c r="H37" i="1"/>
  <c r="G37" i="1"/>
  <c r="U39" i="1"/>
  <c r="U40" i="1"/>
  <c r="L41" i="1"/>
  <c r="H41" i="1"/>
  <c r="G41" i="1"/>
  <c r="U43" i="1"/>
  <c r="R55" i="1"/>
  <c r="S55" i="1" s="1"/>
  <c r="R39" i="1"/>
  <c r="S39" i="1" s="1"/>
  <c r="L46" i="1"/>
  <c r="H46" i="1"/>
  <c r="G46" i="1"/>
  <c r="AI46" i="1"/>
  <c r="H17" i="1"/>
  <c r="H21" i="1"/>
  <c r="H25" i="1"/>
  <c r="R34" i="1"/>
  <c r="S34" i="1" s="1"/>
  <c r="O34" i="1" s="1"/>
  <c r="M34" i="1" s="1"/>
  <c r="P34" i="1" s="1"/>
  <c r="J34" i="1" s="1"/>
  <c r="K34" i="1" s="1"/>
  <c r="AI35" i="1"/>
  <c r="I35" i="1"/>
  <c r="I36" i="1"/>
  <c r="L36" i="1"/>
  <c r="H36" i="1"/>
  <c r="G38" i="1"/>
  <c r="R38" i="1" s="1"/>
  <c r="S38" i="1" s="1"/>
  <c r="AI38" i="1"/>
  <c r="AI39" i="1"/>
  <c r="I39" i="1"/>
  <c r="I40" i="1"/>
  <c r="L40" i="1"/>
  <c r="H40" i="1"/>
  <c r="R42" i="1"/>
  <c r="S42" i="1" s="1"/>
  <c r="G42" i="1"/>
  <c r="AI42" i="1"/>
  <c r="AI43" i="1"/>
  <c r="I43" i="1"/>
  <c r="AI44" i="1"/>
  <c r="I44" i="1"/>
  <c r="L44" i="1"/>
  <c r="H44" i="1"/>
  <c r="G47" i="1"/>
  <c r="AI47" i="1"/>
  <c r="I47" i="1"/>
  <c r="AI48" i="1"/>
  <c r="I48" i="1"/>
  <c r="L48" i="1"/>
  <c r="H48" i="1"/>
  <c r="R50" i="1"/>
  <c r="S50" i="1" s="1"/>
  <c r="G51" i="1"/>
  <c r="AI51" i="1"/>
  <c r="I51" i="1"/>
  <c r="AI52" i="1"/>
  <c r="I52" i="1"/>
  <c r="L52" i="1"/>
  <c r="H52" i="1"/>
  <c r="R54" i="1"/>
  <c r="S54" i="1" s="1"/>
  <c r="Z54" i="1" s="1"/>
  <c r="G56" i="1"/>
  <c r="R56" i="1" s="1"/>
  <c r="S56" i="1" s="1"/>
  <c r="AI56" i="1"/>
  <c r="AI57" i="1"/>
  <c r="I57" i="1"/>
  <c r="I58" i="1"/>
  <c r="L58" i="1"/>
  <c r="H58" i="1"/>
  <c r="R60" i="1"/>
  <c r="S60" i="1" s="1"/>
  <c r="G60" i="1"/>
  <c r="AI60" i="1"/>
  <c r="AI61" i="1"/>
  <c r="I61" i="1"/>
  <c r="Y64" i="1"/>
  <c r="I66" i="1"/>
  <c r="L66" i="1"/>
  <c r="H66" i="1"/>
  <c r="G66" i="1"/>
  <c r="L67" i="1"/>
  <c r="H67" i="1"/>
  <c r="G67" i="1"/>
  <c r="AI67" i="1"/>
  <c r="R73" i="1"/>
  <c r="S73" i="1" s="1"/>
  <c r="AI77" i="1"/>
  <c r="I77" i="1"/>
  <c r="L77" i="1"/>
  <c r="H77" i="1"/>
  <c r="Y80" i="1"/>
  <c r="I82" i="1"/>
  <c r="L82" i="1"/>
  <c r="H82" i="1"/>
  <c r="G82" i="1"/>
  <c r="L83" i="1"/>
  <c r="H83" i="1"/>
  <c r="G83" i="1"/>
  <c r="AI83" i="1"/>
  <c r="R89" i="1"/>
  <c r="S89" i="1" s="1"/>
  <c r="AI93" i="1"/>
  <c r="I93" i="1"/>
  <c r="L93" i="1"/>
  <c r="H93" i="1"/>
  <c r="Y96" i="1"/>
  <c r="I98" i="1"/>
  <c r="L98" i="1"/>
  <c r="H98" i="1"/>
  <c r="G98" i="1"/>
  <c r="L99" i="1"/>
  <c r="H99" i="1"/>
  <c r="G99" i="1"/>
  <c r="AI99" i="1"/>
  <c r="R105" i="1"/>
  <c r="S105" i="1" s="1"/>
  <c r="T113" i="1"/>
  <c r="X113" i="1" s="1"/>
  <c r="AA113" i="1"/>
  <c r="G143" i="1"/>
  <c r="AI143" i="1"/>
  <c r="I143" i="1"/>
  <c r="H143" i="1"/>
  <c r="Y144" i="1"/>
  <c r="G155" i="1"/>
  <c r="AI155" i="1"/>
  <c r="I155" i="1"/>
  <c r="L155" i="1"/>
  <c r="H155" i="1"/>
  <c r="Y162" i="1"/>
  <c r="G45" i="1"/>
  <c r="G49" i="1"/>
  <c r="G53" i="1"/>
  <c r="Y55" i="1"/>
  <c r="L57" i="1"/>
  <c r="Q57" i="1"/>
  <c r="AL58" i="1"/>
  <c r="Q58" i="1" s="1"/>
  <c r="L61" i="1"/>
  <c r="Q61" i="1"/>
  <c r="AI65" i="1"/>
  <c r="I65" i="1"/>
  <c r="L65" i="1"/>
  <c r="H65" i="1"/>
  <c r="AL66" i="1"/>
  <c r="Q66" i="1" s="1"/>
  <c r="Z68" i="1"/>
  <c r="O68" i="1"/>
  <c r="M68" i="1" s="1"/>
  <c r="P68" i="1" s="1"/>
  <c r="J68" i="1" s="1"/>
  <c r="K68" i="1" s="1"/>
  <c r="Y68" i="1"/>
  <c r="I70" i="1"/>
  <c r="L70" i="1"/>
  <c r="H70" i="1"/>
  <c r="G70" i="1"/>
  <c r="L71" i="1"/>
  <c r="H71" i="1"/>
  <c r="G71" i="1"/>
  <c r="R71" i="1" s="1"/>
  <c r="S71" i="1" s="1"/>
  <c r="AI71" i="1"/>
  <c r="Z73" i="1"/>
  <c r="R76" i="1"/>
  <c r="S76" i="1" s="1"/>
  <c r="U77" i="1"/>
  <c r="Q77" i="1"/>
  <c r="AI81" i="1"/>
  <c r="I81" i="1"/>
  <c r="L81" i="1"/>
  <c r="H81" i="1"/>
  <c r="AL82" i="1"/>
  <c r="Q82" i="1" s="1"/>
  <c r="Z84" i="1"/>
  <c r="O84" i="1"/>
  <c r="M84" i="1" s="1"/>
  <c r="P84" i="1" s="1"/>
  <c r="J84" i="1" s="1"/>
  <c r="K84" i="1" s="1"/>
  <c r="Y84" i="1"/>
  <c r="I86" i="1"/>
  <c r="L86" i="1"/>
  <c r="H86" i="1"/>
  <c r="G86" i="1"/>
  <c r="L87" i="1"/>
  <c r="H87" i="1"/>
  <c r="G87" i="1"/>
  <c r="AI87" i="1"/>
  <c r="Z89" i="1"/>
  <c r="R92" i="1"/>
  <c r="S92" i="1" s="1"/>
  <c r="U93" i="1"/>
  <c r="Q93" i="1"/>
  <c r="AI97" i="1"/>
  <c r="I97" i="1"/>
  <c r="L97" i="1"/>
  <c r="H97" i="1"/>
  <c r="Z100" i="1"/>
  <c r="O100" i="1"/>
  <c r="M100" i="1" s="1"/>
  <c r="P100" i="1" s="1"/>
  <c r="J100" i="1" s="1"/>
  <c r="K100" i="1" s="1"/>
  <c r="Y100" i="1"/>
  <c r="I102" i="1"/>
  <c r="L102" i="1"/>
  <c r="H102" i="1"/>
  <c r="G102" i="1"/>
  <c r="L103" i="1"/>
  <c r="H103" i="1"/>
  <c r="G103" i="1"/>
  <c r="R103" i="1" s="1"/>
  <c r="S103" i="1" s="1"/>
  <c r="AI103" i="1"/>
  <c r="R108" i="1"/>
  <c r="S108" i="1" s="1"/>
  <c r="Z108" i="1" s="1"/>
  <c r="AI136" i="1"/>
  <c r="L136" i="1"/>
  <c r="H136" i="1"/>
  <c r="I136" i="1"/>
  <c r="G136" i="1"/>
  <c r="AI140" i="1"/>
  <c r="L140" i="1"/>
  <c r="H140" i="1"/>
  <c r="G140" i="1"/>
  <c r="I140" i="1"/>
  <c r="H45" i="1"/>
  <c r="H49" i="1"/>
  <c r="H53" i="1"/>
  <c r="H56" i="1"/>
  <c r="G57" i="1"/>
  <c r="H60" i="1"/>
  <c r="Z60" i="1"/>
  <c r="G61" i="1"/>
  <c r="R64" i="1"/>
  <c r="S64" i="1" s="1"/>
  <c r="O64" i="1" s="1"/>
  <c r="M64" i="1" s="1"/>
  <c r="P64" i="1" s="1"/>
  <c r="J64" i="1" s="1"/>
  <c r="K64" i="1" s="1"/>
  <c r="Q65" i="1"/>
  <c r="AI69" i="1"/>
  <c r="I69" i="1"/>
  <c r="L69" i="1"/>
  <c r="H69" i="1"/>
  <c r="AL70" i="1"/>
  <c r="Q70" i="1" s="1"/>
  <c r="Z72" i="1"/>
  <c r="O72" i="1"/>
  <c r="M72" i="1" s="1"/>
  <c r="P72" i="1" s="1"/>
  <c r="J72" i="1" s="1"/>
  <c r="K72" i="1" s="1"/>
  <c r="Y72" i="1"/>
  <c r="I74" i="1"/>
  <c r="L74" i="1"/>
  <c r="H74" i="1"/>
  <c r="G74" i="1"/>
  <c r="L75" i="1"/>
  <c r="H75" i="1"/>
  <c r="G75" i="1"/>
  <c r="R75" i="1" s="1"/>
  <c r="S75" i="1" s="1"/>
  <c r="AI75" i="1"/>
  <c r="R79" i="1"/>
  <c r="S79" i="1" s="1"/>
  <c r="Z79" i="1" s="1"/>
  <c r="R80" i="1"/>
  <c r="S80" i="1" s="1"/>
  <c r="Z80" i="1" s="1"/>
  <c r="U81" i="1"/>
  <c r="AI85" i="1"/>
  <c r="I85" i="1"/>
  <c r="L85" i="1"/>
  <c r="H85" i="1"/>
  <c r="AL86" i="1"/>
  <c r="Q86" i="1" s="1"/>
  <c r="Z88" i="1"/>
  <c r="O88" i="1"/>
  <c r="M88" i="1" s="1"/>
  <c r="P88" i="1" s="1"/>
  <c r="J88" i="1" s="1"/>
  <c r="K88" i="1" s="1"/>
  <c r="Y88" i="1"/>
  <c r="AB88" i="1" s="1"/>
  <c r="O89" i="1"/>
  <c r="M89" i="1" s="1"/>
  <c r="P89" i="1" s="1"/>
  <c r="I90" i="1"/>
  <c r="L90" i="1"/>
  <c r="H90" i="1"/>
  <c r="G90" i="1"/>
  <c r="L91" i="1"/>
  <c r="H91" i="1"/>
  <c r="G91" i="1"/>
  <c r="AI91" i="1"/>
  <c r="U97" i="1"/>
  <c r="Q97" i="1"/>
  <c r="AI101" i="1"/>
  <c r="I101" i="1"/>
  <c r="L101" i="1"/>
  <c r="H101" i="1"/>
  <c r="Z104" i="1"/>
  <c r="O104" i="1"/>
  <c r="M104" i="1" s="1"/>
  <c r="P104" i="1" s="1"/>
  <c r="J104" i="1" s="1"/>
  <c r="K104" i="1" s="1"/>
  <c r="Y104" i="1"/>
  <c r="I106" i="1"/>
  <c r="L106" i="1"/>
  <c r="H106" i="1"/>
  <c r="G106" i="1"/>
  <c r="L107" i="1"/>
  <c r="H107" i="1"/>
  <c r="G107" i="1"/>
  <c r="R107" i="1" s="1"/>
  <c r="S107" i="1" s="1"/>
  <c r="AI107" i="1"/>
  <c r="R112" i="1"/>
  <c r="S112" i="1" s="1"/>
  <c r="Z112" i="1" s="1"/>
  <c r="L146" i="1"/>
  <c r="H146" i="1"/>
  <c r="G146" i="1"/>
  <c r="AI146" i="1"/>
  <c r="I146" i="1"/>
  <c r="I56" i="1"/>
  <c r="H57" i="1"/>
  <c r="U57" i="1"/>
  <c r="U58" i="1"/>
  <c r="AI58" i="1"/>
  <c r="L59" i="1"/>
  <c r="H59" i="1"/>
  <c r="G59" i="1"/>
  <c r="I60" i="1"/>
  <c r="H61" i="1"/>
  <c r="U61" i="1"/>
  <c r="I62" i="1"/>
  <c r="L62" i="1"/>
  <c r="H62" i="1"/>
  <c r="G62" i="1"/>
  <c r="L63" i="1"/>
  <c r="H63" i="1"/>
  <c r="G63" i="1"/>
  <c r="AI63" i="1"/>
  <c r="AI66" i="1"/>
  <c r="R67" i="1"/>
  <c r="S67" i="1" s="1"/>
  <c r="Z67" i="1" s="1"/>
  <c r="U69" i="1"/>
  <c r="R69" i="1"/>
  <c r="S69" i="1" s="1"/>
  <c r="O69" i="1" s="1"/>
  <c r="M69" i="1" s="1"/>
  <c r="P69" i="1" s="1"/>
  <c r="J69" i="1" s="1"/>
  <c r="K69" i="1" s="1"/>
  <c r="AI73" i="1"/>
  <c r="I73" i="1"/>
  <c r="L73" i="1"/>
  <c r="H73" i="1"/>
  <c r="Z76" i="1"/>
  <c r="Y76" i="1"/>
  <c r="I78" i="1"/>
  <c r="L78" i="1"/>
  <c r="H78" i="1"/>
  <c r="G78" i="1"/>
  <c r="L79" i="1"/>
  <c r="H79" i="1"/>
  <c r="G79" i="1"/>
  <c r="AI79" i="1"/>
  <c r="AI82" i="1"/>
  <c r="R83" i="1"/>
  <c r="S83" i="1" s="1"/>
  <c r="Z83" i="1" s="1"/>
  <c r="U85" i="1"/>
  <c r="R85" i="1"/>
  <c r="S85" i="1" s="1"/>
  <c r="Z85" i="1" s="1"/>
  <c r="AI89" i="1"/>
  <c r="I89" i="1"/>
  <c r="L89" i="1"/>
  <c r="H89" i="1"/>
  <c r="AL90" i="1"/>
  <c r="Q90" i="1" s="1"/>
  <c r="Z92" i="1"/>
  <c r="O92" i="1"/>
  <c r="M92" i="1" s="1"/>
  <c r="P92" i="1" s="1"/>
  <c r="J92" i="1" s="1"/>
  <c r="K92" i="1" s="1"/>
  <c r="Y92" i="1"/>
  <c r="I94" i="1"/>
  <c r="L94" i="1"/>
  <c r="H94" i="1"/>
  <c r="G94" i="1"/>
  <c r="L95" i="1"/>
  <c r="H95" i="1"/>
  <c r="G95" i="1"/>
  <c r="AI95" i="1"/>
  <c r="AI98" i="1"/>
  <c r="R99" i="1"/>
  <c r="S99" i="1" s="1"/>
  <c r="Z99" i="1" s="1"/>
  <c r="U101" i="1"/>
  <c r="AI105" i="1"/>
  <c r="I105" i="1"/>
  <c r="L105" i="1"/>
  <c r="H105" i="1"/>
  <c r="O108" i="1"/>
  <c r="M108" i="1" s="1"/>
  <c r="P108" i="1" s="1"/>
  <c r="J108" i="1" s="1"/>
  <c r="K108" i="1" s="1"/>
  <c r="Y108" i="1"/>
  <c r="R109" i="1"/>
  <c r="S109" i="1" s="1"/>
  <c r="O109" i="1" s="1"/>
  <c r="M109" i="1" s="1"/>
  <c r="P109" i="1" s="1"/>
  <c r="J109" i="1" s="1"/>
  <c r="K109" i="1" s="1"/>
  <c r="Z113" i="1"/>
  <c r="R115" i="1"/>
  <c r="S115" i="1" s="1"/>
  <c r="L138" i="1"/>
  <c r="H138" i="1"/>
  <c r="AI138" i="1"/>
  <c r="G138" i="1"/>
  <c r="R138" i="1" s="1"/>
  <c r="S138" i="1" s="1"/>
  <c r="I138" i="1"/>
  <c r="AB113" i="1"/>
  <c r="G116" i="1"/>
  <c r="AI116" i="1"/>
  <c r="I116" i="1"/>
  <c r="AI117" i="1"/>
  <c r="I117" i="1"/>
  <c r="L117" i="1"/>
  <c r="H117" i="1"/>
  <c r="G120" i="1"/>
  <c r="AI120" i="1"/>
  <c r="I120" i="1"/>
  <c r="AI121" i="1"/>
  <c r="I121" i="1"/>
  <c r="L121" i="1"/>
  <c r="H121" i="1"/>
  <c r="G124" i="1"/>
  <c r="R124" i="1" s="1"/>
  <c r="S124" i="1" s="1"/>
  <c r="AI124" i="1"/>
  <c r="I124" i="1"/>
  <c r="AI125" i="1"/>
  <c r="I125" i="1"/>
  <c r="L125" i="1"/>
  <c r="H125" i="1"/>
  <c r="R127" i="1"/>
  <c r="S127" i="1" s="1"/>
  <c r="G128" i="1"/>
  <c r="AI128" i="1"/>
  <c r="I128" i="1"/>
  <c r="AI129" i="1"/>
  <c r="I129" i="1"/>
  <c r="L129" i="1"/>
  <c r="H129" i="1"/>
  <c r="R132" i="1"/>
  <c r="S132" i="1" s="1"/>
  <c r="Z132" i="1" s="1"/>
  <c r="L134" i="1"/>
  <c r="H134" i="1"/>
  <c r="AI134" i="1"/>
  <c r="I134" i="1"/>
  <c r="G134" i="1"/>
  <c r="R142" i="1"/>
  <c r="S142" i="1" s="1"/>
  <c r="Z142" i="1" s="1"/>
  <c r="AI144" i="1"/>
  <c r="I144" i="1"/>
  <c r="L144" i="1"/>
  <c r="H144" i="1"/>
  <c r="R144" i="1"/>
  <c r="S144" i="1" s="1"/>
  <c r="O144" i="1" s="1"/>
  <c r="M144" i="1" s="1"/>
  <c r="P144" i="1" s="1"/>
  <c r="J144" i="1" s="1"/>
  <c r="K144" i="1" s="1"/>
  <c r="Y153" i="1"/>
  <c r="AI64" i="1"/>
  <c r="AI68" i="1"/>
  <c r="AI72" i="1"/>
  <c r="AI76" i="1"/>
  <c r="AI80" i="1"/>
  <c r="AI84" i="1"/>
  <c r="AI88" i="1"/>
  <c r="AI92" i="1"/>
  <c r="AI96" i="1"/>
  <c r="AI100" i="1"/>
  <c r="AI104" i="1"/>
  <c r="AI108" i="1"/>
  <c r="I109" i="1"/>
  <c r="L110" i="1"/>
  <c r="H110" i="1"/>
  <c r="G110" i="1"/>
  <c r="U112" i="1"/>
  <c r="U113" i="1"/>
  <c r="L114" i="1"/>
  <c r="H114" i="1"/>
  <c r="G114" i="1"/>
  <c r="G115" i="1"/>
  <c r="AI115" i="1"/>
  <c r="R116" i="1"/>
  <c r="S116" i="1" s="1"/>
  <c r="Z116" i="1" s="1"/>
  <c r="U117" i="1"/>
  <c r="L119" i="1"/>
  <c r="H119" i="1"/>
  <c r="G119" i="1"/>
  <c r="AI119" i="1"/>
  <c r="R120" i="1"/>
  <c r="S120" i="1" s="1"/>
  <c r="U121" i="1"/>
  <c r="L123" i="1"/>
  <c r="H123" i="1"/>
  <c r="G123" i="1"/>
  <c r="AI123" i="1"/>
  <c r="U125" i="1"/>
  <c r="L127" i="1"/>
  <c r="H127" i="1"/>
  <c r="G127" i="1"/>
  <c r="AI127" i="1"/>
  <c r="R128" i="1"/>
  <c r="S128" i="1" s="1"/>
  <c r="Z128" i="1" s="1"/>
  <c r="U129" i="1"/>
  <c r="G111" i="1"/>
  <c r="AI111" i="1"/>
  <c r="AI112" i="1"/>
  <c r="I112" i="1"/>
  <c r="O113" i="1"/>
  <c r="M113" i="1" s="1"/>
  <c r="P113" i="1" s="1"/>
  <c r="I113" i="1"/>
  <c r="L113" i="1"/>
  <c r="H113" i="1"/>
  <c r="Q117" i="1"/>
  <c r="Q121" i="1"/>
  <c r="Q125" i="1"/>
  <c r="Q129" i="1"/>
  <c r="AI130" i="1"/>
  <c r="I130" i="1"/>
  <c r="L130" i="1"/>
  <c r="H130" i="1"/>
  <c r="G130" i="1"/>
  <c r="R137" i="1"/>
  <c r="S137" i="1" s="1"/>
  <c r="Z137" i="1" s="1"/>
  <c r="R139" i="1"/>
  <c r="S139" i="1" s="1"/>
  <c r="R140" i="1"/>
  <c r="S140" i="1" s="1"/>
  <c r="R149" i="1"/>
  <c r="S149" i="1" s="1"/>
  <c r="G118" i="1"/>
  <c r="G122" i="1"/>
  <c r="G126" i="1"/>
  <c r="G131" i="1"/>
  <c r="L131" i="1"/>
  <c r="G135" i="1"/>
  <c r="I135" i="1"/>
  <c r="Y137" i="1"/>
  <c r="L142" i="1"/>
  <c r="H142" i="1"/>
  <c r="G142" i="1"/>
  <c r="AI142" i="1"/>
  <c r="Z143" i="1"/>
  <c r="R143" i="1"/>
  <c r="S143" i="1" s="1"/>
  <c r="AL145" i="1"/>
  <c r="Q145" i="1" s="1"/>
  <c r="Y149" i="1"/>
  <c r="R157" i="1"/>
  <c r="S157" i="1" s="1"/>
  <c r="O157" i="1" s="1"/>
  <c r="M157" i="1" s="1"/>
  <c r="P157" i="1" s="1"/>
  <c r="J157" i="1" s="1"/>
  <c r="K157" i="1" s="1"/>
  <c r="R164" i="1"/>
  <c r="S164" i="1" s="1"/>
  <c r="Z179" i="1"/>
  <c r="H118" i="1"/>
  <c r="H122" i="1"/>
  <c r="H126" i="1"/>
  <c r="H131" i="1"/>
  <c r="AI131" i="1"/>
  <c r="AL133" i="1"/>
  <c r="Q133" i="1" s="1"/>
  <c r="AL135" i="1"/>
  <c r="Q135" i="1" s="1"/>
  <c r="Z144" i="1"/>
  <c r="Y145" i="1"/>
  <c r="G151" i="1"/>
  <c r="AI151" i="1"/>
  <c r="I151" i="1"/>
  <c r="AI152" i="1"/>
  <c r="I152" i="1"/>
  <c r="L152" i="1"/>
  <c r="H152" i="1"/>
  <c r="R152" i="1"/>
  <c r="S152" i="1" s="1"/>
  <c r="O152" i="1" s="1"/>
  <c r="M152" i="1" s="1"/>
  <c r="P152" i="1" s="1"/>
  <c r="L154" i="1"/>
  <c r="H154" i="1"/>
  <c r="G154" i="1"/>
  <c r="AI154" i="1"/>
  <c r="Y157" i="1"/>
  <c r="AI160" i="1"/>
  <c r="I160" i="1"/>
  <c r="L160" i="1"/>
  <c r="H160" i="1"/>
  <c r="G160" i="1"/>
  <c r="L132" i="1"/>
  <c r="H132" i="1"/>
  <c r="Y133" i="1"/>
  <c r="R134" i="1"/>
  <c r="S134" i="1" s="1"/>
  <c r="Z134" i="1" s="1"/>
  <c r="R136" i="1"/>
  <c r="S136" i="1" s="1"/>
  <c r="G139" i="1"/>
  <c r="I139" i="1"/>
  <c r="Z140" i="1"/>
  <c r="R141" i="1"/>
  <c r="S141" i="1" s="1"/>
  <c r="Y141" i="1"/>
  <c r="R146" i="1"/>
  <c r="S146" i="1" s="1"/>
  <c r="Z146" i="1" s="1"/>
  <c r="G147" i="1"/>
  <c r="R147" i="1" s="1"/>
  <c r="S147" i="1" s="1"/>
  <c r="AI147" i="1"/>
  <c r="I147" i="1"/>
  <c r="AI148" i="1"/>
  <c r="I148" i="1"/>
  <c r="L148" i="1"/>
  <c r="H148" i="1"/>
  <c r="R148" i="1"/>
  <c r="S148" i="1" s="1"/>
  <c r="Z148" i="1" s="1"/>
  <c r="L150" i="1"/>
  <c r="H150" i="1"/>
  <c r="G150" i="1"/>
  <c r="R150" i="1" s="1"/>
  <c r="S150" i="1" s="1"/>
  <c r="AI150" i="1"/>
  <c r="R151" i="1"/>
  <c r="S151" i="1" s="1"/>
  <c r="Z151" i="1" s="1"/>
  <c r="AL153" i="1"/>
  <c r="Q153" i="1" s="1"/>
  <c r="AI156" i="1"/>
  <c r="I156" i="1"/>
  <c r="L156" i="1"/>
  <c r="H156" i="1"/>
  <c r="G156" i="1"/>
  <c r="R156" i="1"/>
  <c r="S156" i="1" s="1"/>
  <c r="Z157" i="1"/>
  <c r="G159" i="1"/>
  <c r="R159" i="1" s="1"/>
  <c r="S159" i="1" s="1"/>
  <c r="AI159" i="1"/>
  <c r="I159" i="1"/>
  <c r="L159" i="1"/>
  <c r="H159" i="1"/>
  <c r="G165" i="1"/>
  <c r="AI165" i="1"/>
  <c r="I165" i="1"/>
  <c r="AI166" i="1"/>
  <c r="I166" i="1"/>
  <c r="L166" i="1"/>
  <c r="H166" i="1"/>
  <c r="R166" i="1"/>
  <c r="S166" i="1" s="1"/>
  <c r="I167" i="1"/>
  <c r="L167" i="1"/>
  <c r="H167" i="1"/>
  <c r="G167" i="1"/>
  <c r="L168" i="1"/>
  <c r="H168" i="1"/>
  <c r="G168" i="1"/>
  <c r="AI168" i="1"/>
  <c r="R169" i="1"/>
  <c r="S169" i="1" s="1"/>
  <c r="R185" i="1"/>
  <c r="S185" i="1" s="1"/>
  <c r="Z185" i="1" s="1"/>
  <c r="R187" i="1"/>
  <c r="S187" i="1" s="1"/>
  <c r="R158" i="1"/>
  <c r="S158" i="1" s="1"/>
  <c r="Z158" i="1" s="1"/>
  <c r="AI158" i="1"/>
  <c r="O161" i="1"/>
  <c r="M161" i="1" s="1"/>
  <c r="P161" i="1" s="1"/>
  <c r="J161" i="1" s="1"/>
  <c r="K161" i="1" s="1"/>
  <c r="I163" i="1"/>
  <c r="G163" i="1"/>
  <c r="Z164" i="1"/>
  <c r="L164" i="1"/>
  <c r="H164" i="1"/>
  <c r="AI164" i="1"/>
  <c r="Z165" i="1"/>
  <c r="R165" i="1"/>
  <c r="S165" i="1" s="1"/>
  <c r="AL167" i="1"/>
  <c r="Q167" i="1" s="1"/>
  <c r="Z172" i="1"/>
  <c r="R175" i="1"/>
  <c r="S175" i="1" s="1"/>
  <c r="R179" i="1"/>
  <c r="S179" i="1" s="1"/>
  <c r="O179" i="1" s="1"/>
  <c r="M179" i="1" s="1"/>
  <c r="P179" i="1" s="1"/>
  <c r="J179" i="1" s="1"/>
  <c r="K179" i="1" s="1"/>
  <c r="O182" i="1"/>
  <c r="M182" i="1" s="1"/>
  <c r="P182" i="1" s="1"/>
  <c r="R183" i="1"/>
  <c r="S183" i="1" s="1"/>
  <c r="Y187" i="1"/>
  <c r="O187" i="1"/>
  <c r="M187" i="1" s="1"/>
  <c r="P187" i="1" s="1"/>
  <c r="J187" i="1" s="1"/>
  <c r="K187" i="1" s="1"/>
  <c r="G158" i="1"/>
  <c r="AI162" i="1"/>
  <c r="L162" i="1"/>
  <c r="H162" i="1"/>
  <c r="R171" i="1"/>
  <c r="S171" i="1" s="1"/>
  <c r="Z171" i="1" s="1"/>
  <c r="R172" i="1"/>
  <c r="S172" i="1" s="1"/>
  <c r="G173" i="1"/>
  <c r="AI173" i="1"/>
  <c r="I173" i="1"/>
  <c r="AI174" i="1"/>
  <c r="I174" i="1"/>
  <c r="L174" i="1"/>
  <c r="H174" i="1"/>
  <c r="R174" i="1"/>
  <c r="S174" i="1" s="1"/>
  <c r="G177" i="1"/>
  <c r="AI177" i="1"/>
  <c r="I177" i="1"/>
  <c r="AI178" i="1"/>
  <c r="I178" i="1"/>
  <c r="L178" i="1"/>
  <c r="H178" i="1"/>
  <c r="G181" i="1"/>
  <c r="AI181" i="1"/>
  <c r="I181" i="1"/>
  <c r="AI182" i="1"/>
  <c r="I182" i="1"/>
  <c r="L182" i="1"/>
  <c r="H182" i="1"/>
  <c r="R182" i="1"/>
  <c r="S182" i="1" s="1"/>
  <c r="R184" i="1"/>
  <c r="S184" i="1" s="1"/>
  <c r="AI186" i="1"/>
  <c r="I186" i="1"/>
  <c r="L186" i="1"/>
  <c r="H186" i="1"/>
  <c r="G186" i="1"/>
  <c r="Z187" i="1"/>
  <c r="G189" i="1"/>
  <c r="AI189" i="1"/>
  <c r="I189" i="1"/>
  <c r="L189" i="1"/>
  <c r="H189" i="1"/>
  <c r="T197" i="1"/>
  <c r="X197" i="1" s="1"/>
  <c r="AA197" i="1"/>
  <c r="H158" i="1"/>
  <c r="R161" i="1"/>
  <c r="S161" i="1" s="1"/>
  <c r="Z161" i="1" s="1"/>
  <c r="R162" i="1"/>
  <c r="S162" i="1" s="1"/>
  <c r="Z162" i="1" s="1"/>
  <c r="H165" i="1"/>
  <c r="AI167" i="1"/>
  <c r="G169" i="1"/>
  <c r="AI169" i="1"/>
  <c r="I169" i="1"/>
  <c r="AI170" i="1"/>
  <c r="I170" i="1"/>
  <c r="L170" i="1"/>
  <c r="H170" i="1"/>
  <c r="R170" i="1"/>
  <c r="S170" i="1" s="1"/>
  <c r="Z170" i="1" s="1"/>
  <c r="I171" i="1"/>
  <c r="L171" i="1"/>
  <c r="H171" i="1"/>
  <c r="G171" i="1"/>
  <c r="L172" i="1"/>
  <c r="H172" i="1"/>
  <c r="G172" i="1"/>
  <c r="AI172" i="1"/>
  <c r="R173" i="1"/>
  <c r="S173" i="1" s="1"/>
  <c r="Z173" i="1" s="1"/>
  <c r="L176" i="1"/>
  <c r="H176" i="1"/>
  <c r="G176" i="1"/>
  <c r="AI176" i="1"/>
  <c r="L180" i="1"/>
  <c r="H180" i="1"/>
  <c r="G180" i="1"/>
  <c r="AI180" i="1"/>
  <c r="R181" i="1"/>
  <c r="S181" i="1" s="1"/>
  <c r="G185" i="1"/>
  <c r="AI185" i="1"/>
  <c r="I185" i="1"/>
  <c r="L185" i="1"/>
  <c r="H185" i="1"/>
  <c r="R189" i="1"/>
  <c r="S189" i="1" s="1"/>
  <c r="R190" i="1"/>
  <c r="S190" i="1" s="1"/>
  <c r="I193" i="1"/>
  <c r="L193" i="1"/>
  <c r="H193" i="1"/>
  <c r="G193" i="1"/>
  <c r="L194" i="1"/>
  <c r="H194" i="1"/>
  <c r="G194" i="1"/>
  <c r="AI194" i="1"/>
  <c r="R196" i="1"/>
  <c r="S196" i="1" s="1"/>
  <c r="Z196" i="1" s="1"/>
  <c r="R198" i="1"/>
  <c r="S198" i="1" s="1"/>
  <c r="O175" i="1"/>
  <c r="M175" i="1" s="1"/>
  <c r="P175" i="1" s="1"/>
  <c r="J175" i="1" s="1"/>
  <c r="K175" i="1" s="1"/>
  <c r="AI184" i="1"/>
  <c r="AI188" i="1"/>
  <c r="H190" i="1"/>
  <c r="Y190" i="1"/>
  <c r="G191" i="1"/>
  <c r="AI191" i="1"/>
  <c r="I191" i="1"/>
  <c r="AI192" i="1"/>
  <c r="I192" i="1"/>
  <c r="L192" i="1"/>
  <c r="H192" i="1"/>
  <c r="AL193" i="1"/>
  <c r="Q193" i="1" s="1"/>
  <c r="L198" i="1"/>
  <c r="H198" i="1"/>
  <c r="G198" i="1"/>
  <c r="AI198" i="1"/>
  <c r="AI200" i="1"/>
  <c r="I200" i="1"/>
  <c r="L200" i="1"/>
  <c r="H200" i="1"/>
  <c r="G200" i="1"/>
  <c r="G184" i="1"/>
  <c r="G188" i="1"/>
  <c r="Z190" i="1"/>
  <c r="U192" i="1"/>
  <c r="Q192" i="1"/>
  <c r="Z197" i="1"/>
  <c r="AB197" i="1" s="1"/>
  <c r="G199" i="1"/>
  <c r="AI199" i="1"/>
  <c r="I199" i="1"/>
  <c r="L199" i="1"/>
  <c r="H199" i="1"/>
  <c r="H184" i="1"/>
  <c r="H188" i="1"/>
  <c r="AI193" i="1"/>
  <c r="R194" i="1"/>
  <c r="S194" i="1" s="1"/>
  <c r="G195" i="1"/>
  <c r="AI195" i="1"/>
  <c r="I195" i="1"/>
  <c r="AI196" i="1"/>
  <c r="I196" i="1"/>
  <c r="L196" i="1"/>
  <c r="H196" i="1"/>
  <c r="Z198" i="1"/>
  <c r="R199" i="1"/>
  <c r="S199" i="1" s="1"/>
  <c r="L202" i="1"/>
  <c r="H202" i="1"/>
  <c r="G202" i="1"/>
  <c r="R202" i="1" s="1"/>
  <c r="S202" i="1" s="1"/>
  <c r="G204" i="1"/>
  <c r="AI204" i="1"/>
  <c r="I204" i="1"/>
  <c r="AI205" i="1"/>
  <c r="I205" i="1"/>
  <c r="L205" i="1"/>
  <c r="H205" i="1"/>
  <c r="R207" i="1"/>
  <c r="S207" i="1" s="1"/>
  <c r="G208" i="1"/>
  <c r="R208" i="1" s="1"/>
  <c r="S208" i="1" s="1"/>
  <c r="AI208" i="1"/>
  <c r="I208" i="1"/>
  <c r="AI209" i="1"/>
  <c r="I209" i="1"/>
  <c r="L209" i="1"/>
  <c r="H209" i="1"/>
  <c r="R214" i="1"/>
  <c r="S214" i="1" s="1"/>
  <c r="Z214" i="1" s="1"/>
  <c r="L216" i="1"/>
  <c r="H216" i="1"/>
  <c r="G216" i="1"/>
  <c r="AI216" i="1"/>
  <c r="R218" i="1"/>
  <c r="S218" i="1" s="1"/>
  <c r="L220" i="1"/>
  <c r="H220" i="1"/>
  <c r="G220" i="1"/>
  <c r="R220" i="1" s="1"/>
  <c r="S220" i="1" s="1"/>
  <c r="AI220" i="1"/>
  <c r="L224" i="1"/>
  <c r="H224" i="1"/>
  <c r="G224" i="1"/>
  <c r="AI224" i="1"/>
  <c r="G226" i="1"/>
  <c r="AI226" i="1"/>
  <c r="I226" i="1"/>
  <c r="L226" i="1"/>
  <c r="H226" i="1"/>
  <c r="O197" i="1"/>
  <c r="M197" i="1" s="1"/>
  <c r="P197" i="1" s="1"/>
  <c r="J197" i="1" s="1"/>
  <c r="K197" i="1" s="1"/>
  <c r="I202" i="1"/>
  <c r="AI202" i="1"/>
  <c r="G203" i="1"/>
  <c r="AI203" i="1"/>
  <c r="U205" i="1"/>
  <c r="L207" i="1"/>
  <c r="H207" i="1"/>
  <c r="G207" i="1"/>
  <c r="AI207" i="1"/>
  <c r="U209" i="1"/>
  <c r="Q209" i="1"/>
  <c r="H197" i="1"/>
  <c r="H201" i="1"/>
  <c r="AL201" i="1"/>
  <c r="Q201" i="1" s="1"/>
  <c r="Z205" i="1"/>
  <c r="R205" i="1"/>
  <c r="S205" i="1" s="1"/>
  <c r="I216" i="1"/>
  <c r="I220" i="1"/>
  <c r="I224" i="1"/>
  <c r="H204" i="1"/>
  <c r="O205" i="1"/>
  <c r="M205" i="1" s="1"/>
  <c r="P205" i="1" s="1"/>
  <c r="H208" i="1"/>
  <c r="L211" i="1"/>
  <c r="H211" i="1"/>
  <c r="G211" i="1"/>
  <c r="AI211" i="1"/>
  <c r="Y214" i="1"/>
  <c r="G206" i="1"/>
  <c r="G210" i="1"/>
  <c r="G212" i="1"/>
  <c r="AI212" i="1"/>
  <c r="AI213" i="1"/>
  <c r="I213" i="1"/>
  <c r="Z218" i="1"/>
  <c r="Q222" i="1"/>
  <c r="L225" i="1"/>
  <c r="H225" i="1"/>
  <c r="G225" i="1"/>
  <c r="AI225" i="1"/>
  <c r="I225" i="1"/>
  <c r="H206" i="1"/>
  <c r="H210" i="1"/>
  <c r="Q213" i="1"/>
  <c r="O218" i="1"/>
  <c r="M218" i="1" s="1"/>
  <c r="P218" i="1" s="1"/>
  <c r="R225" i="1"/>
  <c r="S225" i="1" s="1"/>
  <c r="Z225" i="1" s="1"/>
  <c r="AI214" i="1"/>
  <c r="I214" i="1"/>
  <c r="L214" i="1"/>
  <c r="H214" i="1"/>
  <c r="G217" i="1"/>
  <c r="AI217" i="1"/>
  <c r="I217" i="1"/>
  <c r="AI218" i="1"/>
  <c r="I218" i="1"/>
  <c r="L218" i="1"/>
  <c r="H218" i="1"/>
  <c r="G221" i="1"/>
  <c r="AI221" i="1"/>
  <c r="I221" i="1"/>
  <c r="AI222" i="1"/>
  <c r="I222" i="1"/>
  <c r="L222" i="1"/>
  <c r="H222" i="1"/>
  <c r="R224" i="1"/>
  <c r="S224" i="1" s="1"/>
  <c r="G215" i="1"/>
  <c r="G219" i="1"/>
  <c r="G223" i="1"/>
  <c r="H215" i="1"/>
  <c r="H219" i="1"/>
  <c r="H223" i="1"/>
  <c r="Z178" i="1" l="1"/>
  <c r="O178" i="1"/>
  <c r="M178" i="1" s="1"/>
  <c r="P178" i="1" s="1"/>
  <c r="J178" i="1" s="1"/>
  <c r="K178" i="1" s="1"/>
  <c r="O196" i="1"/>
  <c r="M196" i="1" s="1"/>
  <c r="P196" i="1" s="1"/>
  <c r="J196" i="1" s="1"/>
  <c r="K196" i="1" s="1"/>
  <c r="AB104" i="1"/>
  <c r="AA100" i="1"/>
  <c r="T100" i="1"/>
  <c r="X100" i="1" s="1"/>
  <c r="O132" i="1"/>
  <c r="M132" i="1" s="1"/>
  <c r="P132" i="1" s="1"/>
  <c r="J132" i="1" s="1"/>
  <c r="K132" i="1" s="1"/>
  <c r="O112" i="1"/>
  <c r="M112" i="1" s="1"/>
  <c r="P112" i="1" s="1"/>
  <c r="J112" i="1" s="1"/>
  <c r="K112" i="1" s="1"/>
  <c r="AB100" i="1"/>
  <c r="O214" i="1"/>
  <c r="M214" i="1" s="1"/>
  <c r="P214" i="1" s="1"/>
  <c r="J214" i="1" s="1"/>
  <c r="K214" i="1" s="1"/>
  <c r="R200" i="1"/>
  <c r="S200" i="1" s="1"/>
  <c r="T200" i="1" s="1"/>
  <c r="X200" i="1" s="1"/>
  <c r="R186" i="1"/>
  <c r="S186" i="1" s="1"/>
  <c r="R155" i="1"/>
  <c r="S155" i="1" s="1"/>
  <c r="AA84" i="1"/>
  <c r="AB84" i="1" s="1"/>
  <c r="T84" i="1"/>
  <c r="X84" i="1" s="1"/>
  <c r="AA72" i="1"/>
  <c r="AB72" i="1" s="1"/>
  <c r="T72" i="1"/>
  <c r="X72" i="1" s="1"/>
  <c r="T202" i="1"/>
  <c r="X202" i="1" s="1"/>
  <c r="AA202" i="1"/>
  <c r="Z202" i="1"/>
  <c r="AA200" i="1"/>
  <c r="Z200" i="1"/>
  <c r="T186" i="1"/>
  <c r="X186" i="1" s="1"/>
  <c r="AA186" i="1"/>
  <c r="Z186" i="1"/>
  <c r="AA147" i="1"/>
  <c r="T147" i="1"/>
  <c r="X147" i="1" s="1"/>
  <c r="Z147" i="1"/>
  <c r="T103" i="1"/>
  <c r="X103" i="1" s="1"/>
  <c r="AA103" i="1"/>
  <c r="Z103" i="1"/>
  <c r="T220" i="1"/>
  <c r="X220" i="1" s="1"/>
  <c r="AA220" i="1"/>
  <c r="Z220" i="1"/>
  <c r="AA159" i="1"/>
  <c r="T159" i="1"/>
  <c r="X159" i="1" s="1"/>
  <c r="Z159" i="1"/>
  <c r="AA155" i="1"/>
  <c r="T155" i="1"/>
  <c r="X155" i="1" s="1"/>
  <c r="Z155" i="1"/>
  <c r="T138" i="1"/>
  <c r="X138" i="1" s="1"/>
  <c r="AA138" i="1"/>
  <c r="Z138" i="1"/>
  <c r="AA208" i="1"/>
  <c r="T208" i="1"/>
  <c r="X208" i="1" s="1"/>
  <c r="Z208" i="1"/>
  <c r="T150" i="1"/>
  <c r="X150" i="1" s="1"/>
  <c r="AA150" i="1"/>
  <c r="Z150" i="1"/>
  <c r="AA56" i="1"/>
  <c r="T56" i="1"/>
  <c r="X56" i="1" s="1"/>
  <c r="Z56" i="1"/>
  <c r="AA38" i="1"/>
  <c r="T38" i="1"/>
  <c r="X38" i="1" s="1"/>
  <c r="Z38" i="1"/>
  <c r="AA124" i="1"/>
  <c r="T124" i="1"/>
  <c r="X124" i="1" s="1"/>
  <c r="Z124" i="1"/>
  <c r="T107" i="1"/>
  <c r="X107" i="1" s="1"/>
  <c r="AA107" i="1"/>
  <c r="Z107" i="1"/>
  <c r="T75" i="1"/>
  <c r="X75" i="1" s="1"/>
  <c r="AA75" i="1"/>
  <c r="Z75" i="1"/>
  <c r="T71" i="1"/>
  <c r="X71" i="1" s="1"/>
  <c r="AA71" i="1"/>
  <c r="Z71" i="1"/>
  <c r="T207" i="1"/>
  <c r="X207" i="1" s="1"/>
  <c r="AA207" i="1"/>
  <c r="Y204" i="1"/>
  <c r="AA189" i="1"/>
  <c r="T189" i="1"/>
  <c r="X189" i="1" s="1"/>
  <c r="T184" i="1"/>
  <c r="X184" i="1" s="1"/>
  <c r="AA184" i="1"/>
  <c r="T183" i="1"/>
  <c r="X183" i="1" s="1"/>
  <c r="AA183" i="1"/>
  <c r="T141" i="1"/>
  <c r="X141" i="1" s="1"/>
  <c r="AA141" i="1"/>
  <c r="T149" i="1"/>
  <c r="X149" i="1" s="1"/>
  <c r="AA149" i="1"/>
  <c r="R117" i="1"/>
  <c r="S117" i="1" s="1"/>
  <c r="Z141" i="1"/>
  <c r="Y119" i="1"/>
  <c r="T127" i="1"/>
  <c r="X127" i="1" s="1"/>
  <c r="AA127" i="1"/>
  <c r="AA115" i="1"/>
  <c r="T115" i="1"/>
  <c r="X115" i="1" s="1"/>
  <c r="Y94" i="1"/>
  <c r="T106" i="1"/>
  <c r="X106" i="1" s="1"/>
  <c r="AA106" i="1"/>
  <c r="T105" i="1"/>
  <c r="X105" i="1" s="1"/>
  <c r="AA105" i="1"/>
  <c r="O105" i="1"/>
  <c r="M105" i="1" s="1"/>
  <c r="P105" i="1" s="1"/>
  <c r="J105" i="1" s="1"/>
  <c r="K105" i="1" s="1"/>
  <c r="AA60" i="1"/>
  <c r="T60" i="1"/>
  <c r="X60" i="1" s="1"/>
  <c r="Y51" i="1"/>
  <c r="AA39" i="1"/>
  <c r="T39" i="1"/>
  <c r="X39" i="1" s="1"/>
  <c r="Y17" i="1"/>
  <c r="R48" i="1"/>
  <c r="S48" i="1" s="1"/>
  <c r="T28" i="1"/>
  <c r="X28" i="1" s="1"/>
  <c r="AA28" i="1"/>
  <c r="T41" i="1"/>
  <c r="X41" i="1" s="1"/>
  <c r="AA41" i="1"/>
  <c r="AA29" i="1"/>
  <c r="AB29" i="1" s="1"/>
  <c r="T29" i="1"/>
  <c r="X29" i="1" s="1"/>
  <c r="Y27" i="1"/>
  <c r="Y23" i="1"/>
  <c r="Y221" i="1"/>
  <c r="Y206" i="1"/>
  <c r="R206" i="1"/>
  <c r="S206" i="1" s="1"/>
  <c r="AA199" i="1"/>
  <c r="T199" i="1"/>
  <c r="X199" i="1" s="1"/>
  <c r="Y193" i="1"/>
  <c r="T162" i="1"/>
  <c r="X162" i="1" s="1"/>
  <c r="AA162" i="1"/>
  <c r="AB162" i="1" s="1"/>
  <c r="T174" i="1"/>
  <c r="X174" i="1" s="1"/>
  <c r="AA174" i="1"/>
  <c r="T172" i="1"/>
  <c r="X172" i="1" s="1"/>
  <c r="AA172" i="1"/>
  <c r="J182" i="1"/>
  <c r="K182" i="1" s="1"/>
  <c r="Y163" i="1"/>
  <c r="T187" i="1"/>
  <c r="X187" i="1" s="1"/>
  <c r="AA187" i="1"/>
  <c r="AB187" i="1" s="1"/>
  <c r="T156" i="1"/>
  <c r="X156" i="1" s="1"/>
  <c r="AA156" i="1"/>
  <c r="O151" i="1"/>
  <c r="M151" i="1" s="1"/>
  <c r="P151" i="1" s="1"/>
  <c r="J151" i="1" s="1"/>
  <c r="K151" i="1" s="1"/>
  <c r="Y151" i="1"/>
  <c r="R135" i="1"/>
  <c r="S135" i="1" s="1"/>
  <c r="J152" i="1"/>
  <c r="K152" i="1" s="1"/>
  <c r="O137" i="1"/>
  <c r="M137" i="1" s="1"/>
  <c r="P137" i="1" s="1"/>
  <c r="J137" i="1" s="1"/>
  <c r="K137" i="1" s="1"/>
  <c r="Y135" i="1"/>
  <c r="Y126" i="1"/>
  <c r="AA139" i="1"/>
  <c r="T139" i="1"/>
  <c r="X139" i="1" s="1"/>
  <c r="Z139" i="1"/>
  <c r="Y130" i="1"/>
  <c r="R130" i="1"/>
  <c r="S130" i="1" s="1"/>
  <c r="J113" i="1"/>
  <c r="K113" i="1" s="1"/>
  <c r="Y111" i="1"/>
  <c r="Y123" i="1"/>
  <c r="AA120" i="1"/>
  <c r="T120" i="1"/>
  <c r="X120" i="1" s="1"/>
  <c r="R123" i="1"/>
  <c r="S123" i="1" s="1"/>
  <c r="O120" i="1"/>
  <c r="M120" i="1" s="1"/>
  <c r="P120" i="1" s="1"/>
  <c r="J120" i="1" s="1"/>
  <c r="K120" i="1" s="1"/>
  <c r="Y120" i="1"/>
  <c r="Z127" i="1"/>
  <c r="R111" i="1"/>
  <c r="S111" i="1" s="1"/>
  <c r="Y95" i="1"/>
  <c r="T83" i="1"/>
  <c r="X83" i="1" s="1"/>
  <c r="AA83" i="1"/>
  <c r="Y78" i="1"/>
  <c r="O78" i="1"/>
  <c r="M78" i="1" s="1"/>
  <c r="P78" i="1" s="1"/>
  <c r="J78" i="1" s="1"/>
  <c r="K78" i="1" s="1"/>
  <c r="R78" i="1"/>
  <c r="S78" i="1" s="1"/>
  <c r="T67" i="1"/>
  <c r="X67" i="1" s="1"/>
  <c r="AA67" i="1"/>
  <c r="AB67" i="1" s="1"/>
  <c r="Y62" i="1"/>
  <c r="Y59" i="1"/>
  <c r="O146" i="1"/>
  <c r="M146" i="1" s="1"/>
  <c r="P146" i="1" s="1"/>
  <c r="J146" i="1" s="1"/>
  <c r="K146" i="1" s="1"/>
  <c r="Y146" i="1"/>
  <c r="AA112" i="1"/>
  <c r="AB112" i="1" s="1"/>
  <c r="T112" i="1"/>
  <c r="X112" i="1" s="1"/>
  <c r="R94" i="1"/>
  <c r="S94" i="1" s="1"/>
  <c r="O94" i="1" s="1"/>
  <c r="M94" i="1" s="1"/>
  <c r="P94" i="1" s="1"/>
  <c r="J94" i="1" s="1"/>
  <c r="K94" i="1" s="1"/>
  <c r="R81" i="1"/>
  <c r="S81" i="1" s="1"/>
  <c r="R65" i="1"/>
  <c r="S65" i="1" s="1"/>
  <c r="R62" i="1"/>
  <c r="S62" i="1" s="1"/>
  <c r="R126" i="1"/>
  <c r="S126" i="1" s="1"/>
  <c r="AA108" i="1"/>
  <c r="AB108" i="1" s="1"/>
  <c r="T108" i="1"/>
  <c r="X108" i="1" s="1"/>
  <c r="Z105" i="1"/>
  <c r="O99" i="1"/>
  <c r="M99" i="1" s="1"/>
  <c r="P99" i="1" s="1"/>
  <c r="J99" i="1" s="1"/>
  <c r="K99" i="1" s="1"/>
  <c r="Y99" i="1"/>
  <c r="O67" i="1"/>
  <c r="M67" i="1" s="1"/>
  <c r="P67" i="1" s="1"/>
  <c r="J67" i="1" s="1"/>
  <c r="K67" i="1" s="1"/>
  <c r="Y67" i="1"/>
  <c r="T50" i="1"/>
  <c r="X50" i="1" s="1"/>
  <c r="AA50" i="1"/>
  <c r="Y47" i="1"/>
  <c r="O29" i="1"/>
  <c r="M29" i="1" s="1"/>
  <c r="P29" i="1" s="1"/>
  <c r="J29" i="1" s="1"/>
  <c r="K29" i="1" s="1"/>
  <c r="R17" i="1"/>
  <c r="S17" i="1" s="1"/>
  <c r="Y46" i="1"/>
  <c r="Z106" i="1"/>
  <c r="AA55" i="1"/>
  <c r="AB55" i="1" s="1"/>
  <c r="T55" i="1"/>
  <c r="X55" i="1" s="1"/>
  <c r="Z55" i="1"/>
  <c r="Y43" i="1"/>
  <c r="Z39" i="1"/>
  <c r="R36" i="1"/>
  <c r="S36" i="1" s="1"/>
  <c r="Y28" i="1"/>
  <c r="O28" i="1"/>
  <c r="M28" i="1" s="1"/>
  <c r="P28" i="1" s="1"/>
  <c r="J28" i="1" s="1"/>
  <c r="K28" i="1" s="1"/>
  <c r="R23" i="1"/>
  <c r="S23" i="1" s="1"/>
  <c r="R27" i="1"/>
  <c r="S27" i="1" s="1"/>
  <c r="AA19" i="1"/>
  <c r="T19" i="1"/>
  <c r="X19" i="1" s="1"/>
  <c r="Y20" i="1"/>
  <c r="O20" i="1"/>
  <c r="M20" i="1" s="1"/>
  <c r="P20" i="1" s="1"/>
  <c r="J20" i="1" s="1"/>
  <c r="K20" i="1" s="1"/>
  <c r="Y210" i="1"/>
  <c r="O210" i="1"/>
  <c r="M210" i="1" s="1"/>
  <c r="P210" i="1" s="1"/>
  <c r="J210" i="1" s="1"/>
  <c r="K210" i="1" s="1"/>
  <c r="R210" i="1"/>
  <c r="S210" i="1" s="1"/>
  <c r="R209" i="1"/>
  <c r="S209" i="1" s="1"/>
  <c r="Y203" i="1"/>
  <c r="AA181" i="1"/>
  <c r="T181" i="1"/>
  <c r="X181" i="1" s="1"/>
  <c r="T166" i="1"/>
  <c r="X166" i="1" s="1"/>
  <c r="AA166" i="1"/>
  <c r="Z183" i="1"/>
  <c r="Y160" i="1"/>
  <c r="Y131" i="1"/>
  <c r="R125" i="1"/>
  <c r="S125" i="1" s="1"/>
  <c r="Y114" i="1"/>
  <c r="T142" i="1"/>
  <c r="X142" i="1" s="1"/>
  <c r="AA142" i="1"/>
  <c r="R97" i="1"/>
  <c r="S97" i="1" s="1"/>
  <c r="T79" i="1"/>
  <c r="X79" i="1" s="1"/>
  <c r="AA79" i="1"/>
  <c r="O75" i="1"/>
  <c r="M75" i="1" s="1"/>
  <c r="P75" i="1" s="1"/>
  <c r="J75" i="1" s="1"/>
  <c r="K75" i="1" s="1"/>
  <c r="Y75" i="1"/>
  <c r="Y45" i="1"/>
  <c r="R45" i="1"/>
  <c r="S45" i="1" s="1"/>
  <c r="O45" i="1" s="1"/>
  <c r="M45" i="1" s="1"/>
  <c r="P45" i="1" s="1"/>
  <c r="J45" i="1" s="1"/>
  <c r="K45" i="1" s="1"/>
  <c r="Y98" i="1"/>
  <c r="O98" i="1"/>
  <c r="M98" i="1" s="1"/>
  <c r="P98" i="1" s="1"/>
  <c r="J98" i="1" s="1"/>
  <c r="K98" i="1" s="1"/>
  <c r="R98" i="1"/>
  <c r="S98" i="1" s="1"/>
  <c r="T73" i="1"/>
  <c r="X73" i="1" s="1"/>
  <c r="AA73" i="1"/>
  <c r="AB73" i="1" s="1"/>
  <c r="Y66" i="1"/>
  <c r="O56" i="1"/>
  <c r="M56" i="1" s="1"/>
  <c r="P56" i="1" s="1"/>
  <c r="J56" i="1" s="1"/>
  <c r="K56" i="1" s="1"/>
  <c r="Y56" i="1"/>
  <c r="AA42" i="1"/>
  <c r="T42" i="1"/>
  <c r="X42" i="1" s="1"/>
  <c r="O38" i="1"/>
  <c r="M38" i="1" s="1"/>
  <c r="P38" i="1" s="1"/>
  <c r="J38" i="1" s="1"/>
  <c r="K38" i="1" s="1"/>
  <c r="Y38" i="1"/>
  <c r="Y37" i="1"/>
  <c r="AA33" i="1"/>
  <c r="Z33" i="1"/>
  <c r="T33" i="1"/>
  <c r="X33" i="1" s="1"/>
  <c r="Z28" i="1"/>
  <c r="T224" i="1"/>
  <c r="X224" i="1" s="1"/>
  <c r="AA224" i="1"/>
  <c r="R222" i="1"/>
  <c r="S222" i="1" s="1"/>
  <c r="O207" i="1"/>
  <c r="M207" i="1" s="1"/>
  <c r="P207" i="1" s="1"/>
  <c r="J207" i="1" s="1"/>
  <c r="K207" i="1" s="1"/>
  <c r="Y207" i="1"/>
  <c r="Y226" i="1"/>
  <c r="Y216" i="1"/>
  <c r="Y188" i="1"/>
  <c r="Y191" i="1"/>
  <c r="R188" i="1"/>
  <c r="S188" i="1" s="1"/>
  <c r="T190" i="1"/>
  <c r="X190" i="1" s="1"/>
  <c r="AA190" i="1"/>
  <c r="AB190" i="1" s="1"/>
  <c r="Z189" i="1"/>
  <c r="Z181" i="1"/>
  <c r="Y176" i="1"/>
  <c r="Y177" i="1"/>
  <c r="AA169" i="1"/>
  <c r="T169" i="1"/>
  <c r="X169" i="1" s="1"/>
  <c r="Y223" i="1"/>
  <c r="O223" i="1"/>
  <c r="M223" i="1" s="1"/>
  <c r="P223" i="1" s="1"/>
  <c r="J223" i="1" s="1"/>
  <c r="K223" i="1" s="1"/>
  <c r="R223" i="1"/>
  <c r="S223" i="1" s="1"/>
  <c r="Y217" i="1"/>
  <c r="Z224" i="1"/>
  <c r="R213" i="1"/>
  <c r="S213" i="1" s="1"/>
  <c r="R226" i="1"/>
  <c r="S226" i="1" s="1"/>
  <c r="O226" i="1" s="1"/>
  <c r="M226" i="1" s="1"/>
  <c r="P226" i="1" s="1"/>
  <c r="J226" i="1" s="1"/>
  <c r="K226" i="1" s="1"/>
  <c r="O225" i="1"/>
  <c r="M225" i="1" s="1"/>
  <c r="P225" i="1" s="1"/>
  <c r="J225" i="1" s="1"/>
  <c r="K225" i="1" s="1"/>
  <c r="Y225" i="1"/>
  <c r="R217" i="1"/>
  <c r="S217" i="1" s="1"/>
  <c r="R203" i="1"/>
  <c r="S203" i="1" s="1"/>
  <c r="Z199" i="1"/>
  <c r="R191" i="1"/>
  <c r="S191" i="1" s="1"/>
  <c r="O191" i="1" s="1"/>
  <c r="M191" i="1" s="1"/>
  <c r="P191" i="1" s="1"/>
  <c r="J191" i="1" s="1"/>
  <c r="K191" i="1" s="1"/>
  <c r="O184" i="1"/>
  <c r="M184" i="1" s="1"/>
  <c r="P184" i="1" s="1"/>
  <c r="J184" i="1" s="1"/>
  <c r="K184" i="1" s="1"/>
  <c r="Y184" i="1"/>
  <c r="O198" i="1"/>
  <c r="M198" i="1" s="1"/>
  <c r="P198" i="1" s="1"/>
  <c r="J198" i="1" s="1"/>
  <c r="K198" i="1" s="1"/>
  <c r="Y198" i="1"/>
  <c r="R193" i="1"/>
  <c r="S193" i="1" s="1"/>
  <c r="T196" i="1"/>
  <c r="X196" i="1" s="1"/>
  <c r="AA196" i="1"/>
  <c r="AB196" i="1" s="1"/>
  <c r="O194" i="1"/>
  <c r="M194" i="1" s="1"/>
  <c r="P194" i="1" s="1"/>
  <c r="J194" i="1" s="1"/>
  <c r="K194" i="1" s="1"/>
  <c r="Y194" i="1"/>
  <c r="R177" i="1"/>
  <c r="S177" i="1" s="1"/>
  <c r="Y171" i="1"/>
  <c r="O171" i="1"/>
  <c r="M171" i="1" s="1"/>
  <c r="P171" i="1" s="1"/>
  <c r="J171" i="1" s="1"/>
  <c r="K171" i="1" s="1"/>
  <c r="O169" i="1"/>
  <c r="M169" i="1" s="1"/>
  <c r="P169" i="1" s="1"/>
  <c r="J169" i="1" s="1"/>
  <c r="K169" i="1" s="1"/>
  <c r="Y169" i="1"/>
  <c r="O166" i="1"/>
  <c r="M166" i="1" s="1"/>
  <c r="P166" i="1" s="1"/>
  <c r="J166" i="1" s="1"/>
  <c r="K166" i="1" s="1"/>
  <c r="AA161" i="1"/>
  <c r="AB161" i="1" s="1"/>
  <c r="T161" i="1"/>
  <c r="X161" i="1" s="1"/>
  <c r="O190" i="1"/>
  <c r="M190" i="1" s="1"/>
  <c r="P190" i="1" s="1"/>
  <c r="J190" i="1" s="1"/>
  <c r="K190" i="1" s="1"/>
  <c r="O181" i="1"/>
  <c r="M181" i="1" s="1"/>
  <c r="P181" i="1" s="1"/>
  <c r="J181" i="1" s="1"/>
  <c r="K181" i="1" s="1"/>
  <c r="Y181" i="1"/>
  <c r="T178" i="1"/>
  <c r="X178" i="1" s="1"/>
  <c r="AA178" i="1"/>
  <c r="AB178" i="1" s="1"/>
  <c r="R176" i="1"/>
  <c r="S176" i="1" s="1"/>
  <c r="Z166" i="1"/>
  <c r="O158" i="1"/>
  <c r="M158" i="1" s="1"/>
  <c r="P158" i="1" s="1"/>
  <c r="J158" i="1" s="1"/>
  <c r="K158" i="1" s="1"/>
  <c r="Y158" i="1"/>
  <c r="T175" i="1"/>
  <c r="X175" i="1" s="1"/>
  <c r="AA175" i="1"/>
  <c r="R167" i="1"/>
  <c r="S167" i="1" s="1"/>
  <c r="O167" i="1" s="1"/>
  <c r="M167" i="1" s="1"/>
  <c r="P167" i="1" s="1"/>
  <c r="J167" i="1" s="1"/>
  <c r="K167" i="1" s="1"/>
  <c r="Z169" i="1"/>
  <c r="Z175" i="1"/>
  <c r="O159" i="1"/>
  <c r="M159" i="1" s="1"/>
  <c r="P159" i="1" s="1"/>
  <c r="J159" i="1" s="1"/>
  <c r="K159" i="1" s="1"/>
  <c r="Y159" i="1"/>
  <c r="Y156" i="1"/>
  <c r="O156" i="1"/>
  <c r="M156" i="1" s="1"/>
  <c r="P156" i="1" s="1"/>
  <c r="J156" i="1" s="1"/>
  <c r="K156" i="1" s="1"/>
  <c r="O147" i="1"/>
  <c r="M147" i="1" s="1"/>
  <c r="P147" i="1" s="1"/>
  <c r="J147" i="1" s="1"/>
  <c r="K147" i="1" s="1"/>
  <c r="Y147" i="1"/>
  <c r="O141" i="1"/>
  <c r="M141" i="1" s="1"/>
  <c r="P141" i="1" s="1"/>
  <c r="J141" i="1" s="1"/>
  <c r="K141" i="1" s="1"/>
  <c r="T136" i="1"/>
  <c r="X136" i="1" s="1"/>
  <c r="AA136" i="1"/>
  <c r="Y154" i="1"/>
  <c r="T152" i="1"/>
  <c r="X152" i="1" s="1"/>
  <c r="AA152" i="1"/>
  <c r="AB152" i="1" s="1"/>
  <c r="R133" i="1"/>
  <c r="S133" i="1" s="1"/>
  <c r="R145" i="1"/>
  <c r="S145" i="1" s="1"/>
  <c r="O142" i="1"/>
  <c r="M142" i="1" s="1"/>
  <c r="P142" i="1" s="1"/>
  <c r="J142" i="1" s="1"/>
  <c r="K142" i="1" s="1"/>
  <c r="Y142" i="1"/>
  <c r="Y122" i="1"/>
  <c r="R131" i="1"/>
  <c r="S131" i="1" s="1"/>
  <c r="R129" i="1"/>
  <c r="S129" i="1" s="1"/>
  <c r="R121" i="1"/>
  <c r="S121" i="1" s="1"/>
  <c r="Z152" i="1"/>
  <c r="O127" i="1"/>
  <c r="M127" i="1" s="1"/>
  <c r="P127" i="1" s="1"/>
  <c r="J127" i="1" s="1"/>
  <c r="K127" i="1" s="1"/>
  <c r="Y127" i="1"/>
  <c r="Z120" i="1"/>
  <c r="Y110" i="1"/>
  <c r="O134" i="1"/>
  <c r="M134" i="1" s="1"/>
  <c r="P134" i="1" s="1"/>
  <c r="J134" i="1" s="1"/>
  <c r="K134" i="1" s="1"/>
  <c r="Y134" i="1"/>
  <c r="R119" i="1"/>
  <c r="S119" i="1" s="1"/>
  <c r="O116" i="1"/>
  <c r="M116" i="1" s="1"/>
  <c r="P116" i="1" s="1"/>
  <c r="J116" i="1" s="1"/>
  <c r="K116" i="1" s="1"/>
  <c r="Y116" i="1"/>
  <c r="R114" i="1"/>
  <c r="S114" i="1" s="1"/>
  <c r="AA109" i="1"/>
  <c r="T109" i="1"/>
  <c r="X109" i="1" s="1"/>
  <c r="Z109" i="1"/>
  <c r="T101" i="1"/>
  <c r="X101" i="1" s="1"/>
  <c r="AA101" i="1"/>
  <c r="O79" i="1"/>
  <c r="M79" i="1" s="1"/>
  <c r="P79" i="1" s="1"/>
  <c r="J79" i="1" s="1"/>
  <c r="K79" i="1" s="1"/>
  <c r="Y79" i="1"/>
  <c r="Y63" i="1"/>
  <c r="AA96" i="1"/>
  <c r="T96" i="1"/>
  <c r="X96" i="1" s="1"/>
  <c r="AA64" i="1"/>
  <c r="AB64" i="1" s="1"/>
  <c r="T64" i="1"/>
  <c r="X64" i="1" s="1"/>
  <c r="Y140" i="1"/>
  <c r="O140" i="1"/>
  <c r="M140" i="1" s="1"/>
  <c r="P140" i="1" s="1"/>
  <c r="J140" i="1" s="1"/>
  <c r="K140" i="1" s="1"/>
  <c r="R122" i="1"/>
  <c r="S122" i="1" s="1"/>
  <c r="AA92" i="1"/>
  <c r="AB92" i="1" s="1"/>
  <c r="T92" i="1"/>
  <c r="X92" i="1" s="1"/>
  <c r="R77" i="1"/>
  <c r="S77" i="1" s="1"/>
  <c r="Y70" i="1"/>
  <c r="R66" i="1"/>
  <c r="S66" i="1" s="1"/>
  <c r="R58" i="1"/>
  <c r="S58" i="1" s="1"/>
  <c r="Y53" i="1"/>
  <c r="O53" i="1"/>
  <c r="M53" i="1" s="1"/>
  <c r="P53" i="1" s="1"/>
  <c r="J53" i="1" s="1"/>
  <c r="K53" i="1" s="1"/>
  <c r="R53" i="1"/>
  <c r="S53" i="1" s="1"/>
  <c r="O162" i="1"/>
  <c r="M162" i="1" s="1"/>
  <c r="P162" i="1" s="1"/>
  <c r="J162" i="1" s="1"/>
  <c r="K162" i="1" s="1"/>
  <c r="O143" i="1"/>
  <c r="M143" i="1" s="1"/>
  <c r="P143" i="1" s="1"/>
  <c r="J143" i="1" s="1"/>
  <c r="K143" i="1" s="1"/>
  <c r="Y143" i="1"/>
  <c r="Z96" i="1"/>
  <c r="T89" i="1"/>
  <c r="X89" i="1" s="1"/>
  <c r="AA89" i="1"/>
  <c r="AB89" i="1" s="1"/>
  <c r="Y82" i="1"/>
  <c r="Z64" i="1"/>
  <c r="R59" i="1"/>
  <c r="S59" i="1" s="1"/>
  <c r="R46" i="1"/>
  <c r="S46" i="1" s="1"/>
  <c r="R110" i="1"/>
  <c r="S110" i="1" s="1"/>
  <c r="R51" i="1"/>
  <c r="S51" i="1" s="1"/>
  <c r="O51" i="1" s="1"/>
  <c r="M51" i="1" s="1"/>
  <c r="P51" i="1" s="1"/>
  <c r="J51" i="1" s="1"/>
  <c r="K51" i="1" s="1"/>
  <c r="Z50" i="1"/>
  <c r="Y21" i="1"/>
  <c r="R21" i="1"/>
  <c r="S21" i="1" s="1"/>
  <c r="O21" i="1" s="1"/>
  <c r="M21" i="1" s="1"/>
  <c r="P21" i="1" s="1"/>
  <c r="J21" i="1" s="1"/>
  <c r="K21" i="1" s="1"/>
  <c r="O54" i="1"/>
  <c r="M54" i="1" s="1"/>
  <c r="P54" i="1" s="1"/>
  <c r="J54" i="1" s="1"/>
  <c r="K54" i="1" s="1"/>
  <c r="Y54" i="1"/>
  <c r="R47" i="1"/>
  <c r="S47" i="1" s="1"/>
  <c r="R52" i="1"/>
  <c r="S52" i="1" s="1"/>
  <c r="R44" i="1"/>
  <c r="S44" i="1" s="1"/>
  <c r="Z42" i="1"/>
  <c r="Y39" i="1"/>
  <c r="O39" i="1"/>
  <c r="M39" i="1" s="1"/>
  <c r="P39" i="1" s="1"/>
  <c r="J39" i="1" s="1"/>
  <c r="K39" i="1" s="1"/>
  <c r="O33" i="1"/>
  <c r="M33" i="1" s="1"/>
  <c r="P33" i="1" s="1"/>
  <c r="J33" i="1" s="1"/>
  <c r="K33" i="1" s="1"/>
  <c r="O22" i="1"/>
  <c r="M22" i="1" s="1"/>
  <c r="P22" i="1" s="1"/>
  <c r="J22" i="1" s="1"/>
  <c r="K22" i="1" s="1"/>
  <c r="R37" i="1"/>
  <c r="S37" i="1" s="1"/>
  <c r="O37" i="1" s="1"/>
  <c r="M37" i="1" s="1"/>
  <c r="P37" i="1" s="1"/>
  <c r="J37" i="1" s="1"/>
  <c r="K37" i="1" s="1"/>
  <c r="T32" i="1"/>
  <c r="X32" i="1" s="1"/>
  <c r="Z32" i="1"/>
  <c r="AA32" i="1"/>
  <c r="T20" i="1"/>
  <c r="X20" i="1" s="1"/>
  <c r="AA20" i="1"/>
  <c r="Z19" i="1"/>
  <c r="O26" i="1"/>
  <c r="M26" i="1" s="1"/>
  <c r="P26" i="1" s="1"/>
  <c r="J26" i="1" s="1"/>
  <c r="K26" i="1" s="1"/>
  <c r="Y26" i="1"/>
  <c r="Y215" i="1"/>
  <c r="R215" i="1"/>
  <c r="S215" i="1" s="1"/>
  <c r="T214" i="1"/>
  <c r="X214" i="1" s="1"/>
  <c r="AA214" i="1"/>
  <c r="AB214" i="1" s="1"/>
  <c r="T194" i="1"/>
  <c r="X194" i="1" s="1"/>
  <c r="AA194" i="1"/>
  <c r="R192" i="1"/>
  <c r="S192" i="1" s="1"/>
  <c r="Y200" i="1"/>
  <c r="O200" i="1"/>
  <c r="M200" i="1" s="1"/>
  <c r="P200" i="1" s="1"/>
  <c r="J200" i="1" s="1"/>
  <c r="K200" i="1" s="1"/>
  <c r="AA173" i="1"/>
  <c r="T173" i="1"/>
  <c r="X173" i="1" s="1"/>
  <c r="O173" i="1"/>
  <c r="M173" i="1" s="1"/>
  <c r="P173" i="1" s="1"/>
  <c r="J173" i="1" s="1"/>
  <c r="K173" i="1" s="1"/>
  <c r="Y173" i="1"/>
  <c r="AA185" i="1"/>
  <c r="T185" i="1"/>
  <c r="X185" i="1" s="1"/>
  <c r="Y168" i="1"/>
  <c r="AA151" i="1"/>
  <c r="AB151" i="1" s="1"/>
  <c r="T151" i="1"/>
  <c r="X151" i="1" s="1"/>
  <c r="AA137" i="1"/>
  <c r="AB137" i="1" s="1"/>
  <c r="T137" i="1"/>
  <c r="X137" i="1" s="1"/>
  <c r="AA116" i="1"/>
  <c r="AB116" i="1" s="1"/>
  <c r="T116" i="1"/>
  <c r="X116" i="1" s="1"/>
  <c r="O124" i="1"/>
  <c r="M124" i="1" s="1"/>
  <c r="P124" i="1" s="1"/>
  <c r="J124" i="1" s="1"/>
  <c r="K124" i="1" s="1"/>
  <c r="Y124" i="1"/>
  <c r="Y138" i="1"/>
  <c r="O138" i="1"/>
  <c r="M138" i="1" s="1"/>
  <c r="P138" i="1" s="1"/>
  <c r="J138" i="1" s="1"/>
  <c r="K138" i="1" s="1"/>
  <c r="T99" i="1"/>
  <c r="X99" i="1" s="1"/>
  <c r="AA99" i="1"/>
  <c r="AB99" i="1" s="1"/>
  <c r="R90" i="1"/>
  <c r="S90" i="1" s="1"/>
  <c r="O107" i="1"/>
  <c r="M107" i="1" s="1"/>
  <c r="P107" i="1" s="1"/>
  <c r="J107" i="1" s="1"/>
  <c r="K107" i="1" s="1"/>
  <c r="Y107" i="1"/>
  <c r="Y91" i="1"/>
  <c r="O103" i="1"/>
  <c r="M103" i="1" s="1"/>
  <c r="P103" i="1" s="1"/>
  <c r="J103" i="1" s="1"/>
  <c r="K103" i="1" s="1"/>
  <c r="Y103" i="1"/>
  <c r="R93" i="1"/>
  <c r="S93" i="1" s="1"/>
  <c r="Y87" i="1"/>
  <c r="AA76" i="1"/>
  <c r="AB76" i="1" s="1"/>
  <c r="T76" i="1"/>
  <c r="X76" i="1" s="1"/>
  <c r="R61" i="1"/>
  <c r="S61" i="1" s="1"/>
  <c r="O155" i="1"/>
  <c r="M155" i="1" s="1"/>
  <c r="P155" i="1" s="1"/>
  <c r="J155" i="1" s="1"/>
  <c r="K155" i="1" s="1"/>
  <c r="Y155" i="1"/>
  <c r="T54" i="1"/>
  <c r="X54" i="1" s="1"/>
  <c r="AA54" i="1"/>
  <c r="AA34" i="1"/>
  <c r="AB34" i="1" s="1"/>
  <c r="T34" i="1"/>
  <c r="X34" i="1" s="1"/>
  <c r="AA35" i="1"/>
  <c r="T35" i="1"/>
  <c r="X35" i="1" s="1"/>
  <c r="R40" i="1"/>
  <c r="S40" i="1" s="1"/>
  <c r="Z34" i="1"/>
  <c r="AA22" i="1"/>
  <c r="AB22" i="1" s="1"/>
  <c r="T22" i="1"/>
  <c r="X22" i="1" s="1"/>
  <c r="Z207" i="1"/>
  <c r="R201" i="1"/>
  <c r="S201" i="1" s="1"/>
  <c r="R204" i="1"/>
  <c r="S204" i="1" s="1"/>
  <c r="O202" i="1"/>
  <c r="M202" i="1" s="1"/>
  <c r="P202" i="1" s="1"/>
  <c r="J202" i="1" s="1"/>
  <c r="K202" i="1" s="1"/>
  <c r="Y202" i="1"/>
  <c r="Y219" i="1"/>
  <c r="R219" i="1"/>
  <c r="S219" i="1" s="1"/>
  <c r="R216" i="1"/>
  <c r="S216" i="1" s="1"/>
  <c r="O216" i="1" s="1"/>
  <c r="M216" i="1" s="1"/>
  <c r="P216" i="1" s="1"/>
  <c r="J216" i="1" s="1"/>
  <c r="K216" i="1" s="1"/>
  <c r="T225" i="1"/>
  <c r="X225" i="1" s="1"/>
  <c r="AA225" i="1"/>
  <c r="AB225" i="1" s="1"/>
  <c r="J218" i="1"/>
  <c r="K218" i="1" s="1"/>
  <c r="Y212" i="1"/>
  <c r="R221" i="1"/>
  <c r="S221" i="1" s="1"/>
  <c r="Y211" i="1"/>
  <c r="J205" i="1"/>
  <c r="K205" i="1" s="1"/>
  <c r="T205" i="1"/>
  <c r="X205" i="1" s="1"/>
  <c r="AA205" i="1"/>
  <c r="AB205" i="1" s="1"/>
  <c r="R212" i="1"/>
  <c r="S212" i="1" s="1"/>
  <c r="O224" i="1"/>
  <c r="M224" i="1" s="1"/>
  <c r="P224" i="1" s="1"/>
  <c r="J224" i="1" s="1"/>
  <c r="K224" i="1" s="1"/>
  <c r="Y224" i="1"/>
  <c r="O220" i="1"/>
  <c r="M220" i="1" s="1"/>
  <c r="P220" i="1" s="1"/>
  <c r="J220" i="1" s="1"/>
  <c r="K220" i="1" s="1"/>
  <c r="Y220" i="1"/>
  <c r="T218" i="1"/>
  <c r="X218" i="1" s="1"/>
  <c r="AA218" i="1"/>
  <c r="AB218" i="1" s="1"/>
  <c r="R211" i="1"/>
  <c r="S211" i="1" s="1"/>
  <c r="O208" i="1"/>
  <c r="M208" i="1" s="1"/>
  <c r="P208" i="1" s="1"/>
  <c r="J208" i="1" s="1"/>
  <c r="K208" i="1" s="1"/>
  <c r="Y208" i="1"/>
  <c r="Y195" i="1"/>
  <c r="O199" i="1"/>
  <c r="M199" i="1" s="1"/>
  <c r="P199" i="1" s="1"/>
  <c r="J199" i="1" s="1"/>
  <c r="K199" i="1" s="1"/>
  <c r="Y199" i="1"/>
  <c r="Z194" i="1"/>
  <c r="O183" i="1"/>
  <c r="M183" i="1" s="1"/>
  <c r="P183" i="1" s="1"/>
  <c r="J183" i="1" s="1"/>
  <c r="K183" i="1" s="1"/>
  <c r="T198" i="1"/>
  <c r="X198" i="1" s="1"/>
  <c r="AA198" i="1"/>
  <c r="AB198" i="1" s="1"/>
  <c r="R195" i="1"/>
  <c r="S195" i="1" s="1"/>
  <c r="O185" i="1"/>
  <c r="M185" i="1" s="1"/>
  <c r="P185" i="1" s="1"/>
  <c r="J185" i="1" s="1"/>
  <c r="K185" i="1" s="1"/>
  <c r="Y185" i="1"/>
  <c r="Y180" i="1"/>
  <c r="O172" i="1"/>
  <c r="M172" i="1" s="1"/>
  <c r="P172" i="1" s="1"/>
  <c r="J172" i="1" s="1"/>
  <c r="K172" i="1" s="1"/>
  <c r="Y172" i="1"/>
  <c r="T170" i="1"/>
  <c r="X170" i="1" s="1"/>
  <c r="AA170" i="1"/>
  <c r="AB170" i="1" s="1"/>
  <c r="O170" i="1"/>
  <c r="M170" i="1" s="1"/>
  <c r="P170" i="1" s="1"/>
  <c r="J170" i="1" s="1"/>
  <c r="K170" i="1" s="1"/>
  <c r="R168" i="1"/>
  <c r="S168" i="1" s="1"/>
  <c r="O189" i="1"/>
  <c r="M189" i="1" s="1"/>
  <c r="P189" i="1" s="1"/>
  <c r="J189" i="1" s="1"/>
  <c r="K189" i="1" s="1"/>
  <c r="Y189" i="1"/>
  <c r="Y186" i="1"/>
  <c r="O186" i="1"/>
  <c r="M186" i="1" s="1"/>
  <c r="P186" i="1" s="1"/>
  <c r="J186" i="1" s="1"/>
  <c r="K186" i="1" s="1"/>
  <c r="T182" i="1"/>
  <c r="X182" i="1" s="1"/>
  <c r="AA182" i="1"/>
  <c r="R180" i="1"/>
  <c r="S180" i="1" s="1"/>
  <c r="T171" i="1"/>
  <c r="X171" i="1" s="1"/>
  <c r="AA171" i="1"/>
  <c r="AB171" i="1" s="1"/>
  <c r="Z184" i="1"/>
  <c r="T179" i="1"/>
  <c r="X179" i="1" s="1"/>
  <c r="AA179" i="1"/>
  <c r="AB179" i="1" s="1"/>
  <c r="O174" i="1"/>
  <c r="M174" i="1" s="1"/>
  <c r="P174" i="1" s="1"/>
  <c r="J174" i="1" s="1"/>
  <c r="K174" i="1" s="1"/>
  <c r="AA165" i="1"/>
  <c r="T165" i="1"/>
  <c r="X165" i="1" s="1"/>
  <c r="R163" i="1"/>
  <c r="S163" i="1" s="1"/>
  <c r="O163" i="1" s="1"/>
  <c r="M163" i="1" s="1"/>
  <c r="P163" i="1" s="1"/>
  <c r="J163" i="1" s="1"/>
  <c r="K163" i="1" s="1"/>
  <c r="T158" i="1"/>
  <c r="X158" i="1" s="1"/>
  <c r="AA158" i="1"/>
  <c r="AB158" i="1" s="1"/>
  <c r="Z182" i="1"/>
  <c r="Z174" i="1"/>
  <c r="Y167" i="1"/>
  <c r="O165" i="1"/>
  <c r="M165" i="1" s="1"/>
  <c r="P165" i="1" s="1"/>
  <c r="J165" i="1" s="1"/>
  <c r="K165" i="1" s="1"/>
  <c r="Y165" i="1"/>
  <c r="R153" i="1"/>
  <c r="S153" i="1" s="1"/>
  <c r="O150" i="1"/>
  <c r="M150" i="1" s="1"/>
  <c r="P150" i="1" s="1"/>
  <c r="J150" i="1" s="1"/>
  <c r="K150" i="1" s="1"/>
  <c r="Y150" i="1"/>
  <c r="T148" i="1"/>
  <c r="X148" i="1" s="1"/>
  <c r="AA148" i="1"/>
  <c r="AB148" i="1" s="1"/>
  <c r="O148" i="1"/>
  <c r="M148" i="1" s="1"/>
  <c r="P148" i="1" s="1"/>
  <c r="J148" i="1" s="1"/>
  <c r="K148" i="1" s="1"/>
  <c r="T146" i="1"/>
  <c r="X146" i="1" s="1"/>
  <c r="AA146" i="1"/>
  <c r="AB146" i="1" s="1"/>
  <c r="O139" i="1"/>
  <c r="M139" i="1" s="1"/>
  <c r="P139" i="1" s="1"/>
  <c r="J139" i="1" s="1"/>
  <c r="K139" i="1" s="1"/>
  <c r="Y139" i="1"/>
  <c r="T134" i="1"/>
  <c r="X134" i="1" s="1"/>
  <c r="AA134" i="1"/>
  <c r="AB134" i="1" s="1"/>
  <c r="R160" i="1"/>
  <c r="S160" i="1" s="1"/>
  <c r="T164" i="1"/>
  <c r="X164" i="1" s="1"/>
  <c r="AA164" i="1"/>
  <c r="AB164" i="1" s="1"/>
  <c r="O164" i="1"/>
  <c r="M164" i="1" s="1"/>
  <c r="P164" i="1" s="1"/>
  <c r="J164" i="1" s="1"/>
  <c r="K164" i="1" s="1"/>
  <c r="T157" i="1"/>
  <c r="X157" i="1" s="1"/>
  <c r="AA157" i="1"/>
  <c r="AB157" i="1" s="1"/>
  <c r="R154" i="1"/>
  <c r="S154" i="1" s="1"/>
  <c r="O154" i="1" s="1"/>
  <c r="M154" i="1" s="1"/>
  <c r="P154" i="1" s="1"/>
  <c r="J154" i="1" s="1"/>
  <c r="K154" i="1" s="1"/>
  <c r="O149" i="1"/>
  <c r="M149" i="1" s="1"/>
  <c r="P149" i="1" s="1"/>
  <c r="J149" i="1" s="1"/>
  <c r="K149" i="1" s="1"/>
  <c r="AA143" i="1"/>
  <c r="AB143" i="1" s="1"/>
  <c r="T143" i="1"/>
  <c r="X143" i="1" s="1"/>
  <c r="Z136" i="1"/>
  <c r="Y118" i="1"/>
  <c r="T140" i="1"/>
  <c r="X140" i="1" s="1"/>
  <c r="AA140" i="1"/>
  <c r="AB140" i="1" s="1"/>
  <c r="AA128" i="1"/>
  <c r="AB128" i="1" s="1"/>
  <c r="T128" i="1"/>
  <c r="X128" i="1" s="1"/>
  <c r="O115" i="1"/>
  <c r="M115" i="1" s="1"/>
  <c r="P115" i="1" s="1"/>
  <c r="J115" i="1" s="1"/>
  <c r="K115" i="1" s="1"/>
  <c r="Y115" i="1"/>
  <c r="T144" i="1"/>
  <c r="X144" i="1" s="1"/>
  <c r="AA144" i="1"/>
  <c r="AB144" i="1" s="1"/>
  <c r="T132" i="1"/>
  <c r="X132" i="1" s="1"/>
  <c r="AA132" i="1"/>
  <c r="AB132" i="1" s="1"/>
  <c r="O128" i="1"/>
  <c r="M128" i="1" s="1"/>
  <c r="P128" i="1" s="1"/>
  <c r="J128" i="1" s="1"/>
  <c r="K128" i="1" s="1"/>
  <c r="Y128" i="1"/>
  <c r="Z115" i="1"/>
  <c r="T85" i="1"/>
  <c r="X85" i="1" s="1"/>
  <c r="AA85" i="1"/>
  <c r="AB85" i="1" s="1"/>
  <c r="O76" i="1"/>
  <c r="M76" i="1" s="1"/>
  <c r="P76" i="1" s="1"/>
  <c r="J76" i="1" s="1"/>
  <c r="K76" i="1" s="1"/>
  <c r="T69" i="1"/>
  <c r="X69" i="1" s="1"/>
  <c r="AA69" i="1"/>
  <c r="Z149" i="1"/>
  <c r="Y106" i="1"/>
  <c r="O106" i="1"/>
  <c r="M106" i="1" s="1"/>
  <c r="P106" i="1" s="1"/>
  <c r="J106" i="1" s="1"/>
  <c r="K106" i="1" s="1"/>
  <c r="R95" i="1"/>
  <c r="S95" i="1" s="1"/>
  <c r="O95" i="1" s="1"/>
  <c r="M95" i="1" s="1"/>
  <c r="P95" i="1" s="1"/>
  <c r="J95" i="1" s="1"/>
  <c r="K95" i="1" s="1"/>
  <c r="Y90" i="1"/>
  <c r="O90" i="1"/>
  <c r="M90" i="1" s="1"/>
  <c r="P90" i="1" s="1"/>
  <c r="J90" i="1" s="1"/>
  <c r="K90" i="1" s="1"/>
  <c r="J89" i="1"/>
  <c r="K89" i="1" s="1"/>
  <c r="R86" i="1"/>
  <c r="S86" i="1" s="1"/>
  <c r="AA80" i="1"/>
  <c r="AB80" i="1" s="1"/>
  <c r="T80" i="1"/>
  <c r="X80" i="1" s="1"/>
  <c r="Y74" i="1"/>
  <c r="O73" i="1"/>
  <c r="M73" i="1" s="1"/>
  <c r="P73" i="1" s="1"/>
  <c r="J73" i="1" s="1"/>
  <c r="K73" i="1" s="1"/>
  <c r="R70" i="1"/>
  <c r="S70" i="1" s="1"/>
  <c r="O70" i="1" s="1"/>
  <c r="M70" i="1" s="1"/>
  <c r="P70" i="1" s="1"/>
  <c r="J70" i="1" s="1"/>
  <c r="K70" i="1" s="1"/>
  <c r="R63" i="1"/>
  <c r="S63" i="1" s="1"/>
  <c r="O63" i="1" s="1"/>
  <c r="M63" i="1" s="1"/>
  <c r="P63" i="1" s="1"/>
  <c r="J63" i="1" s="1"/>
  <c r="K63" i="1" s="1"/>
  <c r="Y61" i="1"/>
  <c r="O61" i="1"/>
  <c r="M61" i="1" s="1"/>
  <c r="P61" i="1" s="1"/>
  <c r="J61" i="1" s="1"/>
  <c r="K61" i="1" s="1"/>
  <c r="Y57" i="1"/>
  <c r="O136" i="1"/>
  <c r="M136" i="1" s="1"/>
  <c r="P136" i="1" s="1"/>
  <c r="J136" i="1" s="1"/>
  <c r="K136" i="1" s="1"/>
  <c r="Y136" i="1"/>
  <c r="R118" i="1"/>
  <c r="S118" i="1" s="1"/>
  <c r="O118" i="1" s="1"/>
  <c r="M118" i="1" s="1"/>
  <c r="P118" i="1" s="1"/>
  <c r="J118" i="1" s="1"/>
  <c r="K118" i="1" s="1"/>
  <c r="Y102" i="1"/>
  <c r="R102" i="1"/>
  <c r="S102" i="1" s="1"/>
  <c r="O102" i="1" s="1"/>
  <c r="M102" i="1" s="1"/>
  <c r="P102" i="1" s="1"/>
  <c r="J102" i="1" s="1"/>
  <c r="K102" i="1" s="1"/>
  <c r="O101" i="1"/>
  <c r="M101" i="1" s="1"/>
  <c r="P101" i="1" s="1"/>
  <c r="J101" i="1" s="1"/>
  <c r="K101" i="1" s="1"/>
  <c r="R91" i="1"/>
  <c r="S91" i="1" s="1"/>
  <c r="O91" i="1" s="1"/>
  <c r="M91" i="1" s="1"/>
  <c r="P91" i="1" s="1"/>
  <c r="J91" i="1" s="1"/>
  <c r="K91" i="1" s="1"/>
  <c r="Y86" i="1"/>
  <c r="O86" i="1"/>
  <c r="M86" i="1" s="1"/>
  <c r="P86" i="1" s="1"/>
  <c r="J86" i="1" s="1"/>
  <c r="K86" i="1" s="1"/>
  <c r="O85" i="1"/>
  <c r="M85" i="1" s="1"/>
  <c r="P85" i="1" s="1"/>
  <c r="J85" i="1" s="1"/>
  <c r="K85" i="1" s="1"/>
  <c r="R82" i="1"/>
  <c r="S82" i="1" s="1"/>
  <c r="R74" i="1"/>
  <c r="S74" i="1" s="1"/>
  <c r="O71" i="1"/>
  <c r="M71" i="1" s="1"/>
  <c r="P71" i="1" s="1"/>
  <c r="J71" i="1" s="1"/>
  <c r="K71" i="1" s="1"/>
  <c r="Y71" i="1"/>
  <c r="AB68" i="1"/>
  <c r="R57" i="1"/>
  <c r="S57" i="1" s="1"/>
  <c r="Y49" i="1"/>
  <c r="R49" i="1"/>
  <c r="S49" i="1" s="1"/>
  <c r="O49" i="1" s="1"/>
  <c r="M49" i="1" s="1"/>
  <c r="P49" i="1" s="1"/>
  <c r="J49" i="1" s="1"/>
  <c r="K49" i="1" s="1"/>
  <c r="Z156" i="1"/>
  <c r="Z101" i="1"/>
  <c r="R87" i="1"/>
  <c r="S87" i="1" s="1"/>
  <c r="O83" i="1"/>
  <c r="M83" i="1" s="1"/>
  <c r="P83" i="1" s="1"/>
  <c r="J83" i="1" s="1"/>
  <c r="K83" i="1" s="1"/>
  <c r="Y83" i="1"/>
  <c r="O80" i="1"/>
  <c r="M80" i="1" s="1"/>
  <c r="P80" i="1" s="1"/>
  <c r="J80" i="1" s="1"/>
  <c r="K80" i="1" s="1"/>
  <c r="Z69" i="1"/>
  <c r="O60" i="1"/>
  <c r="M60" i="1" s="1"/>
  <c r="P60" i="1" s="1"/>
  <c r="J60" i="1" s="1"/>
  <c r="K60" i="1" s="1"/>
  <c r="Y60" i="1"/>
  <c r="O42" i="1"/>
  <c r="M42" i="1" s="1"/>
  <c r="P42" i="1" s="1"/>
  <c r="J42" i="1" s="1"/>
  <c r="K42" i="1" s="1"/>
  <c r="Y42" i="1"/>
  <c r="O55" i="1"/>
  <c r="M55" i="1" s="1"/>
  <c r="P55" i="1" s="1"/>
  <c r="J55" i="1" s="1"/>
  <c r="K55" i="1" s="1"/>
  <c r="O41" i="1"/>
  <c r="M41" i="1" s="1"/>
  <c r="P41" i="1" s="1"/>
  <c r="J41" i="1" s="1"/>
  <c r="K41" i="1" s="1"/>
  <c r="Y41" i="1"/>
  <c r="R31" i="1"/>
  <c r="S31" i="1" s="1"/>
  <c r="Y25" i="1"/>
  <c r="O50" i="1"/>
  <c r="M50" i="1" s="1"/>
  <c r="P50" i="1" s="1"/>
  <c r="J50" i="1" s="1"/>
  <c r="K50" i="1" s="1"/>
  <c r="Y50" i="1"/>
  <c r="R43" i="1"/>
  <c r="S43" i="1" s="1"/>
  <c r="O43" i="1" s="1"/>
  <c r="M43" i="1" s="1"/>
  <c r="P43" i="1" s="1"/>
  <c r="J43" i="1" s="1"/>
  <c r="K43" i="1" s="1"/>
  <c r="Y35" i="1"/>
  <c r="O35" i="1"/>
  <c r="M35" i="1" s="1"/>
  <c r="P35" i="1" s="1"/>
  <c r="J35" i="1" s="1"/>
  <c r="K35" i="1" s="1"/>
  <c r="R25" i="1"/>
  <c r="S25" i="1" s="1"/>
  <c r="T24" i="1"/>
  <c r="X24" i="1" s="1"/>
  <c r="AA24" i="1"/>
  <c r="O24" i="1"/>
  <c r="M24" i="1" s="1"/>
  <c r="P24" i="1" s="1"/>
  <c r="J24" i="1" s="1"/>
  <c r="K24" i="1" s="1"/>
  <c r="AA18" i="1"/>
  <c r="AB18" i="1" s="1"/>
  <c r="T18" i="1"/>
  <c r="X18" i="1" s="1"/>
  <c r="AA26" i="1"/>
  <c r="AB26" i="1" s="1"/>
  <c r="T26" i="1"/>
  <c r="X26" i="1" s="1"/>
  <c r="Y30" i="1"/>
  <c r="Z24" i="1"/>
  <c r="Z20" i="1"/>
  <c r="O19" i="1"/>
  <c r="M19" i="1" s="1"/>
  <c r="P19" i="1" s="1"/>
  <c r="J19" i="1" s="1"/>
  <c r="K19" i="1" s="1"/>
  <c r="Y19" i="1"/>
  <c r="Z18" i="1"/>
  <c r="O32" i="1"/>
  <c r="M32" i="1" s="1"/>
  <c r="P32" i="1" s="1"/>
  <c r="J32" i="1" s="1"/>
  <c r="K32" i="1" s="1"/>
  <c r="Y32" i="1"/>
  <c r="R30" i="1"/>
  <c r="S30" i="1" s="1"/>
  <c r="AB105" i="1" l="1"/>
  <c r="T25" i="1"/>
  <c r="X25" i="1" s="1"/>
  <c r="AA25" i="1"/>
  <c r="Z25" i="1"/>
  <c r="AA31" i="1"/>
  <c r="T31" i="1"/>
  <c r="X31" i="1" s="1"/>
  <c r="O31" i="1"/>
  <c r="M31" i="1" s="1"/>
  <c r="P31" i="1" s="1"/>
  <c r="J31" i="1" s="1"/>
  <c r="K31" i="1" s="1"/>
  <c r="Z31" i="1"/>
  <c r="T180" i="1"/>
  <c r="X180" i="1" s="1"/>
  <c r="AA180" i="1"/>
  <c r="Z180" i="1"/>
  <c r="T211" i="1"/>
  <c r="X211" i="1" s="1"/>
  <c r="AA211" i="1"/>
  <c r="Z211" i="1"/>
  <c r="T219" i="1"/>
  <c r="X219" i="1" s="1"/>
  <c r="AA219" i="1"/>
  <c r="Z219" i="1"/>
  <c r="T40" i="1"/>
  <c r="X40" i="1" s="1"/>
  <c r="Z40" i="1"/>
  <c r="AA40" i="1"/>
  <c r="AB40" i="1" s="1"/>
  <c r="O40" i="1"/>
  <c r="M40" i="1" s="1"/>
  <c r="P40" i="1" s="1"/>
  <c r="J40" i="1" s="1"/>
  <c r="K40" i="1" s="1"/>
  <c r="T90" i="1"/>
  <c r="X90" i="1" s="1"/>
  <c r="AA90" i="1"/>
  <c r="Z90" i="1"/>
  <c r="AB20" i="1"/>
  <c r="T44" i="1"/>
  <c r="X44" i="1" s="1"/>
  <c r="AA44" i="1"/>
  <c r="Z44" i="1"/>
  <c r="O44" i="1"/>
  <c r="M44" i="1" s="1"/>
  <c r="P44" i="1" s="1"/>
  <c r="J44" i="1" s="1"/>
  <c r="K44" i="1" s="1"/>
  <c r="T46" i="1"/>
  <c r="X46" i="1" s="1"/>
  <c r="AA46" i="1"/>
  <c r="Z46" i="1"/>
  <c r="T66" i="1"/>
  <c r="X66" i="1" s="1"/>
  <c r="AA66" i="1"/>
  <c r="Z66" i="1"/>
  <c r="T122" i="1"/>
  <c r="X122" i="1" s="1"/>
  <c r="AA122" i="1"/>
  <c r="Z122" i="1"/>
  <c r="T114" i="1"/>
  <c r="X114" i="1" s="1"/>
  <c r="AA114" i="1"/>
  <c r="Z114" i="1"/>
  <c r="Z131" i="1"/>
  <c r="T131" i="1"/>
  <c r="X131" i="1" s="1"/>
  <c r="AA131" i="1"/>
  <c r="AB131" i="1" s="1"/>
  <c r="T167" i="1"/>
  <c r="X167" i="1" s="1"/>
  <c r="AA167" i="1"/>
  <c r="Z167" i="1"/>
  <c r="AA177" i="1"/>
  <c r="AB177" i="1" s="1"/>
  <c r="T177" i="1"/>
  <c r="X177" i="1" s="1"/>
  <c r="Z177" i="1"/>
  <c r="T188" i="1"/>
  <c r="X188" i="1" s="1"/>
  <c r="AA188" i="1"/>
  <c r="Z188" i="1"/>
  <c r="O188" i="1"/>
  <c r="M188" i="1" s="1"/>
  <c r="P188" i="1" s="1"/>
  <c r="J188" i="1" s="1"/>
  <c r="K188" i="1" s="1"/>
  <c r="T222" i="1"/>
  <c r="X222" i="1" s="1"/>
  <c r="AA222" i="1"/>
  <c r="Z222" i="1"/>
  <c r="O222" i="1"/>
  <c r="M222" i="1" s="1"/>
  <c r="P222" i="1" s="1"/>
  <c r="J222" i="1" s="1"/>
  <c r="K222" i="1" s="1"/>
  <c r="AB42" i="1"/>
  <c r="T125" i="1"/>
  <c r="X125" i="1" s="1"/>
  <c r="O125" i="1"/>
  <c r="M125" i="1" s="1"/>
  <c r="P125" i="1" s="1"/>
  <c r="J125" i="1" s="1"/>
  <c r="K125" i="1" s="1"/>
  <c r="AA125" i="1"/>
  <c r="AB125" i="1" s="1"/>
  <c r="Z125" i="1"/>
  <c r="AB19" i="1"/>
  <c r="T17" i="1"/>
  <c r="X17" i="1" s="1"/>
  <c r="AA17" i="1"/>
  <c r="AB17" i="1" s="1"/>
  <c r="Z17" i="1"/>
  <c r="AB50" i="1"/>
  <c r="T65" i="1"/>
  <c r="X65" i="1" s="1"/>
  <c r="AA65" i="1"/>
  <c r="O65" i="1"/>
  <c r="M65" i="1" s="1"/>
  <c r="P65" i="1" s="1"/>
  <c r="J65" i="1" s="1"/>
  <c r="K65" i="1" s="1"/>
  <c r="Z65" i="1"/>
  <c r="AB172" i="1"/>
  <c r="O17" i="1"/>
  <c r="M17" i="1" s="1"/>
  <c r="P17" i="1" s="1"/>
  <c r="J17" i="1" s="1"/>
  <c r="K17" i="1" s="1"/>
  <c r="AB127" i="1"/>
  <c r="AB189" i="1"/>
  <c r="AB107" i="1"/>
  <c r="AB124" i="1"/>
  <c r="AB150" i="1"/>
  <c r="AB208" i="1"/>
  <c r="AB186" i="1"/>
  <c r="AA57" i="1"/>
  <c r="T57" i="1"/>
  <c r="X57" i="1" s="1"/>
  <c r="Z57" i="1"/>
  <c r="T87" i="1"/>
  <c r="X87" i="1" s="1"/>
  <c r="AA87" i="1"/>
  <c r="AB87" i="1" s="1"/>
  <c r="Z87" i="1"/>
  <c r="T82" i="1"/>
  <c r="X82" i="1" s="1"/>
  <c r="AA82" i="1"/>
  <c r="Z82" i="1"/>
  <c r="T160" i="1"/>
  <c r="X160" i="1" s="1"/>
  <c r="AA160" i="1"/>
  <c r="Z160" i="1"/>
  <c r="T153" i="1"/>
  <c r="X153" i="1" s="1"/>
  <c r="AA153" i="1"/>
  <c r="Z153" i="1"/>
  <c r="O153" i="1"/>
  <c r="M153" i="1" s="1"/>
  <c r="P153" i="1" s="1"/>
  <c r="J153" i="1" s="1"/>
  <c r="K153" i="1" s="1"/>
  <c r="AB165" i="1"/>
  <c r="AB182" i="1"/>
  <c r="AA195" i="1"/>
  <c r="AB195" i="1" s="1"/>
  <c r="T195" i="1"/>
  <c r="X195" i="1" s="1"/>
  <c r="Z195" i="1"/>
  <c r="O195" i="1"/>
  <c r="M195" i="1" s="1"/>
  <c r="P195" i="1" s="1"/>
  <c r="J195" i="1" s="1"/>
  <c r="K195" i="1" s="1"/>
  <c r="AA221" i="1"/>
  <c r="AB221" i="1" s="1"/>
  <c r="T221" i="1"/>
  <c r="X221" i="1" s="1"/>
  <c r="Z221" i="1"/>
  <c r="O219" i="1"/>
  <c r="M219" i="1" s="1"/>
  <c r="P219" i="1" s="1"/>
  <c r="J219" i="1" s="1"/>
  <c r="K219" i="1" s="1"/>
  <c r="AA204" i="1"/>
  <c r="AB204" i="1" s="1"/>
  <c r="T204" i="1"/>
  <c r="X204" i="1" s="1"/>
  <c r="Z204" i="1"/>
  <c r="T93" i="1"/>
  <c r="X93" i="1" s="1"/>
  <c r="AA93" i="1"/>
  <c r="Z93" i="1"/>
  <c r="O93" i="1"/>
  <c r="M93" i="1" s="1"/>
  <c r="P93" i="1" s="1"/>
  <c r="J93" i="1" s="1"/>
  <c r="K93" i="1" s="1"/>
  <c r="AB185" i="1"/>
  <c r="AB173" i="1"/>
  <c r="T192" i="1"/>
  <c r="X192" i="1" s="1"/>
  <c r="AA192" i="1"/>
  <c r="O192" i="1"/>
  <c r="M192" i="1" s="1"/>
  <c r="P192" i="1" s="1"/>
  <c r="J192" i="1" s="1"/>
  <c r="K192" i="1" s="1"/>
  <c r="Z192" i="1"/>
  <c r="T37" i="1"/>
  <c r="X37" i="1" s="1"/>
  <c r="AA37" i="1"/>
  <c r="Z37" i="1"/>
  <c r="T59" i="1"/>
  <c r="X59" i="1" s="1"/>
  <c r="AA59" i="1"/>
  <c r="Z59" i="1"/>
  <c r="T77" i="1"/>
  <c r="X77" i="1" s="1"/>
  <c r="AA77" i="1"/>
  <c r="Z77" i="1"/>
  <c r="O77" i="1"/>
  <c r="M77" i="1" s="1"/>
  <c r="P77" i="1" s="1"/>
  <c r="J77" i="1" s="1"/>
  <c r="K77" i="1" s="1"/>
  <c r="T121" i="1"/>
  <c r="X121" i="1" s="1"/>
  <c r="O121" i="1"/>
  <c r="M121" i="1" s="1"/>
  <c r="P121" i="1" s="1"/>
  <c r="J121" i="1" s="1"/>
  <c r="K121" i="1" s="1"/>
  <c r="AA121" i="1"/>
  <c r="Z121" i="1"/>
  <c r="O122" i="1"/>
  <c r="M122" i="1" s="1"/>
  <c r="P122" i="1" s="1"/>
  <c r="J122" i="1" s="1"/>
  <c r="K122" i="1" s="1"/>
  <c r="T145" i="1"/>
  <c r="X145" i="1" s="1"/>
  <c r="AA145" i="1"/>
  <c r="Z145" i="1"/>
  <c r="O145" i="1"/>
  <c r="M145" i="1" s="1"/>
  <c r="P145" i="1" s="1"/>
  <c r="J145" i="1" s="1"/>
  <c r="K145" i="1" s="1"/>
  <c r="AB136" i="1"/>
  <c r="T193" i="1"/>
  <c r="X193" i="1" s="1"/>
  <c r="AA193" i="1"/>
  <c r="Z193" i="1"/>
  <c r="AA203" i="1"/>
  <c r="AB203" i="1" s="1"/>
  <c r="T203" i="1"/>
  <c r="X203" i="1" s="1"/>
  <c r="Z203" i="1"/>
  <c r="AA226" i="1"/>
  <c r="T226" i="1"/>
  <c r="X226" i="1" s="1"/>
  <c r="Z226" i="1"/>
  <c r="O177" i="1"/>
  <c r="M177" i="1" s="1"/>
  <c r="P177" i="1" s="1"/>
  <c r="J177" i="1" s="1"/>
  <c r="K177" i="1" s="1"/>
  <c r="AB224" i="1"/>
  <c r="O131" i="1"/>
  <c r="M131" i="1" s="1"/>
  <c r="P131" i="1" s="1"/>
  <c r="J131" i="1" s="1"/>
  <c r="K131" i="1" s="1"/>
  <c r="AB181" i="1"/>
  <c r="T209" i="1"/>
  <c r="X209" i="1" s="1"/>
  <c r="AA209" i="1"/>
  <c r="O209" i="1"/>
  <c r="M209" i="1" s="1"/>
  <c r="P209" i="1" s="1"/>
  <c r="J209" i="1" s="1"/>
  <c r="K209" i="1" s="1"/>
  <c r="Z209" i="1"/>
  <c r="AA27" i="1"/>
  <c r="T27" i="1"/>
  <c r="X27" i="1" s="1"/>
  <c r="Z27" i="1"/>
  <c r="T36" i="1"/>
  <c r="X36" i="1" s="1"/>
  <c r="Z36" i="1"/>
  <c r="AA36" i="1"/>
  <c r="AB36" i="1" s="1"/>
  <c r="O36" i="1"/>
  <c r="M36" i="1" s="1"/>
  <c r="P36" i="1" s="1"/>
  <c r="J36" i="1" s="1"/>
  <c r="K36" i="1" s="1"/>
  <c r="T126" i="1"/>
  <c r="X126" i="1" s="1"/>
  <c r="AA126" i="1"/>
  <c r="Z126" i="1"/>
  <c r="O59" i="1"/>
  <c r="M59" i="1" s="1"/>
  <c r="P59" i="1" s="1"/>
  <c r="J59" i="1" s="1"/>
  <c r="K59" i="1" s="1"/>
  <c r="AB83" i="1"/>
  <c r="AA111" i="1"/>
  <c r="T111" i="1"/>
  <c r="X111" i="1" s="1"/>
  <c r="Z111" i="1"/>
  <c r="T123" i="1"/>
  <c r="X123" i="1" s="1"/>
  <c r="AA123" i="1"/>
  <c r="Z123" i="1"/>
  <c r="O123" i="1"/>
  <c r="M123" i="1" s="1"/>
  <c r="P123" i="1" s="1"/>
  <c r="J123" i="1" s="1"/>
  <c r="K123" i="1" s="1"/>
  <c r="T130" i="1"/>
  <c r="X130" i="1" s="1"/>
  <c r="AA130" i="1"/>
  <c r="Z130" i="1"/>
  <c r="AA135" i="1"/>
  <c r="AB135" i="1" s="1"/>
  <c r="T135" i="1"/>
  <c r="X135" i="1" s="1"/>
  <c r="Z135" i="1"/>
  <c r="AB156" i="1"/>
  <c r="AB199" i="1"/>
  <c r="O27" i="1"/>
  <c r="M27" i="1" s="1"/>
  <c r="P27" i="1" s="1"/>
  <c r="J27" i="1" s="1"/>
  <c r="K27" i="1" s="1"/>
  <c r="AB41" i="1"/>
  <c r="AB141" i="1"/>
  <c r="AB184" i="1"/>
  <c r="AB75" i="1"/>
  <c r="AB159" i="1"/>
  <c r="T49" i="1"/>
  <c r="X49" i="1" s="1"/>
  <c r="AA49" i="1"/>
  <c r="Z49" i="1"/>
  <c r="T74" i="1"/>
  <c r="X74" i="1" s="1"/>
  <c r="AA74" i="1"/>
  <c r="Z74" i="1"/>
  <c r="T102" i="1"/>
  <c r="X102" i="1" s="1"/>
  <c r="AA102" i="1"/>
  <c r="Z102" i="1"/>
  <c r="AB24" i="1"/>
  <c r="T91" i="1"/>
  <c r="X91" i="1" s="1"/>
  <c r="AA91" i="1"/>
  <c r="Z91" i="1"/>
  <c r="O57" i="1"/>
  <c r="M57" i="1" s="1"/>
  <c r="P57" i="1" s="1"/>
  <c r="J57" i="1" s="1"/>
  <c r="K57" i="1" s="1"/>
  <c r="T63" i="1"/>
  <c r="X63" i="1" s="1"/>
  <c r="AA63" i="1"/>
  <c r="Z63" i="1"/>
  <c r="O74" i="1"/>
  <c r="M74" i="1" s="1"/>
  <c r="P74" i="1" s="1"/>
  <c r="J74" i="1" s="1"/>
  <c r="K74" i="1" s="1"/>
  <c r="T86" i="1"/>
  <c r="X86" i="1" s="1"/>
  <c r="AA86" i="1"/>
  <c r="Z86" i="1"/>
  <c r="O180" i="1"/>
  <c r="M180" i="1" s="1"/>
  <c r="P180" i="1" s="1"/>
  <c r="J180" i="1" s="1"/>
  <c r="K180" i="1" s="1"/>
  <c r="T201" i="1"/>
  <c r="X201" i="1" s="1"/>
  <c r="AA201" i="1"/>
  <c r="Z201" i="1"/>
  <c r="O201" i="1"/>
  <c r="M201" i="1" s="1"/>
  <c r="P201" i="1" s="1"/>
  <c r="J201" i="1" s="1"/>
  <c r="K201" i="1" s="1"/>
  <c r="AB54" i="1"/>
  <c r="AB194" i="1"/>
  <c r="T215" i="1"/>
  <c r="X215" i="1" s="1"/>
  <c r="AA215" i="1"/>
  <c r="Z215" i="1"/>
  <c r="AB32" i="1"/>
  <c r="T52" i="1"/>
  <c r="X52" i="1" s="1"/>
  <c r="AA52" i="1"/>
  <c r="AB52" i="1" s="1"/>
  <c r="O52" i="1"/>
  <c r="M52" i="1" s="1"/>
  <c r="P52" i="1" s="1"/>
  <c r="J52" i="1" s="1"/>
  <c r="K52" i="1" s="1"/>
  <c r="Z52" i="1"/>
  <c r="T21" i="1"/>
  <c r="X21" i="1" s="1"/>
  <c r="AA21" i="1"/>
  <c r="Z21" i="1"/>
  <c r="AA51" i="1"/>
  <c r="T51" i="1"/>
  <c r="X51" i="1" s="1"/>
  <c r="Z51" i="1"/>
  <c r="T58" i="1"/>
  <c r="X58" i="1" s="1"/>
  <c r="AA58" i="1"/>
  <c r="Z58" i="1"/>
  <c r="O58" i="1"/>
  <c r="M58" i="1" s="1"/>
  <c r="P58" i="1" s="1"/>
  <c r="J58" i="1" s="1"/>
  <c r="K58" i="1" s="1"/>
  <c r="AB96" i="1"/>
  <c r="AB175" i="1"/>
  <c r="AA217" i="1"/>
  <c r="T217" i="1"/>
  <c r="X217" i="1" s="1"/>
  <c r="Z217" i="1"/>
  <c r="O217" i="1"/>
  <c r="M217" i="1" s="1"/>
  <c r="P217" i="1" s="1"/>
  <c r="J217" i="1" s="1"/>
  <c r="K217" i="1" s="1"/>
  <c r="AB33" i="1"/>
  <c r="T45" i="1"/>
  <c r="X45" i="1" s="1"/>
  <c r="AA45" i="1"/>
  <c r="Z45" i="1"/>
  <c r="T97" i="1"/>
  <c r="X97" i="1" s="1"/>
  <c r="AA97" i="1"/>
  <c r="AB97" i="1" s="1"/>
  <c r="O97" i="1"/>
  <c r="M97" i="1" s="1"/>
  <c r="P97" i="1" s="1"/>
  <c r="J97" i="1" s="1"/>
  <c r="K97" i="1" s="1"/>
  <c r="Z97" i="1"/>
  <c r="O114" i="1"/>
  <c r="M114" i="1" s="1"/>
  <c r="P114" i="1" s="1"/>
  <c r="J114" i="1" s="1"/>
  <c r="K114" i="1" s="1"/>
  <c r="AB166" i="1"/>
  <c r="T210" i="1"/>
  <c r="X210" i="1" s="1"/>
  <c r="AA210" i="1"/>
  <c r="Z210" i="1"/>
  <c r="T23" i="1"/>
  <c r="X23" i="1" s="1"/>
  <c r="AA23" i="1"/>
  <c r="Z23" i="1"/>
  <c r="T62" i="1"/>
  <c r="X62" i="1" s="1"/>
  <c r="AA62" i="1"/>
  <c r="Z62" i="1"/>
  <c r="T81" i="1"/>
  <c r="X81" i="1" s="1"/>
  <c r="AA81" i="1"/>
  <c r="O81" i="1"/>
  <c r="M81" i="1" s="1"/>
  <c r="P81" i="1" s="1"/>
  <c r="J81" i="1" s="1"/>
  <c r="K81" i="1" s="1"/>
  <c r="Z81" i="1"/>
  <c r="O62" i="1"/>
  <c r="M62" i="1" s="1"/>
  <c r="P62" i="1" s="1"/>
  <c r="J62" i="1" s="1"/>
  <c r="K62" i="1" s="1"/>
  <c r="T78" i="1"/>
  <c r="X78" i="1" s="1"/>
  <c r="AA78" i="1"/>
  <c r="Z78" i="1"/>
  <c r="O130" i="1"/>
  <c r="M130" i="1" s="1"/>
  <c r="P130" i="1" s="1"/>
  <c r="J130" i="1" s="1"/>
  <c r="K130" i="1" s="1"/>
  <c r="AB139" i="1"/>
  <c r="O135" i="1"/>
  <c r="M135" i="1" s="1"/>
  <c r="P135" i="1" s="1"/>
  <c r="J135" i="1" s="1"/>
  <c r="K135" i="1" s="1"/>
  <c r="AB174" i="1"/>
  <c r="O193" i="1"/>
  <c r="M193" i="1" s="1"/>
  <c r="P193" i="1" s="1"/>
  <c r="J193" i="1" s="1"/>
  <c r="K193" i="1" s="1"/>
  <c r="T206" i="1"/>
  <c r="X206" i="1" s="1"/>
  <c r="AA206" i="1"/>
  <c r="Z206" i="1"/>
  <c r="O221" i="1"/>
  <c r="M221" i="1" s="1"/>
  <c r="P221" i="1" s="1"/>
  <c r="J221" i="1" s="1"/>
  <c r="K221" i="1" s="1"/>
  <c r="T48" i="1"/>
  <c r="X48" i="1" s="1"/>
  <c r="AA48" i="1"/>
  <c r="Z48" i="1"/>
  <c r="O48" i="1"/>
  <c r="M48" i="1" s="1"/>
  <c r="P48" i="1" s="1"/>
  <c r="J48" i="1" s="1"/>
  <c r="K48" i="1" s="1"/>
  <c r="AB39" i="1"/>
  <c r="AB60" i="1"/>
  <c r="AB106" i="1"/>
  <c r="T117" i="1"/>
  <c r="X117" i="1" s="1"/>
  <c r="O117" i="1"/>
  <c r="M117" i="1" s="1"/>
  <c r="P117" i="1" s="1"/>
  <c r="J117" i="1" s="1"/>
  <c r="K117" i="1" s="1"/>
  <c r="AA117" i="1"/>
  <c r="Z117" i="1"/>
  <c r="O204" i="1"/>
  <c r="M204" i="1" s="1"/>
  <c r="P204" i="1" s="1"/>
  <c r="J204" i="1" s="1"/>
  <c r="K204" i="1" s="1"/>
  <c r="AB71" i="1"/>
  <c r="AB56" i="1"/>
  <c r="AB138" i="1"/>
  <c r="AB155" i="1"/>
  <c r="AB103" i="1"/>
  <c r="AB147" i="1"/>
  <c r="AB202" i="1"/>
  <c r="AA30" i="1"/>
  <c r="T30" i="1"/>
  <c r="X30" i="1" s="1"/>
  <c r="Z30" i="1"/>
  <c r="O30" i="1"/>
  <c r="M30" i="1" s="1"/>
  <c r="P30" i="1" s="1"/>
  <c r="J30" i="1" s="1"/>
  <c r="K30" i="1" s="1"/>
  <c r="AA43" i="1"/>
  <c r="T43" i="1"/>
  <c r="X43" i="1" s="1"/>
  <c r="Z43" i="1"/>
  <c r="O25" i="1"/>
  <c r="M25" i="1" s="1"/>
  <c r="P25" i="1" s="1"/>
  <c r="J25" i="1" s="1"/>
  <c r="K25" i="1" s="1"/>
  <c r="T118" i="1"/>
  <c r="X118" i="1" s="1"/>
  <c r="AA118" i="1"/>
  <c r="Z118" i="1"/>
  <c r="T70" i="1"/>
  <c r="X70" i="1" s="1"/>
  <c r="AA70" i="1"/>
  <c r="Z70" i="1"/>
  <c r="T95" i="1"/>
  <c r="X95" i="1" s="1"/>
  <c r="AA95" i="1"/>
  <c r="Z95" i="1"/>
  <c r="AB69" i="1"/>
  <c r="T154" i="1"/>
  <c r="X154" i="1" s="1"/>
  <c r="AA154" i="1"/>
  <c r="Z154" i="1"/>
  <c r="AA163" i="1"/>
  <c r="Z163" i="1"/>
  <c r="T163" i="1"/>
  <c r="X163" i="1" s="1"/>
  <c r="T168" i="1"/>
  <c r="X168" i="1" s="1"/>
  <c r="AA168" i="1"/>
  <c r="Z168" i="1"/>
  <c r="AA212" i="1"/>
  <c r="T212" i="1"/>
  <c r="X212" i="1" s="1"/>
  <c r="Z212" i="1"/>
  <c r="O211" i="1"/>
  <c r="M211" i="1" s="1"/>
  <c r="P211" i="1" s="1"/>
  <c r="J211" i="1" s="1"/>
  <c r="K211" i="1" s="1"/>
  <c r="O212" i="1"/>
  <c r="M212" i="1" s="1"/>
  <c r="P212" i="1" s="1"/>
  <c r="J212" i="1" s="1"/>
  <c r="K212" i="1" s="1"/>
  <c r="T216" i="1"/>
  <c r="X216" i="1" s="1"/>
  <c r="AA216" i="1"/>
  <c r="Z216" i="1"/>
  <c r="AB35" i="1"/>
  <c r="AA61" i="1"/>
  <c r="T61" i="1"/>
  <c r="X61" i="1" s="1"/>
  <c r="Z61" i="1"/>
  <c r="O87" i="1"/>
  <c r="M87" i="1" s="1"/>
  <c r="P87" i="1" s="1"/>
  <c r="J87" i="1" s="1"/>
  <c r="K87" i="1" s="1"/>
  <c r="O168" i="1"/>
  <c r="M168" i="1" s="1"/>
  <c r="P168" i="1" s="1"/>
  <c r="J168" i="1" s="1"/>
  <c r="K168" i="1" s="1"/>
  <c r="O215" i="1"/>
  <c r="M215" i="1" s="1"/>
  <c r="P215" i="1" s="1"/>
  <c r="J215" i="1" s="1"/>
  <c r="K215" i="1" s="1"/>
  <c r="AA47" i="1"/>
  <c r="AB47" i="1" s="1"/>
  <c r="T47" i="1"/>
  <c r="X47" i="1" s="1"/>
  <c r="Z47" i="1"/>
  <c r="T110" i="1"/>
  <c r="X110" i="1" s="1"/>
  <c r="AA110" i="1"/>
  <c r="Z110" i="1"/>
  <c r="O82" i="1"/>
  <c r="M82" i="1" s="1"/>
  <c r="P82" i="1" s="1"/>
  <c r="J82" i="1" s="1"/>
  <c r="K82" i="1" s="1"/>
  <c r="T53" i="1"/>
  <c r="X53" i="1" s="1"/>
  <c r="AA53" i="1"/>
  <c r="Z53" i="1"/>
  <c r="AB101" i="1"/>
  <c r="AB109" i="1"/>
  <c r="T119" i="1"/>
  <c r="X119" i="1" s="1"/>
  <c r="AA119" i="1"/>
  <c r="Z119" i="1"/>
  <c r="O110" i="1"/>
  <c r="M110" i="1" s="1"/>
  <c r="P110" i="1" s="1"/>
  <c r="J110" i="1" s="1"/>
  <c r="K110" i="1" s="1"/>
  <c r="T129" i="1"/>
  <c r="X129" i="1" s="1"/>
  <c r="O129" i="1"/>
  <c r="M129" i="1" s="1"/>
  <c r="P129" i="1" s="1"/>
  <c r="J129" i="1" s="1"/>
  <c r="K129" i="1" s="1"/>
  <c r="AA129" i="1"/>
  <c r="Z129" i="1"/>
  <c r="AA133" i="1"/>
  <c r="AB133" i="1" s="1"/>
  <c r="T133" i="1"/>
  <c r="X133" i="1" s="1"/>
  <c r="O133" i="1"/>
  <c r="M133" i="1" s="1"/>
  <c r="P133" i="1" s="1"/>
  <c r="J133" i="1" s="1"/>
  <c r="K133" i="1" s="1"/>
  <c r="Z133" i="1"/>
  <c r="T176" i="1"/>
  <c r="X176" i="1" s="1"/>
  <c r="AA176" i="1"/>
  <c r="Z176" i="1"/>
  <c r="AA191" i="1"/>
  <c r="T191" i="1"/>
  <c r="X191" i="1" s="1"/>
  <c r="Z191" i="1"/>
  <c r="AA213" i="1"/>
  <c r="T213" i="1"/>
  <c r="X213" i="1" s="1"/>
  <c r="O213" i="1"/>
  <c r="M213" i="1" s="1"/>
  <c r="P213" i="1" s="1"/>
  <c r="J213" i="1" s="1"/>
  <c r="K213" i="1" s="1"/>
  <c r="Z213" i="1"/>
  <c r="T223" i="1"/>
  <c r="X223" i="1" s="1"/>
  <c r="AA223" i="1"/>
  <c r="Z223" i="1"/>
  <c r="AB169" i="1"/>
  <c r="O176" i="1"/>
  <c r="M176" i="1" s="1"/>
  <c r="P176" i="1" s="1"/>
  <c r="J176" i="1" s="1"/>
  <c r="K176" i="1" s="1"/>
  <c r="O66" i="1"/>
  <c r="M66" i="1" s="1"/>
  <c r="P66" i="1" s="1"/>
  <c r="J66" i="1" s="1"/>
  <c r="K66" i="1" s="1"/>
  <c r="T98" i="1"/>
  <c r="X98" i="1" s="1"/>
  <c r="AA98" i="1"/>
  <c r="Z98" i="1"/>
  <c r="AB79" i="1"/>
  <c r="AB142" i="1"/>
  <c r="O160" i="1"/>
  <c r="M160" i="1" s="1"/>
  <c r="P160" i="1" s="1"/>
  <c r="J160" i="1" s="1"/>
  <c r="K160" i="1" s="1"/>
  <c r="O203" i="1"/>
  <c r="M203" i="1" s="1"/>
  <c r="P203" i="1" s="1"/>
  <c r="J203" i="1" s="1"/>
  <c r="K203" i="1" s="1"/>
  <c r="O46" i="1"/>
  <c r="M46" i="1" s="1"/>
  <c r="P46" i="1" s="1"/>
  <c r="J46" i="1" s="1"/>
  <c r="K46" i="1" s="1"/>
  <c r="O47" i="1"/>
  <c r="M47" i="1" s="1"/>
  <c r="P47" i="1" s="1"/>
  <c r="J47" i="1" s="1"/>
  <c r="K47" i="1" s="1"/>
  <c r="T94" i="1"/>
  <c r="X94" i="1" s="1"/>
  <c r="AA94" i="1"/>
  <c r="Z94" i="1"/>
  <c r="AB120" i="1"/>
  <c r="O111" i="1"/>
  <c r="M111" i="1" s="1"/>
  <c r="P111" i="1" s="1"/>
  <c r="J111" i="1" s="1"/>
  <c r="K111" i="1" s="1"/>
  <c r="O126" i="1"/>
  <c r="M126" i="1" s="1"/>
  <c r="P126" i="1" s="1"/>
  <c r="J126" i="1" s="1"/>
  <c r="K126" i="1" s="1"/>
  <c r="O206" i="1"/>
  <c r="M206" i="1" s="1"/>
  <c r="P206" i="1" s="1"/>
  <c r="J206" i="1" s="1"/>
  <c r="K206" i="1" s="1"/>
  <c r="O23" i="1"/>
  <c r="M23" i="1" s="1"/>
  <c r="P23" i="1" s="1"/>
  <c r="J23" i="1" s="1"/>
  <c r="K23" i="1" s="1"/>
  <c r="AB28" i="1"/>
  <c r="AB115" i="1"/>
  <c r="O119" i="1"/>
  <c r="M119" i="1" s="1"/>
  <c r="P119" i="1" s="1"/>
  <c r="J119" i="1" s="1"/>
  <c r="K119" i="1" s="1"/>
  <c r="AB149" i="1"/>
  <c r="AB183" i="1"/>
  <c r="AB207" i="1"/>
  <c r="AB38" i="1"/>
  <c r="AB220" i="1"/>
  <c r="AB200" i="1"/>
  <c r="AB94" i="1" l="1"/>
  <c r="AB70" i="1"/>
  <c r="AB129" i="1"/>
  <c r="AB98" i="1"/>
  <c r="AB176" i="1"/>
  <c r="AB119" i="1"/>
  <c r="AB212" i="1"/>
  <c r="AB154" i="1"/>
  <c r="AB95" i="1"/>
  <c r="AB23" i="1"/>
  <c r="AB45" i="1"/>
  <c r="AB145" i="1"/>
  <c r="AB121" i="1"/>
  <c r="AB59" i="1"/>
  <c r="AB82" i="1"/>
  <c r="AB122" i="1"/>
  <c r="AB211" i="1"/>
  <c r="AB31" i="1"/>
  <c r="AB53" i="1"/>
  <c r="AB110" i="1"/>
  <c r="AB78" i="1"/>
  <c r="AB62" i="1"/>
  <c r="AB21" i="1"/>
  <c r="AB215" i="1"/>
  <c r="AB49" i="1"/>
  <c r="AB77" i="1"/>
  <c r="AB93" i="1"/>
  <c r="AB160" i="1"/>
  <c r="AB222" i="1"/>
  <c r="AB188" i="1"/>
  <c r="AB114" i="1"/>
  <c r="AB219" i="1"/>
  <c r="AB117" i="1"/>
  <c r="AB48" i="1"/>
  <c r="AB206" i="1"/>
  <c r="AB223" i="1"/>
  <c r="AB191" i="1"/>
  <c r="AB216" i="1"/>
  <c r="AB168" i="1"/>
  <c r="AB163" i="1"/>
  <c r="AB118" i="1"/>
  <c r="AB81" i="1"/>
  <c r="AB217" i="1"/>
  <c r="AB74" i="1"/>
  <c r="AB209" i="1"/>
  <c r="AB226" i="1"/>
  <c r="AB153" i="1"/>
  <c r="AB46" i="1"/>
  <c r="AB44" i="1"/>
  <c r="AB90" i="1"/>
  <c r="AB25" i="1"/>
  <c r="AB213" i="1"/>
  <c r="AB61" i="1"/>
  <c r="AB43" i="1"/>
  <c r="AB30" i="1"/>
  <c r="AB210" i="1"/>
  <c r="AB58" i="1"/>
  <c r="AB51" i="1"/>
  <c r="AB201" i="1"/>
  <c r="AB86" i="1"/>
  <c r="AB63" i="1"/>
  <c r="AB91" i="1"/>
  <c r="AB102" i="1"/>
  <c r="AB130" i="1"/>
  <c r="AB123" i="1"/>
  <c r="AB111" i="1"/>
  <c r="AB126" i="1"/>
  <c r="AB27" i="1"/>
  <c r="AB193" i="1"/>
  <c r="AB37" i="1"/>
  <c r="AB192" i="1"/>
  <c r="AB57" i="1"/>
  <c r="AB65" i="1"/>
  <c r="AB167" i="1"/>
  <c r="AB66" i="1"/>
  <c r="AB180" i="1"/>
</calcChain>
</file>

<file path=xl/sharedStrings.xml><?xml version="1.0" encoding="utf-8"?>
<sst xmlns="http://schemas.openxmlformats.org/spreadsheetml/2006/main" count="1471" uniqueCount="702">
  <si>
    <t>File opened</t>
  </si>
  <si>
    <t>2020-05-15 05:20:50</t>
  </si>
  <si>
    <t>Console s/n</t>
  </si>
  <si>
    <t>68C-811821</t>
  </si>
  <si>
    <t>Console ver</t>
  </si>
  <si>
    <t>Bluestem v.1.3.17</t>
  </si>
  <si>
    <t>Scripts ver</t>
  </si>
  <si>
    <t>2018.12  1.3.16, Nov 2018</t>
  </si>
  <si>
    <t>Head s/n</t>
  </si>
  <si>
    <t>68H-711821</t>
  </si>
  <si>
    <t>Head ver</t>
  </si>
  <si>
    <t>1.3.1</t>
  </si>
  <si>
    <t>Head cal</t>
  </si>
  <si>
    <t>{"co2bspanconc2": "298.9", "h2oaspanconc1": "12.25", "ssb_ref": "31647.3", "flowbzero": "0.26536", "co2aspan2a": "0.317731", "co2aspan2": "-0.0267491", "h2oaspan2": "0", "co2azero": "0.950431", "tbzero": "0.144981", "h2oaspan2b": "0.0718914", "h2oaspanconc2": "0", "co2bspan2": "-0.027252", "flowmeterzero": "1.00485", "co2bspan2b": "0.314275", "h2obzero": "1.08567", "chamberpressurezero": "2.65091", "h2obspan2a": "0.0701049", "h2oaspan2a": "0.0718717", "h2obspan2": "0", "co2aspanconc2": "298.9", "co2bzero": "0.912106", "h2obspan1": "0.998447", "flowazero": "0.324", "oxygen": "21", "co2bspan2a": "0.316911", "ssa_ref": "28962.7", "co2aspanconc1": "2498", "co2aspan1": "1.00012", "co2bspan1": "1.00032", "co2bspanconc1": "2498", "h2oazero": "1.08146", "h2obspanconc1": "12.25", "tazero": "0.128035", "h2obspan2b": "0.069996", "h2oaspan1": "1.00027", "h2obspanconc2": "0", "co2aspan2b": "0.315068"}</t>
  </si>
  <si>
    <t>Chamber type</t>
  </si>
  <si>
    <t>6800-17</t>
  </si>
  <si>
    <t>Chamber s/n</t>
  </si>
  <si>
    <t>0</t>
  </si>
  <si>
    <t>Chamber rev</t>
  </si>
  <si>
    <t>Chamber cal</t>
  </si>
  <si>
    <t>05:20:50</t>
  </si>
  <si>
    <t>Stability Definition:	ΔCO2 (Meas2): Slp&lt;0.1 Per=20	ΔH2O (Meas2): Slp&lt;0.1 Per=20</t>
  </si>
  <si>
    <t>06:21:36</t>
  </si>
  <si>
    <t>rm fl 3</t>
  </si>
  <si>
    <t>SysConst</t>
  </si>
  <si>
    <t>AvgTime</t>
  </si>
  <si>
    <t>4.69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</si>
  <si>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</si>
  <si>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</si>
  <si>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</si>
  <si>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</si>
  <si>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</si>
  <si>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</si>
  <si>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</si>
  <si>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</si>
  <si>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</si>
  <si>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</si>
  <si>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</si>
  <si>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</si>
  <si>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</si>
  <si>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</si>
  <si>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</si>
  <si>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</si>
  <si>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</si>
  <si>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</si>
  <si>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</si>
  <si>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</si>
  <si>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</si>
  <si>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</si>
  <si>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</si>
  <si>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</si>
  <si>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</si>
  <si>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</si>
  <si>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</si>
  <si>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</si>
  <si>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</si>
  <si>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</si>
  <si>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</si>
  <si>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</si>
  <si>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</si>
  <si>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</si>
  <si>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</si>
  <si>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</si>
  <si>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</si>
  <si>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</si>
  <si>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</si>
  <si>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</si>
  <si>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3.81497 80.3012 377.565 616.074 850.682 1038.28 1234.9 1326.32</t>
  </si>
  <si>
    <t>Fs_true</t>
  </si>
  <si>
    <t>-0.0592087 99.5446 403.117 601.129 800.58 1000.62 1201.09 1400.75</t>
  </si>
  <si>
    <t>leak_wt</t>
  </si>
  <si>
    <t>Sys</t>
  </si>
  <si>
    <t>GasEx</t>
  </si>
  <si>
    <t>Leak</t>
  </si>
  <si>
    <t>LeafQ</t>
  </si>
  <si>
    <t>Meas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</si>
  <si>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</si>
  <si>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</si>
  <si>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</si>
  <si>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</si>
  <si>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</si>
  <si>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</si>
  <si>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</si>
  <si>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</si>
  <si>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</si>
  <si>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</si>
  <si>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</si>
  <si>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</si>
  <si>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</si>
  <si>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</si>
  <si>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</si>
  <si>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</si>
  <si>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</si>
  <si>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</si>
  <si>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</si>
  <si>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</si>
  <si>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</si>
  <si>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</si>
  <si>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</si>
  <si>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</si>
  <si>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</si>
  <si>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</si>
  <si>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</si>
  <si>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</si>
  <si>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</si>
  <si>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</si>
  <si>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</si>
  <si>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</si>
  <si>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</si>
  <si>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</si>
  <si>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</si>
  <si>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</si>
  <si>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</si>
  <si>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</si>
  <si>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</si>
  <si>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</si>
  <si>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</si>
  <si>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</si>
  <si>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</si>
  <si>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</si>
  <si>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</si>
  <si>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</si>
  <si>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</si>
  <si>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</si>
  <si>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</si>
  <si>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</si>
  <si>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</si>
  <si>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</si>
  <si>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</si>
  <si>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</si>
  <si>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</si>
  <si>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</si>
  <si>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</si>
  <si>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</si>
  <si>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</si>
  <si>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</si>
  <si>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</si>
  <si>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</si>
  <si>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</si>
  <si>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</si>
  <si>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</si>
  <si>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</si>
  <si>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</si>
  <si>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</si>
  <si>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</si>
  <si>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</si>
  <si>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</si>
  <si>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</si>
  <si>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</si>
  <si>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</si>
  <si>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</si>
  <si>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</si>
  <si>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</si>
  <si>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</si>
  <si>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</si>
  <si>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</si>
  <si>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</si>
  <si>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</si>
  <si>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</si>
  <si>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</si>
  <si>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</si>
  <si>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</si>
  <si>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</si>
  <si>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</si>
  <si>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</si>
  <si>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</si>
  <si>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</si>
  <si>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</si>
  <si>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</si>
  <si>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</si>
  <si>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</si>
  <si>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</si>
  <si>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</si>
  <si>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</si>
  <si>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</si>
  <si>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</si>
  <si>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</si>
  <si>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</si>
  <si>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</si>
  <si>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</si>
  <si>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</si>
  <si>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</si>
  <si>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</si>
  <si>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</si>
  <si>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</si>
  <si>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</si>
  <si>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</si>
  <si>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</si>
  <si>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</si>
  <si>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</si>
  <si>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</si>
  <si>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</si>
  <si>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20200514 06:26:37</t>
  </si>
  <si>
    <t>06:26:37</t>
  </si>
  <si>
    <t>0: Broadleaf</t>
  </si>
  <si>
    <t>06:26:08</t>
  </si>
  <si>
    <t>0/2</t>
  </si>
  <si>
    <t>20200514 06:26:42</t>
  </si>
  <si>
    <t>06:26:42</t>
  </si>
  <si>
    <t>2/2</t>
  </si>
  <si>
    <t>20200514 06:26:47</t>
  </si>
  <si>
    <t>06:26:47</t>
  </si>
  <si>
    <t>20200514 06:26:52</t>
  </si>
  <si>
    <t>06:26:52</t>
  </si>
  <si>
    <t>20200514 06:26:57</t>
  </si>
  <si>
    <t>06:26:57</t>
  </si>
  <si>
    <t>20200514 06:27:02</t>
  </si>
  <si>
    <t>06:27:02</t>
  </si>
  <si>
    <t>06:25:52</t>
  </si>
  <si>
    <t>ag fl 1</t>
  </si>
  <si>
    <t>20200514 06:33:53</t>
  </si>
  <si>
    <t>06:33:53</t>
  </si>
  <si>
    <t>06:33:30</t>
  </si>
  <si>
    <t>1/2</t>
  </si>
  <si>
    <t>20200514 06:33:58</t>
  </si>
  <si>
    <t>06:33:58</t>
  </si>
  <si>
    <t>20200514 06:34:03</t>
  </si>
  <si>
    <t>06:34:03</t>
  </si>
  <si>
    <t>20200514 06:34:08</t>
  </si>
  <si>
    <t>06:34:08</t>
  </si>
  <si>
    <t>20200514 06:34:13</t>
  </si>
  <si>
    <t>06:34:13</t>
  </si>
  <si>
    <t>20200514 06:34:18</t>
  </si>
  <si>
    <t>06:34:18</t>
  </si>
  <si>
    <t>06:32:08</t>
  </si>
  <si>
    <t>rm fl 4</t>
  </si>
  <si>
    <t>20200514 06:39:39</t>
  </si>
  <si>
    <t>06:39:39</t>
  </si>
  <si>
    <t>06:39:09</t>
  </si>
  <si>
    <t>20200514 06:39:44</t>
  </si>
  <si>
    <t>06:39:44</t>
  </si>
  <si>
    <t>20200514 06:39:49</t>
  </si>
  <si>
    <t>06:39:49</t>
  </si>
  <si>
    <t>20200514 06:39:54</t>
  </si>
  <si>
    <t>06:39:54</t>
  </si>
  <si>
    <t>20200514 06:39:59</t>
  </si>
  <si>
    <t>06:39:59</t>
  </si>
  <si>
    <t>20200514 06:40:04</t>
  </si>
  <si>
    <t>06:40:04</t>
  </si>
  <si>
    <t>06:39:04</t>
  </si>
  <si>
    <t>ag bz 3</t>
  </si>
  <si>
    <t>20200514 06:49:07</t>
  </si>
  <si>
    <t>06:49:07</t>
  </si>
  <si>
    <t>06:48:51</t>
  </si>
  <si>
    <t>20200514 06:49:12</t>
  </si>
  <si>
    <t>06:49:12</t>
  </si>
  <si>
    <t>20200514 06:49:17</t>
  </si>
  <si>
    <t>06:49:17</t>
  </si>
  <si>
    <t>20200514 06:49:22</t>
  </si>
  <si>
    <t>06:49:22</t>
  </si>
  <si>
    <t>20200514 06:49:27</t>
  </si>
  <si>
    <t>06:49:27</t>
  </si>
  <si>
    <t>20200514 06:49:32</t>
  </si>
  <si>
    <t>06:49:32</t>
  </si>
  <si>
    <t>06:48:06</t>
  </si>
  <si>
    <t>ag bz 5</t>
  </si>
  <si>
    <t>20200514 06:55:08</t>
  </si>
  <si>
    <t>06:55:08</t>
  </si>
  <si>
    <t>06:54:43</t>
  </si>
  <si>
    <t>20200514 06:55:13</t>
  </si>
  <si>
    <t>06:55:13</t>
  </si>
  <si>
    <t>20200514 06:55:18</t>
  </si>
  <si>
    <t>06:55:18</t>
  </si>
  <si>
    <t>20200514 06:55:23</t>
  </si>
  <si>
    <t>06:55:23</t>
  </si>
  <si>
    <t>20200514 06:55:28</t>
  </si>
  <si>
    <t>06:55:28</t>
  </si>
  <si>
    <t>20200514 06:55:33</t>
  </si>
  <si>
    <t>06:55:33</t>
  </si>
  <si>
    <t>06:53:45</t>
  </si>
  <si>
    <t>ag fl 6</t>
  </si>
  <si>
    <t>20200514 07:02:17</t>
  </si>
  <si>
    <t>07:02:17</t>
  </si>
  <si>
    <t>07:01:46</t>
  </si>
  <si>
    <t>20200514 07:02:22</t>
  </si>
  <si>
    <t>07:02:22</t>
  </si>
  <si>
    <t>20200514 07:02:27</t>
  </si>
  <si>
    <t>07:02:27</t>
  </si>
  <si>
    <t>20200514 07:02:32</t>
  </si>
  <si>
    <t>07:02:32</t>
  </si>
  <si>
    <t>20200514 07:02:37</t>
  </si>
  <si>
    <t>07:02:37</t>
  </si>
  <si>
    <t>20200514 07:02:42</t>
  </si>
  <si>
    <t>07:02:42</t>
  </si>
  <si>
    <t>07:00:43</t>
  </si>
  <si>
    <t>ag bz 4</t>
  </si>
  <si>
    <t>20200514 07:08:45</t>
  </si>
  <si>
    <t>07:08:45</t>
  </si>
  <si>
    <t>07:08:19</t>
  </si>
  <si>
    <t>20200514 07:08:50</t>
  </si>
  <si>
    <t>07:08:50</t>
  </si>
  <si>
    <t>20200514 07:08:55</t>
  </si>
  <si>
    <t>07:08:55</t>
  </si>
  <si>
    <t>20200514 07:09:00</t>
  </si>
  <si>
    <t>07:09:00</t>
  </si>
  <si>
    <t>20200514 07:09:05</t>
  </si>
  <si>
    <t>07:09:05</t>
  </si>
  <si>
    <t>20200514 07:09:10</t>
  </si>
  <si>
    <t>07:09:10</t>
  </si>
  <si>
    <t>07:21:50</t>
  </si>
  <si>
    <t>rm bz 2</t>
  </si>
  <si>
    <t>20200514 07:29:48</t>
  </si>
  <si>
    <t>07:29:48</t>
  </si>
  <si>
    <t>07:29:36</t>
  </si>
  <si>
    <t>20200514 07:29:53</t>
  </si>
  <si>
    <t>07:29:53</t>
  </si>
  <si>
    <t>20200514 07:29:58</t>
  </si>
  <si>
    <t>07:29:58</t>
  </si>
  <si>
    <t>20200514 07:30:03</t>
  </si>
  <si>
    <t>07:30:03</t>
  </si>
  <si>
    <t>20200514 07:30:08</t>
  </si>
  <si>
    <t>07:30:08</t>
  </si>
  <si>
    <t>20200514 07:30:13</t>
  </si>
  <si>
    <t>07:30:13</t>
  </si>
  <si>
    <t>07:28:08</t>
  </si>
  <si>
    <t>20200514 07:34:48</t>
  </si>
  <si>
    <t>07:34:48</t>
  </si>
  <si>
    <t>07:34:29</t>
  </si>
  <si>
    <t>20200514 07:34:53</t>
  </si>
  <si>
    <t>07:34:53</t>
  </si>
  <si>
    <t>20200514 07:34:58</t>
  </si>
  <si>
    <t>07:34:58</t>
  </si>
  <si>
    <t>20200514 07:35:03</t>
  </si>
  <si>
    <t>07:35:03</t>
  </si>
  <si>
    <t>20200514 07:35:08</t>
  </si>
  <si>
    <t>07:35:08</t>
  </si>
  <si>
    <t>20200514 07:35:13</t>
  </si>
  <si>
    <t>07:35:13</t>
  </si>
  <si>
    <t>07:33:10</t>
  </si>
  <si>
    <t>rm fl 6</t>
  </si>
  <si>
    <t>20200514 07:40:20</t>
  </si>
  <si>
    <t>07:40:20</t>
  </si>
  <si>
    <t>07:40:01</t>
  </si>
  <si>
    <t>20200514 07:40:25</t>
  </si>
  <si>
    <t>07:40:25</t>
  </si>
  <si>
    <t>20200514 07:40:30</t>
  </si>
  <si>
    <t>07:40:30</t>
  </si>
  <si>
    <t>20200514 07:40:35</t>
  </si>
  <si>
    <t>07:40:35</t>
  </si>
  <si>
    <t>20200514 07:40:40</t>
  </si>
  <si>
    <t>07:40:40</t>
  </si>
  <si>
    <t>20200514 07:40:45</t>
  </si>
  <si>
    <t>07:40:45</t>
  </si>
  <si>
    <t>07:38:41</t>
  </si>
  <si>
    <t>rm fl 1</t>
  </si>
  <si>
    <t>20200514 07:48:30</t>
  </si>
  <si>
    <t>07:48:30</t>
  </si>
  <si>
    <t>07:48:11</t>
  </si>
  <si>
    <t>20200514 07:48:35</t>
  </si>
  <si>
    <t>07:48:35</t>
  </si>
  <si>
    <t>20200514 07:48:40</t>
  </si>
  <si>
    <t>07:48:40</t>
  </si>
  <si>
    <t>20200514 07:48:45</t>
  </si>
  <si>
    <t>07:48:45</t>
  </si>
  <si>
    <t>20200514 07:48:50</t>
  </si>
  <si>
    <t>07:48:50</t>
  </si>
  <si>
    <t>20200514 07:48:55</t>
  </si>
  <si>
    <t>07:48:55</t>
  </si>
  <si>
    <t>07:47:08</t>
  </si>
  <si>
    <t>ag fl 4</t>
  </si>
  <si>
    <t>20200514 07:56:25</t>
  </si>
  <si>
    <t>07:56:25</t>
  </si>
  <si>
    <t>07:56:02</t>
  </si>
  <si>
    <t>20200514 07:56:30</t>
  </si>
  <si>
    <t>07:56:30</t>
  </si>
  <si>
    <t>20200514 07:56:35</t>
  </si>
  <si>
    <t>07:56:35</t>
  </si>
  <si>
    <t>20200514 07:56:40</t>
  </si>
  <si>
    <t>07:56:40</t>
  </si>
  <si>
    <t>20200514 07:56:45</t>
  </si>
  <si>
    <t>07:56:45</t>
  </si>
  <si>
    <t>20200514 07:56:50</t>
  </si>
  <si>
    <t>07:56:50</t>
  </si>
  <si>
    <t>07:54:51</t>
  </si>
  <si>
    <t>ag bz 2</t>
  </si>
  <si>
    <t>20200514 08:03:17</t>
  </si>
  <si>
    <t>08:03:17</t>
  </si>
  <si>
    <t>08:02:51</t>
  </si>
  <si>
    <t>20200514 08:03:22</t>
  </si>
  <si>
    <t>08:03:22</t>
  </si>
  <si>
    <t>20200514 08:03:27</t>
  </si>
  <si>
    <t>08:03:27</t>
  </si>
  <si>
    <t>20200514 08:03:32</t>
  </si>
  <si>
    <t>08:03:32</t>
  </si>
  <si>
    <t>20200514 08:03:37</t>
  </si>
  <si>
    <t>08:03:37</t>
  </si>
  <si>
    <t>20200514 08:03:42</t>
  </si>
  <si>
    <t>08:03:42</t>
  </si>
  <si>
    <t>08:01:58</t>
  </si>
  <si>
    <t>20200514 08:10:15</t>
  </si>
  <si>
    <t>08:10:15</t>
  </si>
  <si>
    <t>08:09:45</t>
  </si>
  <si>
    <t>20200514 08:10:20</t>
  </si>
  <si>
    <t>08:10:20</t>
  </si>
  <si>
    <t>20200514 08:10:25</t>
  </si>
  <si>
    <t>08:10:25</t>
  </si>
  <si>
    <t>20200514 08:10:30</t>
  </si>
  <si>
    <t>08:10:30</t>
  </si>
  <si>
    <t>20200514 08:10:35</t>
  </si>
  <si>
    <t>08:10:35</t>
  </si>
  <si>
    <t>20200514 08:10:40</t>
  </si>
  <si>
    <t>08:10:40</t>
  </si>
  <si>
    <t>08:29:03</t>
  </si>
  <si>
    <t>20200514 08:36:36</t>
  </si>
  <si>
    <t>08:36:36</t>
  </si>
  <si>
    <t>08:36:18</t>
  </si>
  <si>
    <t>20200514 08:36:41</t>
  </si>
  <si>
    <t>08:36:41</t>
  </si>
  <si>
    <t>20200514 08:36:46</t>
  </si>
  <si>
    <t>08:36:46</t>
  </si>
  <si>
    <t>20200514 08:36:51</t>
  </si>
  <si>
    <t>08:36:51</t>
  </si>
  <si>
    <t>20200514 08:36:56</t>
  </si>
  <si>
    <t>08:36:56</t>
  </si>
  <si>
    <t>20200514 08:37:01</t>
  </si>
  <si>
    <t>08:37:01</t>
  </si>
  <si>
    <t>08:35:13</t>
  </si>
  <si>
    <t>20200514 08:43:18</t>
  </si>
  <si>
    <t>08:43:18</t>
  </si>
  <si>
    <t>08:43:01</t>
  </si>
  <si>
    <t>20200514 08:43:23</t>
  </si>
  <si>
    <t>08:43:23</t>
  </si>
  <si>
    <t>20200514 08:43:28</t>
  </si>
  <si>
    <t>08:43:28</t>
  </si>
  <si>
    <t>20200514 08:43:33</t>
  </si>
  <si>
    <t>08:43:33</t>
  </si>
  <si>
    <t>20200514 08:43:38</t>
  </si>
  <si>
    <t>08:43:38</t>
  </si>
  <si>
    <t>20200514 08:43:43</t>
  </si>
  <si>
    <t>08:43:43</t>
  </si>
  <si>
    <t>08:41:33</t>
  </si>
  <si>
    <t>20200514 08:48:47</t>
  </si>
  <si>
    <t>08:48:47</t>
  </si>
  <si>
    <t>08:48:35</t>
  </si>
  <si>
    <t>20200514 08:48:52</t>
  </si>
  <si>
    <t>08:48:52</t>
  </si>
  <si>
    <t>20200514 08:48:57</t>
  </si>
  <si>
    <t>08:48:57</t>
  </si>
  <si>
    <t>20200514 08:49:02</t>
  </si>
  <si>
    <t>08:49:02</t>
  </si>
  <si>
    <t>20200514 08:49:07</t>
  </si>
  <si>
    <t>08:49:07</t>
  </si>
  <si>
    <t>20200514 08:49:12</t>
  </si>
  <si>
    <t>08:49:12</t>
  </si>
  <si>
    <t>08:47:14</t>
  </si>
  <si>
    <t>20200514 08:54:13</t>
  </si>
  <si>
    <t>08:54:13</t>
  </si>
  <si>
    <t>08:53:53</t>
  </si>
  <si>
    <t>20200514 08:54:18</t>
  </si>
  <si>
    <t>08:54:18</t>
  </si>
  <si>
    <t>20200514 08:54:23</t>
  </si>
  <si>
    <t>08:54:23</t>
  </si>
  <si>
    <t>20200514 08:54:28</t>
  </si>
  <si>
    <t>08:54:28</t>
  </si>
  <si>
    <t>20200514 08:54:33</t>
  </si>
  <si>
    <t>08:54:33</t>
  </si>
  <si>
    <t>20200514 08:54:38</t>
  </si>
  <si>
    <t>08:54:38</t>
  </si>
  <si>
    <t>08:52:39</t>
  </si>
  <si>
    <t>20200514 08:59:39</t>
  </si>
  <si>
    <t>08:59:39</t>
  </si>
  <si>
    <t>08:59:24</t>
  </si>
  <si>
    <t>20200514 08:59:44</t>
  </si>
  <si>
    <t>08:59:44</t>
  </si>
  <si>
    <t>20200514 08:59:49</t>
  </si>
  <si>
    <t>08:59:49</t>
  </si>
  <si>
    <t>20200514 08:59:54</t>
  </si>
  <si>
    <t>08:59:54</t>
  </si>
  <si>
    <t>20200514 08:59:59</t>
  </si>
  <si>
    <t>08:59:59</t>
  </si>
  <si>
    <t>20200514 09:00:04</t>
  </si>
  <si>
    <t>09:00:04</t>
  </si>
  <si>
    <t>08:58:16</t>
  </si>
  <si>
    <t>ag fl 2</t>
  </si>
  <si>
    <t>20200514 09:07:36</t>
  </si>
  <si>
    <t>09:07:36</t>
  </si>
  <si>
    <t>09:07:17</t>
  </si>
  <si>
    <t>20200514 09:07:41</t>
  </si>
  <si>
    <t>09:07:41</t>
  </si>
  <si>
    <t>20200514 09:07:46</t>
  </si>
  <si>
    <t>09:07:46</t>
  </si>
  <si>
    <t>20200514 09:07:51</t>
  </si>
  <si>
    <t>09:07:51</t>
  </si>
  <si>
    <t>20200514 09:07:56</t>
  </si>
  <si>
    <t>09:07:56</t>
  </si>
  <si>
    <t>20200514 09:08:01</t>
  </si>
  <si>
    <t>09:08:01</t>
  </si>
  <si>
    <t>09:06:14</t>
  </si>
  <si>
    <t>20200514 09:14:50</t>
  </si>
  <si>
    <t>09:14:50</t>
  </si>
  <si>
    <t>09:14:27</t>
  </si>
  <si>
    <t>20200514 09:14:55</t>
  </si>
  <si>
    <t>09:14:55</t>
  </si>
  <si>
    <t>20200514 09:15:00</t>
  </si>
  <si>
    <t>09:15:00</t>
  </si>
  <si>
    <t>20200514 09:15:05</t>
  </si>
  <si>
    <t>09:15:05</t>
  </si>
  <si>
    <t>20200514 09:15:10</t>
  </si>
  <si>
    <t>09:15:10</t>
  </si>
  <si>
    <t>20200514 09:15:15</t>
  </si>
  <si>
    <t>09:15:15</t>
  </si>
  <si>
    <t>09:31:21</t>
  </si>
  <si>
    <t>20200514 09:39:02</t>
  </si>
  <si>
    <t>09:39:02</t>
  </si>
  <si>
    <t>09:38:42</t>
  </si>
  <si>
    <t>20200514 09:39:07</t>
  </si>
  <si>
    <t>09:39:07</t>
  </si>
  <si>
    <t>20200514 09:39:12</t>
  </si>
  <si>
    <t>09:39:12</t>
  </si>
  <si>
    <t>20200514 09:39:17</t>
  </si>
  <si>
    <t>09:39:17</t>
  </si>
  <si>
    <t>20200514 09:39:22</t>
  </si>
  <si>
    <t>09:39:22</t>
  </si>
  <si>
    <t>20200514 09:39:27</t>
  </si>
  <si>
    <t>09:39:27</t>
  </si>
  <si>
    <t>09:37:33</t>
  </si>
  <si>
    <t>rm fl 5</t>
  </si>
  <si>
    <t>20200514 09:44:27</t>
  </si>
  <si>
    <t>09:44:27</t>
  </si>
  <si>
    <t>09:44:10</t>
  </si>
  <si>
    <t>20200514 09:44:32</t>
  </si>
  <si>
    <t>09:44:32</t>
  </si>
  <si>
    <t>20200514 09:44:37</t>
  </si>
  <si>
    <t>09:44:37</t>
  </si>
  <si>
    <t>20200514 09:44:42</t>
  </si>
  <si>
    <t>09:44:42</t>
  </si>
  <si>
    <t>20200514 09:44:47</t>
  </si>
  <si>
    <t>09:44:47</t>
  </si>
  <si>
    <t>20200514 09:44:52</t>
  </si>
  <si>
    <t>09:44:52</t>
  </si>
  <si>
    <t>09:43:13</t>
  </si>
  <si>
    <t>20200514 09:50:51</t>
  </si>
  <si>
    <t>09:50:51</t>
  </si>
  <si>
    <t>09:50:37</t>
  </si>
  <si>
    <t>20200514 09:50:56</t>
  </si>
  <si>
    <t>09:50:56</t>
  </si>
  <si>
    <t>20200514 09:51:01</t>
  </si>
  <si>
    <t>09:51:01</t>
  </si>
  <si>
    <t>20200514 09:51:06</t>
  </si>
  <si>
    <t>09:51:06</t>
  </si>
  <si>
    <t>20200514 09:51:11</t>
  </si>
  <si>
    <t>09:51:11</t>
  </si>
  <si>
    <t>20200514 09:51:16</t>
  </si>
  <si>
    <t>09:51:16</t>
  </si>
  <si>
    <t>09:49:17</t>
  </si>
  <si>
    <t>20200514 09:56:41</t>
  </si>
  <si>
    <t>09:56:41</t>
  </si>
  <si>
    <t>09:56:26</t>
  </si>
  <si>
    <t>20200514 09:56:46</t>
  </si>
  <si>
    <t>09:56:46</t>
  </si>
  <si>
    <t>20200514 09:56:51</t>
  </si>
  <si>
    <t>09:56:51</t>
  </si>
  <si>
    <t>20200514 09:56:56</t>
  </si>
  <si>
    <t>09:56:56</t>
  </si>
  <si>
    <t>20200514 09:57:01</t>
  </si>
  <si>
    <t>09:57:01</t>
  </si>
  <si>
    <t>20200514 09:57:06</t>
  </si>
  <si>
    <t>09:57:06</t>
  </si>
  <si>
    <t>09:55:44</t>
  </si>
  <si>
    <t>20200514 10:03:00</t>
  </si>
  <si>
    <t>10:03:00</t>
  </si>
  <si>
    <t>10:02:46</t>
  </si>
  <si>
    <t>20200514 10:03:05</t>
  </si>
  <si>
    <t>10:03:05</t>
  </si>
  <si>
    <t>20200514 10:03:10</t>
  </si>
  <si>
    <t>10:03:10</t>
  </si>
  <si>
    <t>20200514 10:03:15</t>
  </si>
  <si>
    <t>10:03:15</t>
  </si>
  <si>
    <t>20200514 10:03:20</t>
  </si>
  <si>
    <t>10:03:20</t>
  </si>
  <si>
    <t>20200514 10:03:25</t>
  </si>
  <si>
    <t>10:03:25</t>
  </si>
  <si>
    <t>10:03:26</t>
  </si>
  <si>
    <t>rm bz 4</t>
  </si>
  <si>
    <t>20200514 10:11:40</t>
  </si>
  <si>
    <t>10:11:40</t>
  </si>
  <si>
    <t>10:11:26</t>
  </si>
  <si>
    <t>20200514 10:11:45</t>
  </si>
  <si>
    <t>10:11:45</t>
  </si>
  <si>
    <t>20200514 10:11:50</t>
  </si>
  <si>
    <t>10:11:50</t>
  </si>
  <si>
    <t>20200514 10:11:55</t>
  </si>
  <si>
    <t>10:11:55</t>
  </si>
  <si>
    <t>20200514 10:12:00</t>
  </si>
  <si>
    <t>10:12:00</t>
  </si>
  <si>
    <t>20200514 10:12:05</t>
  </si>
  <si>
    <t>10:12:05</t>
  </si>
  <si>
    <t>10:10:11</t>
  </si>
  <si>
    <t>ag fl 3</t>
  </si>
  <si>
    <t>20200514 10:16:50</t>
  </si>
  <si>
    <t>10:16:50</t>
  </si>
  <si>
    <t>10:16:34</t>
  </si>
  <si>
    <t>20200514 10:16:55</t>
  </si>
  <si>
    <t>10:16:55</t>
  </si>
  <si>
    <t>20200514 10:17:00</t>
  </si>
  <si>
    <t>10:17:00</t>
  </si>
  <si>
    <t>20200514 10:17:05</t>
  </si>
  <si>
    <t>10:17:05</t>
  </si>
  <si>
    <t>20200514 10:17:10</t>
  </si>
  <si>
    <t>10:17:10</t>
  </si>
  <si>
    <t>20200514 10:17:15</t>
  </si>
  <si>
    <t>10:17:15</t>
  </si>
  <si>
    <t>10:27:23</t>
  </si>
  <si>
    <t>20200514 10:34:30</t>
  </si>
  <si>
    <t>10:34:30</t>
  </si>
  <si>
    <t>10:34:10</t>
  </si>
  <si>
    <t>20200514 10:34:35</t>
  </si>
  <si>
    <t>10:34:35</t>
  </si>
  <si>
    <t>20200514 10:34:40</t>
  </si>
  <si>
    <t>10:34:40</t>
  </si>
  <si>
    <t>20200514 10:34:45</t>
  </si>
  <si>
    <t>10:34:45</t>
  </si>
  <si>
    <t>20200514 10:34:50</t>
  </si>
  <si>
    <t>10:34:50</t>
  </si>
  <si>
    <t>20200514 10:34:55</t>
  </si>
  <si>
    <t>10:34:55</t>
  </si>
  <si>
    <t>10:32:47</t>
  </si>
  <si>
    <t>20200514 10:39:31</t>
  </si>
  <si>
    <t>10:39:31</t>
  </si>
  <si>
    <t>10:39:14</t>
  </si>
  <si>
    <t>20200514 10:39:36</t>
  </si>
  <si>
    <t>10:39:36</t>
  </si>
  <si>
    <t>20200514 10:39:41</t>
  </si>
  <si>
    <t>10:39:41</t>
  </si>
  <si>
    <t>20200514 10:39:46</t>
  </si>
  <si>
    <t>10:39:46</t>
  </si>
  <si>
    <t>20200514 10:39:51</t>
  </si>
  <si>
    <t>10:39:51</t>
  </si>
  <si>
    <t>20200514 10:39:56</t>
  </si>
  <si>
    <t>10:39:56</t>
  </si>
  <si>
    <t>10:38:03</t>
  </si>
  <si>
    <t>20200514 10:46:01</t>
  </si>
  <si>
    <t>10:46:01</t>
  </si>
  <si>
    <t>10:45:46</t>
  </si>
  <si>
    <t>20200514 10:46:06</t>
  </si>
  <si>
    <t>10:46:06</t>
  </si>
  <si>
    <t>20200514 10:46:11</t>
  </si>
  <si>
    <t>10:46:11</t>
  </si>
  <si>
    <t>20200514 10:46:16</t>
  </si>
  <si>
    <t>10:46:16</t>
  </si>
  <si>
    <t>20200514 10:46:21</t>
  </si>
  <si>
    <t>10:46:21</t>
  </si>
  <si>
    <t>20200514 10:46:26</t>
  </si>
  <si>
    <t>10:46:26</t>
  </si>
  <si>
    <t>10:44:36</t>
  </si>
  <si>
    <t>rm bz 1</t>
  </si>
  <si>
    <t>20200514 10:55:25</t>
  </si>
  <si>
    <t>10:55:25</t>
  </si>
  <si>
    <t>10:53:57</t>
  </si>
  <si>
    <t>20200514 10:55:30</t>
  </si>
  <si>
    <t>10:55:30</t>
  </si>
  <si>
    <t>20200514 10:55:35</t>
  </si>
  <si>
    <t>10:55:35</t>
  </si>
  <si>
    <t>20200514 10:55:40</t>
  </si>
  <si>
    <t>10:55:40</t>
  </si>
  <si>
    <t>20200514 10:55:45</t>
  </si>
  <si>
    <t>10:55:45</t>
  </si>
  <si>
    <t>20200514 10:55:50</t>
  </si>
  <si>
    <t>10:55:50</t>
  </si>
  <si>
    <t>10:54:22</t>
  </si>
  <si>
    <t>20200514 11:05:38</t>
  </si>
  <si>
    <t>11:05:38</t>
  </si>
  <si>
    <t>11:05:14</t>
  </si>
  <si>
    <t>20200514 11:05:43</t>
  </si>
  <si>
    <t>11:05:43</t>
  </si>
  <si>
    <t>20200514 11:05:48</t>
  </si>
  <si>
    <t>11:05:48</t>
  </si>
  <si>
    <t>20200514 11:05:53</t>
  </si>
  <si>
    <t>11:05:53</t>
  </si>
  <si>
    <t>20200514 11:05:58</t>
  </si>
  <si>
    <t>11:05:58</t>
  </si>
  <si>
    <t>20200514 11:06:03</t>
  </si>
  <si>
    <t>11:06:03</t>
  </si>
  <si>
    <t>11:04:36</t>
  </si>
  <si>
    <t>20200514 11:13:40</t>
  </si>
  <si>
    <t>11:13:40</t>
  </si>
  <si>
    <t>11:13:05</t>
  </si>
  <si>
    <t>20200514 11:13:45</t>
  </si>
  <si>
    <t>11:13:45</t>
  </si>
  <si>
    <t>20200514 11:13:50</t>
  </si>
  <si>
    <t>11:13:50</t>
  </si>
  <si>
    <t>20200514 11:13:55</t>
  </si>
  <si>
    <t>11:13:55</t>
  </si>
  <si>
    <t>20200514 11:14:00</t>
  </si>
  <si>
    <t>11:14:00</t>
  </si>
  <si>
    <t>20200514 11:14:05</t>
  </si>
  <si>
    <t>11:14:05</t>
  </si>
  <si>
    <t>11:13:20</t>
  </si>
  <si>
    <t>rm bz 3</t>
  </si>
  <si>
    <t>20200514 11:20:05</t>
  </si>
  <si>
    <t>11:20:05</t>
  </si>
  <si>
    <t>11:19:50</t>
  </si>
  <si>
    <t>20200514 11:20:10</t>
  </si>
  <si>
    <t>11:20:10</t>
  </si>
  <si>
    <t>20200514 11:20:15</t>
  </si>
  <si>
    <t>11:20:15</t>
  </si>
  <si>
    <t>20200514 11:20:20</t>
  </si>
  <si>
    <t>11:20:20</t>
  </si>
  <si>
    <t>20200514 11:20:25</t>
  </si>
  <si>
    <t>11:20:25</t>
  </si>
  <si>
    <t>20200514 11:20:30</t>
  </si>
  <si>
    <t>11:20:30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</si>
</sst>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226"/>
  <sheetViews>
    <sheetView tabSelected="1" workbookViewId="0">
      <selection activeCell="B12" sqref="B12"/>
    </sheetView>
  </sheetViews>
  <sheetFormatPr defaultRowHeight="15" x14ac:dyDescent="0.25"/>
  <sheetData>
    <row r="2" spans="1:99" x14ac:dyDescent="0.25">
      <c r="A2" t="s">
        <v>24</v>
      </c>
      <c r="B2" t="s">
        <v>25</v>
      </c>
      <c r="C2" t="s">
        <v>27</v>
      </c>
      <c r="D2" t="s">
        <v>28</v>
      </c>
    </row>
    <row r="3" spans="1:99" x14ac:dyDescent="0.25">
      <c r="B3" t="s">
        <v>26</v>
      </c>
      <c r="C3">
        <v>21</v>
      </c>
      <c r="D3" t="s">
        <v>15</v>
      </c>
    </row>
    <row r="4" spans="1:99" x14ac:dyDescent="0.25">
      <c r="A4" t="s">
        <v>29</v>
      </c>
      <c r="B4" t="s">
        <v>30</v>
      </c>
    </row>
    <row r="5" spans="1:99" x14ac:dyDescent="0.25">
      <c r="B5">
        <v>2</v>
      </c>
    </row>
    <row r="6" spans="1:99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</row>
    <row r="7" spans="1:99" x14ac:dyDescent="0.25">
      <c r="B7">
        <v>0</v>
      </c>
      <c r="C7">
        <v>0</v>
      </c>
      <c r="D7">
        <v>0</v>
      </c>
      <c r="E7">
        <v>1</v>
      </c>
    </row>
    <row r="8" spans="1:99" x14ac:dyDescent="0.25">
      <c r="A8" t="s">
        <v>36</v>
      </c>
      <c r="B8" t="s">
        <v>37</v>
      </c>
      <c r="C8" t="s">
        <v>39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</row>
    <row r="9" spans="1:99" x14ac:dyDescent="0.25">
      <c r="B9" t="s">
        <v>38</v>
      </c>
      <c r="C9" t="s">
        <v>40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99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</row>
    <row r="11" spans="1:99" x14ac:dyDescent="0.25">
      <c r="B11">
        <v>1</v>
      </c>
      <c r="C11">
        <v>0</v>
      </c>
      <c r="D11">
        <v>1</v>
      </c>
      <c r="E11">
        <v>0</v>
      </c>
      <c r="F11">
        <v>0</v>
      </c>
    </row>
    <row r="12" spans="1:99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68</v>
      </c>
      <c r="H12" t="s">
        <v>70</v>
      </c>
    </row>
    <row r="13" spans="1:99" x14ac:dyDescent="0.25">
      <c r="B13">
        <v>-6276</v>
      </c>
      <c r="C13">
        <v>6.6</v>
      </c>
      <c r="D13">
        <v>1.7090000000000001E-5</v>
      </c>
      <c r="E13">
        <v>3.11</v>
      </c>
      <c r="F13" t="s">
        <v>67</v>
      </c>
      <c r="G13" t="s">
        <v>69</v>
      </c>
      <c r="H13">
        <v>0</v>
      </c>
    </row>
    <row r="14" spans="1:99" x14ac:dyDescent="0.25">
      <c r="A14" t="s">
        <v>71</v>
      </c>
      <c r="B14" t="s">
        <v>71</v>
      </c>
      <c r="C14" t="s">
        <v>71</v>
      </c>
      <c r="D14" t="s">
        <v>71</v>
      </c>
      <c r="E14" t="s">
        <v>71</v>
      </c>
      <c r="F14" t="s">
        <v>72</v>
      </c>
      <c r="G14" t="s">
        <v>72</v>
      </c>
      <c r="H14" t="s">
        <v>72</v>
      </c>
      <c r="I14" t="s">
        <v>72</v>
      </c>
      <c r="J14" t="s">
        <v>72</v>
      </c>
      <c r="K14" t="s">
        <v>72</v>
      </c>
      <c r="L14" t="s">
        <v>72</v>
      </c>
      <c r="M14" t="s">
        <v>72</v>
      </c>
      <c r="N14" t="s">
        <v>72</v>
      </c>
      <c r="O14" t="s">
        <v>72</v>
      </c>
      <c r="P14" t="s">
        <v>72</v>
      </c>
      <c r="Q14" t="s">
        <v>72</v>
      </c>
      <c r="R14" t="s">
        <v>72</v>
      </c>
      <c r="S14" t="s">
        <v>72</v>
      </c>
      <c r="T14" t="s">
        <v>72</v>
      </c>
      <c r="U14" t="s">
        <v>72</v>
      </c>
      <c r="V14" t="s">
        <v>72</v>
      </c>
      <c r="W14" t="s">
        <v>72</v>
      </c>
      <c r="X14" t="s">
        <v>72</v>
      </c>
      <c r="Y14" t="s">
        <v>72</v>
      </c>
      <c r="Z14" t="s">
        <v>72</v>
      </c>
      <c r="AA14" t="s">
        <v>72</v>
      </c>
      <c r="AB14" t="s">
        <v>72</v>
      </c>
      <c r="AC14" t="s">
        <v>72</v>
      </c>
      <c r="AD14" t="s">
        <v>72</v>
      </c>
      <c r="AE14" t="s">
        <v>72</v>
      </c>
      <c r="AF14" t="s">
        <v>73</v>
      </c>
      <c r="AG14" t="s">
        <v>73</v>
      </c>
      <c r="AH14" t="s">
        <v>73</v>
      </c>
      <c r="AI14" t="s">
        <v>73</v>
      </c>
      <c r="AJ14" t="s">
        <v>73</v>
      </c>
      <c r="AK14" t="s">
        <v>74</v>
      </c>
      <c r="AL14" t="s">
        <v>74</v>
      </c>
      <c r="AM14" t="s">
        <v>74</v>
      </c>
      <c r="AN14" t="s">
        <v>74</v>
      </c>
      <c r="AO14" t="s">
        <v>29</v>
      </c>
      <c r="AP14" t="s">
        <v>29</v>
      </c>
      <c r="AQ14" t="s">
        <v>29</v>
      </c>
      <c r="AR14" t="s">
        <v>75</v>
      </c>
      <c r="AS14" t="s">
        <v>75</v>
      </c>
      <c r="AT14" t="s">
        <v>75</v>
      </c>
      <c r="AU14" t="s">
        <v>75</v>
      </c>
      <c r="AV14" t="s">
        <v>75</v>
      </c>
      <c r="AW14" t="s">
        <v>75</v>
      </c>
      <c r="AX14" t="s">
        <v>75</v>
      </c>
      <c r="AY14" t="s">
        <v>75</v>
      </c>
      <c r="AZ14" t="s">
        <v>75</v>
      </c>
      <c r="BA14" t="s">
        <v>75</v>
      </c>
      <c r="BB14" t="s">
        <v>75</v>
      </c>
      <c r="BC14" t="s">
        <v>75</v>
      </c>
      <c r="BD14" t="s">
        <v>75</v>
      </c>
      <c r="BE14" t="s">
        <v>75</v>
      </c>
      <c r="BF14" t="s">
        <v>75</v>
      </c>
      <c r="BG14" t="s">
        <v>75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77</v>
      </c>
      <c r="BV14" t="s">
        <v>77</v>
      </c>
      <c r="BW14" t="s">
        <v>77</v>
      </c>
      <c r="BX14" t="s">
        <v>77</v>
      </c>
      <c r="BY14" t="s">
        <v>77</v>
      </c>
      <c r="BZ14" t="s">
        <v>77</v>
      </c>
      <c r="CA14" t="s">
        <v>77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78</v>
      </c>
      <c r="CO14" t="s">
        <v>78</v>
      </c>
      <c r="CP14" t="s">
        <v>78</v>
      </c>
      <c r="CQ14" t="s">
        <v>78</v>
      </c>
      <c r="CR14" t="s">
        <v>78</v>
      </c>
      <c r="CS14" t="s">
        <v>78</v>
      </c>
      <c r="CT14" t="s">
        <v>78</v>
      </c>
      <c r="CU14" t="s">
        <v>78</v>
      </c>
    </row>
    <row r="15" spans="1:99" x14ac:dyDescent="0.25">
      <c r="A15" t="s">
        <v>79</v>
      </c>
      <c r="B15" t="s">
        <v>80</v>
      </c>
      <c r="C15" t="s">
        <v>81</v>
      </c>
      <c r="D15" t="s">
        <v>82</v>
      </c>
      <c r="E15" t="s">
        <v>83</v>
      </c>
      <c r="F15" t="s">
        <v>84</v>
      </c>
      <c r="G15" t="s">
        <v>85</v>
      </c>
      <c r="H15" t="s">
        <v>86</v>
      </c>
      <c r="I15" t="s">
        <v>87</v>
      </c>
      <c r="J15" t="s">
        <v>88</v>
      </c>
      <c r="K15" t="s">
        <v>89</v>
      </c>
      <c r="L15" t="s">
        <v>90</v>
      </c>
      <c r="M15" t="s">
        <v>91</v>
      </c>
      <c r="N15" t="s">
        <v>92</v>
      </c>
      <c r="O15" t="s">
        <v>93</v>
      </c>
      <c r="P15" t="s">
        <v>94</v>
      </c>
      <c r="Q15" t="s">
        <v>95</v>
      </c>
      <c r="R15" t="s">
        <v>96</v>
      </c>
      <c r="S15" t="s">
        <v>97</v>
      </c>
      <c r="T15" t="s">
        <v>98</v>
      </c>
      <c r="U15" t="s">
        <v>99</v>
      </c>
      <c r="V15" t="s">
        <v>100</v>
      </c>
      <c r="W15" t="s">
        <v>101</v>
      </c>
      <c r="X15" t="s">
        <v>102</v>
      </c>
      <c r="Y15" t="s">
        <v>103</v>
      </c>
      <c r="Z15" t="s">
        <v>104</v>
      </c>
      <c r="AA15" t="s">
        <v>105</v>
      </c>
      <c r="AB15" t="s">
        <v>106</v>
      </c>
      <c r="AC15" t="s">
        <v>107</v>
      </c>
      <c r="AD15" t="s">
        <v>108</v>
      </c>
      <c r="AE15" t="s">
        <v>109</v>
      </c>
      <c r="AF15" t="s">
        <v>73</v>
      </c>
      <c r="AG15" t="s">
        <v>110</v>
      </c>
      <c r="AH15" t="s">
        <v>111</v>
      </c>
      <c r="AI15" t="s">
        <v>112</v>
      </c>
      <c r="AJ15" t="s">
        <v>113</v>
      </c>
      <c r="AK15" t="s">
        <v>114</v>
      </c>
      <c r="AL15" t="s">
        <v>115</v>
      </c>
      <c r="AM15" t="s">
        <v>116</v>
      </c>
      <c r="AN15" t="s">
        <v>117</v>
      </c>
      <c r="AO15" t="s">
        <v>118</v>
      </c>
      <c r="AP15" t="s">
        <v>119</v>
      </c>
      <c r="AQ15" t="s">
        <v>120</v>
      </c>
      <c r="AR15" t="s">
        <v>84</v>
      </c>
      <c r="AS15" t="s">
        <v>121</v>
      </c>
      <c r="AT15" t="s">
        <v>122</v>
      </c>
      <c r="AU15" t="s">
        <v>123</v>
      </c>
      <c r="AV15" t="s">
        <v>124</v>
      </c>
      <c r="AW15" t="s">
        <v>125</v>
      </c>
      <c r="AX15" t="s">
        <v>126</v>
      </c>
      <c r="AY15" t="s">
        <v>127</v>
      </c>
      <c r="AZ15" t="s">
        <v>128</v>
      </c>
      <c r="BA15" t="s">
        <v>129</v>
      </c>
      <c r="BB15" t="s">
        <v>130</v>
      </c>
      <c r="BC15" t="s">
        <v>131</v>
      </c>
      <c r="BD15" t="s">
        <v>132</v>
      </c>
      <c r="BE15" t="s">
        <v>133</v>
      </c>
      <c r="BF15" t="s">
        <v>134</v>
      </c>
      <c r="BG15" t="s">
        <v>135</v>
      </c>
      <c r="BH15" t="s">
        <v>80</v>
      </c>
      <c r="BI15" t="s">
        <v>83</v>
      </c>
      <c r="BJ15" t="s">
        <v>136</v>
      </c>
      <c r="BK15" t="s">
        <v>137</v>
      </c>
      <c r="BL15" t="s">
        <v>138</v>
      </c>
      <c r="BM15" t="s">
        <v>139</v>
      </c>
      <c r="BN15" t="s">
        <v>140</v>
      </c>
      <c r="BO15" t="s">
        <v>141</v>
      </c>
      <c r="BP15" t="s">
        <v>142</v>
      </c>
      <c r="BQ15" t="s">
        <v>143</v>
      </c>
      <c r="BR15" t="s">
        <v>144</v>
      </c>
      <c r="BS15" t="s">
        <v>145</v>
      </c>
      <c r="BT15" t="s">
        <v>146</v>
      </c>
      <c r="BU15" t="s">
        <v>147</v>
      </c>
      <c r="BV15" t="s">
        <v>148</v>
      </c>
      <c r="BW15" t="s">
        <v>149</v>
      </c>
      <c r="BX15" t="s">
        <v>150</v>
      </c>
      <c r="BY15" t="s">
        <v>151</v>
      </c>
      <c r="BZ15" t="s">
        <v>152</v>
      </c>
      <c r="CA15" t="s">
        <v>153</v>
      </c>
      <c r="CB15" t="s">
        <v>154</v>
      </c>
      <c r="CC15" t="s">
        <v>155</v>
      </c>
      <c r="CD15" t="s">
        <v>156</v>
      </c>
      <c r="CE15" t="s">
        <v>157</v>
      </c>
      <c r="CF15" t="s">
        <v>158</v>
      </c>
      <c r="CG15" t="s">
        <v>159</v>
      </c>
      <c r="CH15" t="s">
        <v>160</v>
      </c>
      <c r="CI15" t="s">
        <v>161</v>
      </c>
      <c r="CJ15" t="s">
        <v>162</v>
      </c>
      <c r="CK15" t="s">
        <v>163</v>
      </c>
      <c r="CL15" t="s">
        <v>164</v>
      </c>
      <c r="CM15" t="s">
        <v>165</v>
      </c>
      <c r="CN15" t="s">
        <v>166</v>
      </c>
      <c r="CO15" t="s">
        <v>167</v>
      </c>
      <c r="CP15" t="s">
        <v>168</v>
      </c>
      <c r="CQ15" t="s">
        <v>169</v>
      </c>
      <c r="CR15" t="s">
        <v>170</v>
      </c>
      <c r="CS15" t="s">
        <v>171</v>
      </c>
      <c r="CT15" t="s">
        <v>172</v>
      </c>
      <c r="CU15" t="s">
        <v>173</v>
      </c>
    </row>
    <row r="16" spans="1:99" x14ac:dyDescent="0.25">
      <c r="B16" t="s">
        <v>174</v>
      </c>
      <c r="C16" t="s">
        <v>174</v>
      </c>
      <c r="F16" t="s">
        <v>174</v>
      </c>
      <c r="G16" t="s">
        <v>175</v>
      </c>
      <c r="H16" t="s">
        <v>176</v>
      </c>
      <c r="I16" t="s">
        <v>177</v>
      </c>
      <c r="J16" t="s">
        <v>177</v>
      </c>
      <c r="K16" t="s">
        <v>126</v>
      </c>
      <c r="L16" t="s">
        <v>126</v>
      </c>
      <c r="M16" t="s">
        <v>175</v>
      </c>
      <c r="N16" t="s">
        <v>175</v>
      </c>
      <c r="O16" t="s">
        <v>175</v>
      </c>
      <c r="P16" t="s">
        <v>175</v>
      </c>
      <c r="Q16" t="s">
        <v>178</v>
      </c>
      <c r="R16" t="s">
        <v>179</v>
      </c>
      <c r="S16" t="s">
        <v>179</v>
      </c>
      <c r="T16" t="s">
        <v>180</v>
      </c>
      <c r="U16" t="s">
        <v>181</v>
      </c>
      <c r="V16" t="s">
        <v>180</v>
      </c>
      <c r="W16" t="s">
        <v>180</v>
      </c>
      <c r="X16" t="s">
        <v>180</v>
      </c>
      <c r="Y16" t="s">
        <v>178</v>
      </c>
      <c r="Z16" t="s">
        <v>178</v>
      </c>
      <c r="AA16" t="s">
        <v>178</v>
      </c>
      <c r="AB16" t="s">
        <v>178</v>
      </c>
      <c r="AF16" t="s">
        <v>182</v>
      </c>
      <c r="AG16" t="s">
        <v>181</v>
      </c>
      <c r="AI16" t="s">
        <v>181</v>
      </c>
      <c r="AJ16" t="s">
        <v>182</v>
      </c>
      <c r="AK16" t="s">
        <v>176</v>
      </c>
      <c r="AL16" t="s">
        <v>176</v>
      </c>
      <c r="AN16" t="s">
        <v>183</v>
      </c>
      <c r="AO16" t="s">
        <v>184</v>
      </c>
      <c r="AR16" t="s">
        <v>174</v>
      </c>
      <c r="AS16" t="s">
        <v>177</v>
      </c>
      <c r="AT16" t="s">
        <v>177</v>
      </c>
      <c r="AU16" t="s">
        <v>185</v>
      </c>
      <c r="AV16" t="s">
        <v>185</v>
      </c>
      <c r="AW16" t="s">
        <v>182</v>
      </c>
      <c r="AX16" t="s">
        <v>180</v>
      </c>
      <c r="AY16" t="s">
        <v>180</v>
      </c>
      <c r="AZ16" t="s">
        <v>179</v>
      </c>
      <c r="BA16" t="s">
        <v>179</v>
      </c>
      <c r="BB16" t="s">
        <v>179</v>
      </c>
      <c r="BC16" t="s">
        <v>179</v>
      </c>
      <c r="BD16" t="s">
        <v>179</v>
      </c>
      <c r="BE16" t="s">
        <v>186</v>
      </c>
      <c r="BF16" t="s">
        <v>176</v>
      </c>
      <c r="BG16" t="s">
        <v>176</v>
      </c>
      <c r="BH16" t="s">
        <v>187</v>
      </c>
      <c r="BK16" t="s">
        <v>188</v>
      </c>
      <c r="BL16" t="s">
        <v>189</v>
      </c>
      <c r="BM16" t="s">
        <v>188</v>
      </c>
      <c r="BN16" t="s">
        <v>189</v>
      </c>
      <c r="BO16" t="s">
        <v>181</v>
      </c>
      <c r="BP16" t="s">
        <v>181</v>
      </c>
      <c r="BQ16" t="s">
        <v>177</v>
      </c>
      <c r="BR16" t="s">
        <v>190</v>
      </c>
      <c r="BS16" t="s">
        <v>177</v>
      </c>
      <c r="BU16" t="s">
        <v>185</v>
      </c>
      <c r="BV16" t="s">
        <v>191</v>
      </c>
      <c r="BW16" t="s">
        <v>185</v>
      </c>
      <c r="CB16" t="s">
        <v>181</v>
      </c>
      <c r="CC16" t="s">
        <v>181</v>
      </c>
      <c r="CD16" t="s">
        <v>188</v>
      </c>
      <c r="CE16" t="s">
        <v>189</v>
      </c>
      <c r="CG16" t="s">
        <v>182</v>
      </c>
      <c r="CH16" t="s">
        <v>182</v>
      </c>
      <c r="CI16" t="s">
        <v>179</v>
      </c>
      <c r="CJ16" t="s">
        <v>179</v>
      </c>
      <c r="CK16" t="s">
        <v>179</v>
      </c>
      <c r="CL16" t="s">
        <v>179</v>
      </c>
      <c r="CM16" t="s">
        <v>179</v>
      </c>
      <c r="CN16" t="s">
        <v>181</v>
      </c>
      <c r="CO16" t="s">
        <v>181</v>
      </c>
      <c r="CP16" t="s">
        <v>181</v>
      </c>
      <c r="CQ16" t="s">
        <v>179</v>
      </c>
      <c r="CR16" t="s">
        <v>177</v>
      </c>
      <c r="CS16" t="s">
        <v>185</v>
      </c>
      <c r="CT16" t="s">
        <v>181</v>
      </c>
      <c r="CU16" t="s">
        <v>181</v>
      </c>
    </row>
    <row r="17" spans="1:99" x14ac:dyDescent="0.25">
      <c r="A17">
        <v>1</v>
      </c>
      <c r="B17">
        <v>1589455597.5</v>
      </c>
      <c r="C17">
        <v>0</v>
      </c>
      <c r="D17" t="s">
        <v>192</v>
      </c>
      <c r="E17" t="s">
        <v>193</v>
      </c>
      <c r="F17">
        <v>1589455589.5</v>
      </c>
      <c r="G17">
        <f t="shared" ref="G17:G80" si="0">AW17*AH17*(AU17-AV17)/(100*AO17*(1000-AH17*AU17))</f>
        <v>4.2730971815463747E-5</v>
      </c>
      <c r="H17">
        <f t="shared" ref="H17:H80" si="1">AW17*AH17*(AT17-AS17*(1000-AH17*AV17)/(1000-AH17*AU17))/(100*AO17)</f>
        <v>-0.3888570230877566</v>
      </c>
      <c r="I17">
        <f t="shared" ref="I17:I80" si="2">AS17 - IF(AH17&gt;1, H17*AO17*100/(AJ17*BE17), 0)</f>
        <v>410.34754838709699</v>
      </c>
      <c r="J17">
        <f t="shared" ref="J17:J80" si="3">((P17-G17/2)*I17-H17)/(P17+G17/2)</f>
        <v>506.22936796325166</v>
      </c>
      <c r="K17">
        <f t="shared" ref="K17:K80" si="4">J17*(AX17+AY17)/1000</f>
        <v>51.631833815095305</v>
      </c>
      <c r="L17">
        <f t="shared" ref="L17:L80" si="5">(AS17 - IF(AH17&gt;1, H17*AO17*100/(AJ17*BE17), 0))*(AX17+AY17)/1000</f>
        <v>41.852562821468673</v>
      </c>
      <c r="M17">
        <f t="shared" ref="M17:M80" si="6">2/((1/O17-1/N17)+SIGN(O17)*SQRT((1/O17-1/N17)*(1/O17-1/N17) + 4*AP17/((AP17+1)*(AP17+1))*(2*1/O17*1/N17-1/N17*1/N17)))</f>
        <v>6.1711948443538521E-3</v>
      </c>
      <c r="N17">
        <f t="shared" ref="N17:N80" si="7">AE17+AD17*AO17+AC17*AO17*AO17</f>
        <v>2</v>
      </c>
      <c r="O17">
        <f t="shared" ref="O17:O80" si="8">G17*(1000-(1000*0.61365*EXP(17.502*S17/(240.97+S17))/(AX17+AY17)+AU17)/2)/(1000*0.61365*EXP(17.502*S17/(240.97+S17))/(AX17+AY17)-AU17)</f>
        <v>6.1606356010112748E-3</v>
      </c>
      <c r="P17">
        <f t="shared" ref="P17:P80" si="9">1/((AP17+1)/(M17/1.6)+1/(N17/1.37)) + AP17/((AP17+1)/(M17/1.6) + AP17/(N17/1.37))</f>
        <v>3.8513444314104113E-3</v>
      </c>
      <c r="Q17">
        <f t="shared" ref="Q17:Q80" si="10">(AL17*AN17)</f>
        <v>0</v>
      </c>
      <c r="R17">
        <f t="shared" ref="R17:R80" si="11">(AZ17+(Q17+2*0.95*0.0000000567*(((AZ17+$B$7)+273)^4-(AZ17+273)^4)-44100*G17)/(1.84*29.3*N17+8*0.95*0.0000000567*(AZ17+273)^3))</f>
        <v>15.059811739897787</v>
      </c>
      <c r="S17">
        <f t="shared" ref="S17:S80" si="12">($C$7*BA17+$D$7*BB17+$E$7*R17)</f>
        <v>15.059811739897787</v>
      </c>
      <c r="T17">
        <f t="shared" ref="T17:T80" si="13">0.61365*EXP(17.502*S17/(240.97+S17))</f>
        <v>1.7179754648288714</v>
      </c>
      <c r="U17">
        <f t="shared" ref="U17:U80" si="14">(V17/W17*100)</f>
        <v>59.313316692617335</v>
      </c>
      <c r="V17">
        <f t="shared" ref="V17:V80" si="15">AU17*(AX17+AY17)/1000</f>
        <v>1.0200345633751242</v>
      </c>
      <c r="W17">
        <f t="shared" ref="W17:W80" si="16">0.61365*EXP(17.502*AZ17/(240.97+AZ17))</f>
        <v>1.7197395462831819</v>
      </c>
      <c r="X17">
        <f t="shared" ref="X17:X80" si="17">(T17-AU17*(AX17+AY17)/1000)</f>
        <v>0.69794090145374721</v>
      </c>
      <c r="Y17">
        <f t="shared" ref="Y17:Y80" si="18">(-G17*44100)</f>
        <v>-1.8844358570619513</v>
      </c>
      <c r="Z17">
        <f t="shared" ref="Z17:Z80" si="19">2*29.3*N17*0.92*(AZ17-S17)</f>
        <v>1.7200921443543162</v>
      </c>
      <c r="AA17">
        <f t="shared" ref="AA17:AA80" si="20">2*0.95*0.0000000567*(((AZ17+$B$7)+273)^4-(S17+273)^4)</f>
        <v>0.16433006191536259</v>
      </c>
      <c r="AB17">
        <f t="shared" ref="AB17:AB80" si="21">Q17+AA17+Y17+Z17</f>
        <v>-1.3650792272557055E-5</v>
      </c>
      <c r="AC17">
        <v>0</v>
      </c>
      <c r="AD17">
        <v>0</v>
      </c>
      <c r="AE17">
        <v>2</v>
      </c>
      <c r="AF17">
        <v>0</v>
      </c>
      <c r="AG17">
        <v>0</v>
      </c>
      <c r="AH17">
        <f t="shared" ref="AH17:AH80" si="22">IF(AF17*$H$13&gt;=AJ17,1,(AJ17/(AJ17-AF17*$H$13)))</f>
        <v>1</v>
      </c>
      <c r="AI17">
        <f t="shared" ref="AI17:AI80" si="23">(AH17-1)*100</f>
        <v>0</v>
      </c>
      <c r="AJ17">
        <f t="shared" ref="AJ17:AJ80" si="24">MAX(0,($B$13+$C$13*BE17)/(1+$D$13*BE17)*AX17/(AZ17+273)*$E$13)</f>
        <v>56122.191060525882</v>
      </c>
      <c r="AK17">
        <f t="shared" ref="AK17:AK80" si="25">$B$11*BF17+$C$11*BG17</f>
        <v>0</v>
      </c>
      <c r="AL17">
        <f t="shared" ref="AL17:AL80" si="26">AK17*AM17</f>
        <v>0</v>
      </c>
      <c r="AM17">
        <f t="shared" ref="AM17:AM80" si="27">($B$11*$D$9+$C$11*$D$9)/($B$11+$C$11)</f>
        <v>0.49</v>
      </c>
      <c r="AN17">
        <f t="shared" ref="AN17:AN80" si="28">($B$11*$K$9+$C$11*$K$9)/($B$11+$C$11)</f>
        <v>0.39</v>
      </c>
      <c r="AO17">
        <v>9.65</v>
      </c>
      <c r="AP17">
        <v>0.5</v>
      </c>
      <c r="AQ17" t="s">
        <v>194</v>
      </c>
      <c r="AR17">
        <v>1589455589.5</v>
      </c>
      <c r="AS17">
        <v>410.34754838709699</v>
      </c>
      <c r="AT17">
        <v>409.989225806452</v>
      </c>
      <c r="AU17">
        <v>10.001028709677399</v>
      </c>
      <c r="AV17">
        <v>9.9602061290322599</v>
      </c>
      <c r="AW17">
        <v>1000.01006451613</v>
      </c>
      <c r="AX17">
        <v>101.89290322580599</v>
      </c>
      <c r="AY17">
        <v>0.100060996774194</v>
      </c>
      <c r="AZ17">
        <v>15.075764516129</v>
      </c>
      <c r="BA17">
        <v>999.9</v>
      </c>
      <c r="BB17">
        <v>999.9</v>
      </c>
      <c r="BC17">
        <v>0</v>
      </c>
      <c r="BD17">
        <v>0</v>
      </c>
      <c r="BE17">
        <v>10002.591612903199</v>
      </c>
      <c r="BF17">
        <v>0</v>
      </c>
      <c r="BG17">
        <v>1.5297267741935499E-3</v>
      </c>
      <c r="BH17">
        <v>1589455568.5</v>
      </c>
      <c r="BI17" t="s">
        <v>195</v>
      </c>
      <c r="BJ17">
        <v>1</v>
      </c>
      <c r="BK17">
        <v>0.372</v>
      </c>
      <c r="BL17">
        <v>2.9000000000000001E-2</v>
      </c>
      <c r="BM17">
        <v>410</v>
      </c>
      <c r="BN17">
        <v>10</v>
      </c>
      <c r="BO17">
        <v>0.35</v>
      </c>
      <c r="BP17">
        <v>0.16</v>
      </c>
      <c r="BQ17">
        <v>0.36460543902439002</v>
      </c>
      <c r="BR17">
        <v>-0.116996655052269</v>
      </c>
      <c r="BS17">
        <v>2.3180707745091698E-2</v>
      </c>
      <c r="BT17">
        <v>0</v>
      </c>
      <c r="BU17">
        <v>3.6201529268292697E-2</v>
      </c>
      <c r="BV17">
        <v>0.102559168641111</v>
      </c>
      <c r="BW17">
        <v>1.01808584361391E-2</v>
      </c>
      <c r="BX17">
        <v>0</v>
      </c>
      <c r="BY17">
        <v>0</v>
      </c>
      <c r="BZ17">
        <v>2</v>
      </c>
      <c r="CA17" t="s">
        <v>196</v>
      </c>
      <c r="CB17">
        <v>100</v>
      </c>
      <c r="CC17">
        <v>100</v>
      </c>
      <c r="CD17">
        <v>0.372</v>
      </c>
      <c r="CE17">
        <v>2.9000000000000001E-2</v>
      </c>
      <c r="CF17">
        <v>2</v>
      </c>
      <c r="CG17">
        <v>1042.71</v>
      </c>
      <c r="CH17">
        <v>361.75900000000001</v>
      </c>
      <c r="CI17">
        <v>13.9992</v>
      </c>
      <c r="CJ17">
        <v>20.0276</v>
      </c>
      <c r="CK17">
        <v>29.999700000000001</v>
      </c>
      <c r="CL17">
        <v>19.8032</v>
      </c>
      <c r="CM17">
        <v>19.831199999999999</v>
      </c>
      <c r="CN17">
        <v>25.753</v>
      </c>
      <c r="CO17">
        <v>26.679500000000001</v>
      </c>
      <c r="CP17">
        <v>0</v>
      </c>
      <c r="CQ17">
        <v>14</v>
      </c>
      <c r="CR17">
        <v>410</v>
      </c>
      <c r="CS17">
        <v>10</v>
      </c>
      <c r="CT17">
        <v>102.541</v>
      </c>
      <c r="CU17">
        <v>102.36499999999999</v>
      </c>
    </row>
    <row r="18" spans="1:99" x14ac:dyDescent="0.25">
      <c r="A18">
        <v>2</v>
      </c>
      <c r="B18">
        <v>1589455602.5</v>
      </c>
      <c r="C18">
        <v>5</v>
      </c>
      <c r="D18" t="s">
        <v>197</v>
      </c>
      <c r="E18" t="s">
        <v>198</v>
      </c>
      <c r="F18">
        <v>1589455594.14516</v>
      </c>
      <c r="G18">
        <f t="shared" si="0"/>
        <v>4.9192334984767016E-5</v>
      </c>
      <c r="H18">
        <f t="shared" si="1"/>
        <v>-0.39414577935494149</v>
      </c>
      <c r="I18">
        <f t="shared" si="2"/>
        <v>410.355064516129</v>
      </c>
      <c r="J18">
        <f t="shared" si="3"/>
        <v>494.08206769577453</v>
      </c>
      <c r="K18">
        <f t="shared" si="4"/>
        <v>50.392768646648477</v>
      </c>
      <c r="L18">
        <f t="shared" si="5"/>
        <v>41.853224759969663</v>
      </c>
      <c r="M18">
        <f t="shared" si="6"/>
        <v>7.1189403959395483E-3</v>
      </c>
      <c r="N18">
        <f t="shared" si="7"/>
        <v>2</v>
      </c>
      <c r="O18">
        <f t="shared" si="8"/>
        <v>7.1048928071971102E-3</v>
      </c>
      <c r="P18">
        <f t="shared" si="9"/>
        <v>4.4418177892593825E-3</v>
      </c>
      <c r="Q18">
        <f t="shared" si="10"/>
        <v>0</v>
      </c>
      <c r="R18">
        <f t="shared" si="11"/>
        <v>15.049560675361251</v>
      </c>
      <c r="S18">
        <f t="shared" si="12"/>
        <v>15.049560675361251</v>
      </c>
      <c r="T18">
        <f t="shared" si="13"/>
        <v>1.7168427262738617</v>
      </c>
      <c r="U18">
        <f t="shared" si="14"/>
        <v>59.34984515148021</v>
      </c>
      <c r="V18">
        <f t="shared" si="15"/>
        <v>1.0201481857760542</v>
      </c>
      <c r="W18">
        <f t="shared" si="16"/>
        <v>1.718872531465419</v>
      </c>
      <c r="X18">
        <f t="shared" si="17"/>
        <v>0.69669454049780755</v>
      </c>
      <c r="Y18">
        <f t="shared" si="18"/>
        <v>-2.1693819728282255</v>
      </c>
      <c r="Z18">
        <f t="shared" si="19"/>
        <v>1.9802018946857414</v>
      </c>
      <c r="AA18">
        <f t="shared" si="20"/>
        <v>0.18916198777783114</v>
      </c>
      <c r="AB18">
        <f t="shared" si="21"/>
        <v>-1.8090364652945112E-5</v>
      </c>
      <c r="AC18">
        <v>0</v>
      </c>
      <c r="AD18">
        <v>0</v>
      </c>
      <c r="AE18">
        <v>2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56169.525520041258</v>
      </c>
      <c r="AK18">
        <f t="shared" si="25"/>
        <v>0</v>
      </c>
      <c r="AL18">
        <f t="shared" si="26"/>
        <v>0</v>
      </c>
      <c r="AM18">
        <f t="shared" si="27"/>
        <v>0.49</v>
      </c>
      <c r="AN18">
        <f t="shared" si="28"/>
        <v>0.39</v>
      </c>
      <c r="AO18">
        <v>9.65</v>
      </c>
      <c r="AP18">
        <v>0.5</v>
      </c>
      <c r="AQ18" t="s">
        <v>194</v>
      </c>
      <c r="AR18">
        <v>1589455594.14516</v>
      </c>
      <c r="AS18">
        <v>410.355064516129</v>
      </c>
      <c r="AT18">
        <v>409.99419354838699</v>
      </c>
      <c r="AU18">
        <v>10.0021677419355</v>
      </c>
      <c r="AV18">
        <v>9.9551719354838699</v>
      </c>
      <c r="AW18">
        <v>999.99974193548405</v>
      </c>
      <c r="AX18">
        <v>101.892741935484</v>
      </c>
      <c r="AY18">
        <v>9.9967254838709704E-2</v>
      </c>
      <c r="AZ18">
        <v>15.0679258064516</v>
      </c>
      <c r="BA18">
        <v>999.9</v>
      </c>
      <c r="BB18">
        <v>999.9</v>
      </c>
      <c r="BC18">
        <v>0</v>
      </c>
      <c r="BD18">
        <v>0</v>
      </c>
      <c r="BE18">
        <v>10011.1216129032</v>
      </c>
      <c r="BF18">
        <v>0</v>
      </c>
      <c r="BG18">
        <v>1.5349735483871001E-3</v>
      </c>
      <c r="BH18">
        <v>1589455568.5</v>
      </c>
      <c r="BI18" t="s">
        <v>195</v>
      </c>
      <c r="BJ18">
        <v>1</v>
      </c>
      <c r="BK18">
        <v>0.372</v>
      </c>
      <c r="BL18">
        <v>2.9000000000000001E-2</v>
      </c>
      <c r="BM18">
        <v>410</v>
      </c>
      <c r="BN18">
        <v>10</v>
      </c>
      <c r="BO18">
        <v>0.35</v>
      </c>
      <c r="BP18">
        <v>0.16</v>
      </c>
      <c r="BQ18">
        <v>0.36059787804878102</v>
      </c>
      <c r="BR18">
        <v>1.6534013937284701E-2</v>
      </c>
      <c r="BS18">
        <v>1.1666583766896201E-2</v>
      </c>
      <c r="BT18">
        <v>1</v>
      </c>
      <c r="BU18">
        <v>4.38057975609756E-2</v>
      </c>
      <c r="BV18">
        <v>7.9887146341462795E-2</v>
      </c>
      <c r="BW18">
        <v>7.9919964981280903E-3</v>
      </c>
      <c r="BX18">
        <v>1</v>
      </c>
      <c r="BY18">
        <v>2</v>
      </c>
      <c r="BZ18">
        <v>2</v>
      </c>
      <c r="CA18" t="s">
        <v>199</v>
      </c>
      <c r="CB18">
        <v>100</v>
      </c>
      <c r="CC18">
        <v>100</v>
      </c>
      <c r="CD18">
        <v>0.372</v>
      </c>
      <c r="CE18">
        <v>2.9000000000000001E-2</v>
      </c>
      <c r="CF18">
        <v>2</v>
      </c>
      <c r="CG18">
        <v>1042.08</v>
      </c>
      <c r="CH18">
        <v>361.721</v>
      </c>
      <c r="CI18">
        <v>13.9992</v>
      </c>
      <c r="CJ18">
        <v>20.021799999999999</v>
      </c>
      <c r="CK18">
        <v>29.999700000000001</v>
      </c>
      <c r="CL18">
        <v>19.7989</v>
      </c>
      <c r="CM18">
        <v>19.8264</v>
      </c>
      <c r="CN18">
        <v>25.7498</v>
      </c>
      <c r="CO18">
        <v>26.679500000000001</v>
      </c>
      <c r="CP18">
        <v>0</v>
      </c>
      <c r="CQ18">
        <v>14</v>
      </c>
      <c r="CR18">
        <v>410</v>
      </c>
      <c r="CS18">
        <v>10</v>
      </c>
      <c r="CT18">
        <v>102.544</v>
      </c>
      <c r="CU18">
        <v>102.369</v>
      </c>
    </row>
    <row r="19" spans="1:99" x14ac:dyDescent="0.25">
      <c r="A19">
        <v>3</v>
      </c>
      <c r="B19">
        <v>1589455607.5</v>
      </c>
      <c r="C19">
        <v>10</v>
      </c>
      <c r="D19" t="s">
        <v>200</v>
      </c>
      <c r="E19" t="s">
        <v>201</v>
      </c>
      <c r="F19">
        <v>1589455598.9354801</v>
      </c>
      <c r="G19">
        <f t="shared" si="0"/>
        <v>5.3929445183384817E-5</v>
      </c>
      <c r="H19">
        <f t="shared" si="1"/>
        <v>-0.38936997690393715</v>
      </c>
      <c r="I19">
        <f t="shared" si="2"/>
        <v>410.363838709677</v>
      </c>
      <c r="J19">
        <f t="shared" si="3"/>
        <v>485.25298683525529</v>
      </c>
      <c r="K19">
        <f t="shared" si="4"/>
        <v>49.492231409168703</v>
      </c>
      <c r="L19">
        <f t="shared" si="5"/>
        <v>41.854089760130329</v>
      </c>
      <c r="M19">
        <f t="shared" si="6"/>
        <v>7.8173972325747687E-3</v>
      </c>
      <c r="N19">
        <f t="shared" si="7"/>
        <v>2</v>
      </c>
      <c r="O19">
        <f t="shared" si="8"/>
        <v>7.8004614739667372E-3</v>
      </c>
      <c r="P19">
        <f t="shared" si="9"/>
        <v>4.8768069446089154E-3</v>
      </c>
      <c r="Q19">
        <f t="shared" si="10"/>
        <v>0</v>
      </c>
      <c r="R19">
        <f t="shared" si="11"/>
        <v>15.03936296854654</v>
      </c>
      <c r="S19">
        <f t="shared" si="12"/>
        <v>15.03936296854654</v>
      </c>
      <c r="T19">
        <f t="shared" si="13"/>
        <v>1.7157165348531711</v>
      </c>
      <c r="U19">
        <f t="shared" si="14"/>
        <v>59.375446708699172</v>
      </c>
      <c r="V19">
        <f t="shared" si="15"/>
        <v>1.0200349359999461</v>
      </c>
      <c r="W19">
        <f t="shared" si="16"/>
        <v>1.7179406514688156</v>
      </c>
      <c r="X19">
        <f t="shared" si="17"/>
        <v>0.695681598853225</v>
      </c>
      <c r="Y19">
        <f t="shared" si="18"/>
        <v>-2.3782885325872702</v>
      </c>
      <c r="Z19">
        <f t="shared" si="19"/>
        <v>2.1709074600778382</v>
      </c>
      <c r="AA19">
        <f t="shared" si="20"/>
        <v>0.2073593312947303</v>
      </c>
      <c r="AB19">
        <f t="shared" si="21"/>
        <v>-2.1741214701886946E-5</v>
      </c>
      <c r="AC19">
        <v>0</v>
      </c>
      <c r="AD19">
        <v>0</v>
      </c>
      <c r="AE19">
        <v>2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56104.207993772572</v>
      </c>
      <c r="AK19">
        <f t="shared" si="25"/>
        <v>0</v>
      </c>
      <c r="AL19">
        <f t="shared" si="26"/>
        <v>0</v>
      </c>
      <c r="AM19">
        <f t="shared" si="27"/>
        <v>0.49</v>
      </c>
      <c r="AN19">
        <f t="shared" si="28"/>
        <v>0.39</v>
      </c>
      <c r="AO19">
        <v>9.65</v>
      </c>
      <c r="AP19">
        <v>0.5</v>
      </c>
      <c r="AQ19" t="s">
        <v>194</v>
      </c>
      <c r="AR19">
        <v>1589455598.9354801</v>
      </c>
      <c r="AS19">
        <v>410.363838709677</v>
      </c>
      <c r="AT19">
        <v>410.00945161290298</v>
      </c>
      <c r="AU19">
        <v>10.001064516129</v>
      </c>
      <c r="AV19">
        <v>9.9495429032258098</v>
      </c>
      <c r="AW19">
        <v>999.99664516128996</v>
      </c>
      <c r="AX19">
        <v>101.89270967741901</v>
      </c>
      <c r="AY19">
        <v>9.9926641935483895E-2</v>
      </c>
      <c r="AZ19">
        <v>15.0594967741935</v>
      </c>
      <c r="BA19">
        <v>999.9</v>
      </c>
      <c r="BB19">
        <v>999.9</v>
      </c>
      <c r="BC19">
        <v>0</v>
      </c>
      <c r="BD19">
        <v>0</v>
      </c>
      <c r="BE19">
        <v>9998.6809677419405</v>
      </c>
      <c r="BF19">
        <v>0</v>
      </c>
      <c r="BG19">
        <v>1.5509751612903201E-3</v>
      </c>
      <c r="BH19">
        <v>1589455568.5</v>
      </c>
      <c r="BI19" t="s">
        <v>195</v>
      </c>
      <c r="BJ19">
        <v>1</v>
      </c>
      <c r="BK19">
        <v>0.372</v>
      </c>
      <c r="BL19">
        <v>2.9000000000000001E-2</v>
      </c>
      <c r="BM19">
        <v>410</v>
      </c>
      <c r="BN19">
        <v>10</v>
      </c>
      <c r="BO19">
        <v>0.35</v>
      </c>
      <c r="BP19">
        <v>0.16</v>
      </c>
      <c r="BQ19">
        <v>0.35545897560975598</v>
      </c>
      <c r="BR19">
        <v>-5.22473519163636E-2</v>
      </c>
      <c r="BS19">
        <v>1.4955934545235101E-2</v>
      </c>
      <c r="BT19">
        <v>1</v>
      </c>
      <c r="BU19">
        <v>4.9390387804877998E-2</v>
      </c>
      <c r="BV19">
        <v>5.5558845993028301E-2</v>
      </c>
      <c r="BW19">
        <v>5.6412661160241797E-3</v>
      </c>
      <c r="BX19">
        <v>1</v>
      </c>
      <c r="BY19">
        <v>2</v>
      </c>
      <c r="BZ19">
        <v>2</v>
      </c>
      <c r="CA19" t="s">
        <v>199</v>
      </c>
      <c r="CB19">
        <v>100</v>
      </c>
      <c r="CC19">
        <v>100</v>
      </c>
      <c r="CD19">
        <v>0.372</v>
      </c>
      <c r="CE19">
        <v>2.9000000000000001E-2</v>
      </c>
      <c r="CF19">
        <v>2</v>
      </c>
      <c r="CG19">
        <v>1042.44</v>
      </c>
      <c r="CH19">
        <v>361.80599999999998</v>
      </c>
      <c r="CI19">
        <v>13.9991</v>
      </c>
      <c r="CJ19">
        <v>20.015999999999998</v>
      </c>
      <c r="CK19">
        <v>29.999600000000001</v>
      </c>
      <c r="CL19">
        <v>19.793800000000001</v>
      </c>
      <c r="CM19">
        <v>19.8217</v>
      </c>
      <c r="CN19">
        <v>25.7502</v>
      </c>
      <c r="CO19">
        <v>26.679500000000001</v>
      </c>
      <c r="CP19">
        <v>0</v>
      </c>
      <c r="CQ19">
        <v>14</v>
      </c>
      <c r="CR19">
        <v>410</v>
      </c>
      <c r="CS19">
        <v>10</v>
      </c>
      <c r="CT19">
        <v>102.547</v>
      </c>
      <c r="CU19">
        <v>102.36799999999999</v>
      </c>
    </row>
    <row r="20" spans="1:99" x14ac:dyDescent="0.25">
      <c r="A20">
        <v>4</v>
      </c>
      <c r="B20">
        <v>1589455612.5</v>
      </c>
      <c r="C20">
        <v>15</v>
      </c>
      <c r="D20" t="s">
        <v>202</v>
      </c>
      <c r="E20" t="s">
        <v>203</v>
      </c>
      <c r="F20">
        <v>1589455603.87097</v>
      </c>
      <c r="G20">
        <f t="shared" si="0"/>
        <v>5.7520234566440678E-5</v>
      </c>
      <c r="H20">
        <f t="shared" si="1"/>
        <v>-0.39940345380175124</v>
      </c>
      <c r="I20">
        <f t="shared" si="2"/>
        <v>410.36987096774197</v>
      </c>
      <c r="J20">
        <f t="shared" si="3"/>
        <v>482.13579794239445</v>
      </c>
      <c r="K20">
        <f t="shared" si="4"/>
        <v>49.174679903955813</v>
      </c>
      <c r="L20">
        <f t="shared" si="5"/>
        <v>41.855027428345906</v>
      </c>
      <c r="M20">
        <f t="shared" si="6"/>
        <v>8.3488514091623767E-3</v>
      </c>
      <c r="N20">
        <f t="shared" si="7"/>
        <v>2</v>
      </c>
      <c r="O20">
        <f t="shared" si="8"/>
        <v>8.3295377439730721E-3</v>
      </c>
      <c r="P20">
        <f t="shared" si="9"/>
        <v>5.2076925895482226E-3</v>
      </c>
      <c r="Q20">
        <f t="shared" si="10"/>
        <v>0</v>
      </c>
      <c r="R20">
        <f t="shared" si="11"/>
        <v>15.029628685379464</v>
      </c>
      <c r="S20">
        <f t="shared" si="12"/>
        <v>15.029628685379464</v>
      </c>
      <c r="T20">
        <f t="shared" si="13"/>
        <v>1.7146421275078976</v>
      </c>
      <c r="U20">
        <f t="shared" si="14"/>
        <v>59.391529949815379</v>
      </c>
      <c r="V20">
        <f t="shared" si="15"/>
        <v>1.0197603706316489</v>
      </c>
      <c r="W20">
        <f t="shared" si="16"/>
        <v>1.7170131355318266</v>
      </c>
      <c r="X20">
        <f t="shared" si="17"/>
        <v>0.69488175687624865</v>
      </c>
      <c r="Y20">
        <f t="shared" si="18"/>
        <v>-2.5366423443800339</v>
      </c>
      <c r="Z20">
        <f t="shared" si="19"/>
        <v>2.3154708470047303</v>
      </c>
      <c r="AA20">
        <f t="shared" si="20"/>
        <v>0.22114676572101113</v>
      </c>
      <c r="AB20">
        <f t="shared" si="21"/>
        <v>-2.473165429250912E-5</v>
      </c>
      <c r="AC20">
        <v>0</v>
      </c>
      <c r="AD20">
        <v>0</v>
      </c>
      <c r="AE20">
        <v>2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56086.40215366242</v>
      </c>
      <c r="AK20">
        <f t="shared" si="25"/>
        <v>0</v>
      </c>
      <c r="AL20">
        <f t="shared" si="26"/>
        <v>0</v>
      </c>
      <c r="AM20">
        <f t="shared" si="27"/>
        <v>0.49</v>
      </c>
      <c r="AN20">
        <f t="shared" si="28"/>
        <v>0.39</v>
      </c>
      <c r="AO20">
        <v>9.65</v>
      </c>
      <c r="AP20">
        <v>0.5</v>
      </c>
      <c r="AQ20" t="s">
        <v>194</v>
      </c>
      <c r="AR20">
        <v>1589455603.87097</v>
      </c>
      <c r="AS20">
        <v>410.36987096774197</v>
      </c>
      <c r="AT20">
        <v>410.00722580645203</v>
      </c>
      <c r="AU20">
        <v>9.9982954838709706</v>
      </c>
      <c r="AV20">
        <v>9.9433435483870998</v>
      </c>
      <c r="AW20">
        <v>1000.00209677419</v>
      </c>
      <c r="AX20">
        <v>101.89345161290299</v>
      </c>
      <c r="AY20">
        <v>9.9970393548387104E-2</v>
      </c>
      <c r="AZ20">
        <v>15.0511032258065</v>
      </c>
      <c r="BA20">
        <v>999.9</v>
      </c>
      <c r="BB20">
        <v>999.9</v>
      </c>
      <c r="BC20">
        <v>0</v>
      </c>
      <c r="BD20">
        <v>0</v>
      </c>
      <c r="BE20">
        <v>9994.9932258064491</v>
      </c>
      <c r="BF20">
        <v>0</v>
      </c>
      <c r="BG20">
        <v>1.5509751612903201E-3</v>
      </c>
      <c r="BH20">
        <v>1589455568.5</v>
      </c>
      <c r="BI20" t="s">
        <v>195</v>
      </c>
      <c r="BJ20">
        <v>1</v>
      </c>
      <c r="BK20">
        <v>0.372</v>
      </c>
      <c r="BL20">
        <v>2.9000000000000001E-2</v>
      </c>
      <c r="BM20">
        <v>410</v>
      </c>
      <c r="BN20">
        <v>10</v>
      </c>
      <c r="BO20">
        <v>0.35</v>
      </c>
      <c r="BP20">
        <v>0.16</v>
      </c>
      <c r="BQ20">
        <v>0.361636195121951</v>
      </c>
      <c r="BR20">
        <v>6.8124543554013803E-2</v>
      </c>
      <c r="BS20">
        <v>1.9341960590232899E-2</v>
      </c>
      <c r="BT20">
        <v>1</v>
      </c>
      <c r="BU20">
        <v>5.3571068292682898E-2</v>
      </c>
      <c r="BV20">
        <v>3.8062716376304997E-2</v>
      </c>
      <c r="BW20">
        <v>3.84599605509729E-3</v>
      </c>
      <c r="BX20">
        <v>1</v>
      </c>
      <c r="BY20">
        <v>2</v>
      </c>
      <c r="BZ20">
        <v>2</v>
      </c>
      <c r="CA20" t="s">
        <v>199</v>
      </c>
      <c r="CB20">
        <v>100</v>
      </c>
      <c r="CC20">
        <v>100</v>
      </c>
      <c r="CD20">
        <v>0.372</v>
      </c>
      <c r="CE20">
        <v>2.9000000000000001E-2</v>
      </c>
      <c r="CF20">
        <v>2</v>
      </c>
      <c r="CG20">
        <v>1042.5999999999999</v>
      </c>
      <c r="CH20">
        <v>361.93299999999999</v>
      </c>
      <c r="CI20">
        <v>13.998799999999999</v>
      </c>
      <c r="CJ20">
        <v>20.009899999999998</v>
      </c>
      <c r="CK20">
        <v>29.999600000000001</v>
      </c>
      <c r="CL20">
        <v>19.788399999999999</v>
      </c>
      <c r="CM20">
        <v>19.816600000000001</v>
      </c>
      <c r="CN20">
        <v>25.7499</v>
      </c>
      <c r="CO20">
        <v>26.679500000000001</v>
      </c>
      <c r="CP20">
        <v>0</v>
      </c>
      <c r="CQ20">
        <v>14</v>
      </c>
      <c r="CR20">
        <v>410</v>
      </c>
      <c r="CS20">
        <v>10</v>
      </c>
      <c r="CT20">
        <v>102.54900000000001</v>
      </c>
      <c r="CU20">
        <v>102.36799999999999</v>
      </c>
    </row>
    <row r="21" spans="1:99" x14ac:dyDescent="0.25">
      <c r="A21">
        <v>5</v>
      </c>
      <c r="B21">
        <v>1589455617.5</v>
      </c>
      <c r="C21">
        <v>20</v>
      </c>
      <c r="D21" t="s">
        <v>204</v>
      </c>
      <c r="E21" t="s">
        <v>205</v>
      </c>
      <c r="F21">
        <v>1589455608.87097</v>
      </c>
      <c r="G21">
        <f t="shared" si="0"/>
        <v>5.9212644478973011E-5</v>
      </c>
      <c r="H21">
        <f t="shared" si="1"/>
        <v>-0.40498052164482051</v>
      </c>
      <c r="I21">
        <f t="shared" si="2"/>
        <v>410.37129032258099</v>
      </c>
      <c r="J21">
        <f t="shared" si="3"/>
        <v>480.93875546202537</v>
      </c>
      <c r="K21">
        <f t="shared" si="4"/>
        <v>49.052954440377604</v>
      </c>
      <c r="L21">
        <f t="shared" si="5"/>
        <v>41.85548363324191</v>
      </c>
      <c r="M21">
        <f t="shared" si="6"/>
        <v>8.6015054641562505E-3</v>
      </c>
      <c r="N21">
        <f t="shared" si="7"/>
        <v>2</v>
      </c>
      <c r="O21">
        <f t="shared" si="8"/>
        <v>8.5810067156093933E-3</v>
      </c>
      <c r="P21">
        <f t="shared" si="9"/>
        <v>5.3649668224005978E-3</v>
      </c>
      <c r="Q21">
        <f t="shared" si="10"/>
        <v>0</v>
      </c>
      <c r="R21">
        <f t="shared" si="11"/>
        <v>15.021487014776557</v>
      </c>
      <c r="S21">
        <f t="shared" si="12"/>
        <v>15.021487014776557</v>
      </c>
      <c r="T21">
        <f t="shared" si="13"/>
        <v>1.7137439564752499</v>
      </c>
      <c r="U21">
        <f t="shared" si="14"/>
        <v>59.397487905285097</v>
      </c>
      <c r="V21">
        <f t="shared" si="15"/>
        <v>1.0193699838501504</v>
      </c>
      <c r="W21">
        <f t="shared" si="16"/>
        <v>1.7161836633152434</v>
      </c>
      <c r="X21">
        <f t="shared" si="17"/>
        <v>0.69437397262509948</v>
      </c>
      <c r="Y21">
        <f t="shared" si="18"/>
        <v>-2.6112776215227096</v>
      </c>
      <c r="Z21">
        <f t="shared" si="19"/>
        <v>2.3836148800232175</v>
      </c>
      <c r="AA21">
        <f t="shared" si="20"/>
        <v>0.22763653413051077</v>
      </c>
      <c r="AB21">
        <f t="shared" si="21"/>
        <v>-2.6207368981179258E-5</v>
      </c>
      <c r="AC21">
        <v>0</v>
      </c>
      <c r="AD21">
        <v>0</v>
      </c>
      <c r="AE21">
        <v>2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56062.04593082596</v>
      </c>
      <c r="AK21">
        <f t="shared" si="25"/>
        <v>0</v>
      </c>
      <c r="AL21">
        <f t="shared" si="26"/>
        <v>0</v>
      </c>
      <c r="AM21">
        <f t="shared" si="27"/>
        <v>0.49</v>
      </c>
      <c r="AN21">
        <f t="shared" si="28"/>
        <v>0.39</v>
      </c>
      <c r="AO21">
        <v>9.65</v>
      </c>
      <c r="AP21">
        <v>0.5</v>
      </c>
      <c r="AQ21" t="s">
        <v>194</v>
      </c>
      <c r="AR21">
        <v>1589455608.87097</v>
      </c>
      <c r="AS21">
        <v>410.37129032258099</v>
      </c>
      <c r="AT21">
        <v>410.00393548387098</v>
      </c>
      <c r="AU21">
        <v>9.9943935483870998</v>
      </c>
      <c r="AV21">
        <v>9.9378248387096804</v>
      </c>
      <c r="AW21">
        <v>1000.00725806452</v>
      </c>
      <c r="AX21">
        <v>101.894225806452</v>
      </c>
      <c r="AY21">
        <v>9.9955122580645206E-2</v>
      </c>
      <c r="AZ21">
        <v>15.043593548387101</v>
      </c>
      <c r="BA21">
        <v>999.9</v>
      </c>
      <c r="BB21">
        <v>999.9</v>
      </c>
      <c r="BC21">
        <v>0</v>
      </c>
      <c r="BD21">
        <v>0</v>
      </c>
      <c r="BE21">
        <v>9990.1180645161294</v>
      </c>
      <c r="BF21">
        <v>0</v>
      </c>
      <c r="BG21">
        <v>1.5509751612903201E-3</v>
      </c>
      <c r="BH21">
        <v>1589455568.5</v>
      </c>
      <c r="BI21" t="s">
        <v>195</v>
      </c>
      <c r="BJ21">
        <v>1</v>
      </c>
      <c r="BK21">
        <v>0.372</v>
      </c>
      <c r="BL21">
        <v>2.9000000000000001E-2</v>
      </c>
      <c r="BM21">
        <v>410</v>
      </c>
      <c r="BN21">
        <v>10</v>
      </c>
      <c r="BO21">
        <v>0.35</v>
      </c>
      <c r="BP21">
        <v>0.16</v>
      </c>
      <c r="BQ21">
        <v>0.36639619512195098</v>
      </c>
      <c r="BR21">
        <v>8.8950815331011193E-2</v>
      </c>
      <c r="BS21">
        <v>2.0051374594592199E-2</v>
      </c>
      <c r="BT21">
        <v>1</v>
      </c>
      <c r="BU21">
        <v>5.5888287804877999E-2</v>
      </c>
      <c r="BV21">
        <v>1.8817062020906099E-2</v>
      </c>
      <c r="BW21">
        <v>2.5125355764689201E-3</v>
      </c>
      <c r="BX21">
        <v>1</v>
      </c>
      <c r="BY21">
        <v>2</v>
      </c>
      <c r="BZ21">
        <v>2</v>
      </c>
      <c r="CA21" t="s">
        <v>199</v>
      </c>
      <c r="CB21">
        <v>100</v>
      </c>
      <c r="CC21">
        <v>100</v>
      </c>
      <c r="CD21">
        <v>0.372</v>
      </c>
      <c r="CE21">
        <v>2.9000000000000001E-2</v>
      </c>
      <c r="CF21">
        <v>2</v>
      </c>
      <c r="CG21">
        <v>1044.1300000000001</v>
      </c>
      <c r="CH21">
        <v>362.13400000000001</v>
      </c>
      <c r="CI21">
        <v>13.998799999999999</v>
      </c>
      <c r="CJ21">
        <v>20.003699999999998</v>
      </c>
      <c r="CK21">
        <v>29.999700000000001</v>
      </c>
      <c r="CL21">
        <v>19.783300000000001</v>
      </c>
      <c r="CM21">
        <v>19.811199999999999</v>
      </c>
      <c r="CN21">
        <v>25.752300000000002</v>
      </c>
      <c r="CO21">
        <v>26.3871</v>
      </c>
      <c r="CP21">
        <v>0</v>
      </c>
      <c r="CQ21">
        <v>14</v>
      </c>
      <c r="CR21">
        <v>410</v>
      </c>
      <c r="CS21">
        <v>10</v>
      </c>
      <c r="CT21">
        <v>102.55</v>
      </c>
      <c r="CU21">
        <v>102.372</v>
      </c>
    </row>
    <row r="22" spans="1:99" x14ac:dyDescent="0.25">
      <c r="A22">
        <v>6</v>
      </c>
      <c r="B22">
        <v>1589455622.5</v>
      </c>
      <c r="C22">
        <v>25</v>
      </c>
      <c r="D22" t="s">
        <v>206</v>
      </c>
      <c r="E22" t="s">
        <v>207</v>
      </c>
      <c r="F22">
        <v>1589455613.87097</v>
      </c>
      <c r="G22">
        <f t="shared" si="0"/>
        <v>5.5102833402165288E-5</v>
      </c>
      <c r="H22">
        <f t="shared" si="1"/>
        <v>-0.40800921554242353</v>
      </c>
      <c r="I22">
        <f t="shared" si="2"/>
        <v>410.360935483871</v>
      </c>
      <c r="J22">
        <f t="shared" si="3"/>
        <v>487.10710406602163</v>
      </c>
      <c r="K22">
        <f t="shared" si="4"/>
        <v>49.682496652943684</v>
      </c>
      <c r="L22">
        <f t="shared" si="5"/>
        <v>41.854769995128095</v>
      </c>
      <c r="M22">
        <f t="shared" si="6"/>
        <v>8.0058704200701714E-3</v>
      </c>
      <c r="N22">
        <f t="shared" si="7"/>
        <v>2</v>
      </c>
      <c r="O22">
        <f t="shared" si="8"/>
        <v>7.9881091951319906E-3</v>
      </c>
      <c r="P22">
        <f t="shared" si="9"/>
        <v>4.9941607078222809E-3</v>
      </c>
      <c r="Q22">
        <f t="shared" si="10"/>
        <v>0</v>
      </c>
      <c r="R22">
        <f t="shared" si="11"/>
        <v>15.016369640383427</v>
      </c>
      <c r="S22">
        <f t="shared" si="12"/>
        <v>15.016369640383427</v>
      </c>
      <c r="T22">
        <f t="shared" si="13"/>
        <v>1.7131796306757634</v>
      </c>
      <c r="U22">
        <f t="shared" si="14"/>
        <v>59.403133853913424</v>
      </c>
      <c r="V22">
        <f t="shared" si="15"/>
        <v>1.0190306210662752</v>
      </c>
      <c r="W22">
        <f t="shared" si="16"/>
        <v>1.715449261603464</v>
      </c>
      <c r="X22">
        <f t="shared" si="17"/>
        <v>0.69414900960948822</v>
      </c>
      <c r="Y22">
        <f t="shared" si="18"/>
        <v>-2.4300349530354892</v>
      </c>
      <c r="Z22">
        <f t="shared" si="19"/>
        <v>2.2181871469134471</v>
      </c>
      <c r="AA22">
        <f t="shared" si="20"/>
        <v>0.21182511117903277</v>
      </c>
      <c r="AB22">
        <f t="shared" si="21"/>
        <v>-2.2694943009327062E-5</v>
      </c>
      <c r="AC22">
        <v>0</v>
      </c>
      <c r="AD22">
        <v>0</v>
      </c>
      <c r="AE22">
        <v>2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56072.833816449573</v>
      </c>
      <c r="AK22">
        <f t="shared" si="25"/>
        <v>0</v>
      </c>
      <c r="AL22">
        <f t="shared" si="26"/>
        <v>0</v>
      </c>
      <c r="AM22">
        <f t="shared" si="27"/>
        <v>0.49</v>
      </c>
      <c r="AN22">
        <f t="shared" si="28"/>
        <v>0.39</v>
      </c>
      <c r="AO22">
        <v>9.65</v>
      </c>
      <c r="AP22">
        <v>0.5</v>
      </c>
      <c r="AQ22" t="s">
        <v>194</v>
      </c>
      <c r="AR22">
        <v>1589455613.87097</v>
      </c>
      <c r="AS22">
        <v>410.360935483871</v>
      </c>
      <c r="AT22">
        <v>409.98903225806498</v>
      </c>
      <c r="AU22">
        <v>9.9909845161290303</v>
      </c>
      <c r="AV22">
        <v>9.9383422580645107</v>
      </c>
      <c r="AW22">
        <v>1000.0135483870999</v>
      </c>
      <c r="AX22">
        <v>101.895</v>
      </c>
      <c r="AY22">
        <v>0.100015548387097</v>
      </c>
      <c r="AZ22">
        <v>15.036941935483901</v>
      </c>
      <c r="BA22">
        <v>999.9</v>
      </c>
      <c r="BB22">
        <v>999.9</v>
      </c>
      <c r="BC22">
        <v>0</v>
      </c>
      <c r="BD22">
        <v>0</v>
      </c>
      <c r="BE22">
        <v>9991.8022580645102</v>
      </c>
      <c r="BF22">
        <v>0</v>
      </c>
      <c r="BG22">
        <v>1.5318254838709701E-3</v>
      </c>
      <c r="BH22">
        <v>1589455568.5</v>
      </c>
      <c r="BI22" t="s">
        <v>195</v>
      </c>
      <c r="BJ22">
        <v>1</v>
      </c>
      <c r="BK22">
        <v>0.372</v>
      </c>
      <c r="BL22">
        <v>2.9000000000000001E-2</v>
      </c>
      <c r="BM22">
        <v>410</v>
      </c>
      <c r="BN22">
        <v>10</v>
      </c>
      <c r="BO22">
        <v>0.35</v>
      </c>
      <c r="BP22">
        <v>0.16</v>
      </c>
      <c r="BQ22">
        <v>0.365744975609756</v>
      </c>
      <c r="BR22">
        <v>8.4368195121930598E-2</v>
      </c>
      <c r="BS22">
        <v>1.9817761369093401E-2</v>
      </c>
      <c r="BT22">
        <v>1</v>
      </c>
      <c r="BU22">
        <v>5.3109773170731699E-2</v>
      </c>
      <c r="BV22">
        <v>-4.6825475958188499E-2</v>
      </c>
      <c r="BW22">
        <v>7.0933182998122197E-3</v>
      </c>
      <c r="BX22">
        <v>1</v>
      </c>
      <c r="BY22">
        <v>2</v>
      </c>
      <c r="BZ22">
        <v>2</v>
      </c>
      <c r="CA22" t="s">
        <v>199</v>
      </c>
      <c r="CB22">
        <v>100</v>
      </c>
      <c r="CC22">
        <v>100</v>
      </c>
      <c r="CD22">
        <v>0.372</v>
      </c>
      <c r="CE22">
        <v>2.9000000000000001E-2</v>
      </c>
      <c r="CF22">
        <v>2</v>
      </c>
      <c r="CG22">
        <v>1042.1400000000001</v>
      </c>
      <c r="CH22">
        <v>362.17200000000003</v>
      </c>
      <c r="CI22">
        <v>13.998799999999999</v>
      </c>
      <c r="CJ22">
        <v>19.997199999999999</v>
      </c>
      <c r="CK22">
        <v>29.999700000000001</v>
      </c>
      <c r="CL22">
        <v>19.778600000000001</v>
      </c>
      <c r="CM22">
        <v>19.8062</v>
      </c>
      <c r="CN22">
        <v>25.753799999999998</v>
      </c>
      <c r="CO22">
        <v>26.3871</v>
      </c>
      <c r="CP22">
        <v>0</v>
      </c>
      <c r="CQ22">
        <v>14</v>
      </c>
      <c r="CR22">
        <v>410</v>
      </c>
      <c r="CS22">
        <v>10</v>
      </c>
      <c r="CT22">
        <v>102.551</v>
      </c>
      <c r="CU22">
        <v>102.374</v>
      </c>
    </row>
    <row r="23" spans="1:99" x14ac:dyDescent="0.25">
      <c r="A23">
        <v>7</v>
      </c>
      <c r="B23">
        <v>1589456033.5</v>
      </c>
      <c r="C23">
        <v>436</v>
      </c>
      <c r="D23" t="s">
        <v>210</v>
      </c>
      <c r="E23" t="s">
        <v>211</v>
      </c>
      <c r="F23">
        <v>1589456025.5</v>
      </c>
      <c r="G23">
        <f t="shared" si="0"/>
        <v>2.9223022296395707E-4</v>
      </c>
      <c r="H23">
        <f t="shared" si="1"/>
        <v>-0.64106663860609392</v>
      </c>
      <c r="I23">
        <f t="shared" si="2"/>
        <v>410.22519354838698</v>
      </c>
      <c r="J23">
        <f t="shared" si="3"/>
        <v>428.65747248368984</v>
      </c>
      <c r="K23">
        <f t="shared" si="4"/>
        <v>43.718268161450787</v>
      </c>
      <c r="L23">
        <f t="shared" si="5"/>
        <v>41.838381853506178</v>
      </c>
      <c r="M23">
        <f t="shared" si="6"/>
        <v>4.5493999729240689E-2</v>
      </c>
      <c r="N23">
        <f t="shared" si="7"/>
        <v>2</v>
      </c>
      <c r="O23">
        <f t="shared" si="8"/>
        <v>4.4926817790511955E-2</v>
      </c>
      <c r="P23">
        <f t="shared" si="9"/>
        <v>2.8129630967414519E-2</v>
      </c>
      <c r="Q23">
        <f t="shared" si="10"/>
        <v>0</v>
      </c>
      <c r="R23">
        <f t="shared" si="11"/>
        <v>14.737320763398429</v>
      </c>
      <c r="S23">
        <f t="shared" si="12"/>
        <v>14.737320763398429</v>
      </c>
      <c r="T23">
        <f t="shared" si="13"/>
        <v>1.6826532338266802</v>
      </c>
      <c r="U23">
        <f t="shared" si="14"/>
        <v>60.670079435512434</v>
      </c>
      <c r="V23">
        <f t="shared" si="15"/>
        <v>1.0280745736863979</v>
      </c>
      <c r="W23">
        <f t="shared" si="16"/>
        <v>1.6945330931685378</v>
      </c>
      <c r="X23">
        <f t="shared" si="17"/>
        <v>0.65457866014028232</v>
      </c>
      <c r="Y23">
        <f t="shared" si="18"/>
        <v>-12.887352832710507</v>
      </c>
      <c r="Z23">
        <f t="shared" si="19"/>
        <v>11.765881258943852</v>
      </c>
      <c r="AA23">
        <f t="shared" si="20"/>
        <v>1.12083401837506</v>
      </c>
      <c r="AB23">
        <f t="shared" si="21"/>
        <v>-6.3755539159515706E-4</v>
      </c>
      <c r="AC23">
        <v>0</v>
      </c>
      <c r="AD23">
        <v>0</v>
      </c>
      <c r="AE23">
        <v>2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56174.41138831868</v>
      </c>
      <c r="AK23">
        <f t="shared" si="25"/>
        <v>0</v>
      </c>
      <c r="AL23">
        <f t="shared" si="26"/>
        <v>0</v>
      </c>
      <c r="AM23">
        <f t="shared" si="27"/>
        <v>0.49</v>
      </c>
      <c r="AN23">
        <f t="shared" si="28"/>
        <v>0.39</v>
      </c>
      <c r="AO23">
        <v>4.22</v>
      </c>
      <c r="AP23">
        <v>0.5</v>
      </c>
      <c r="AQ23" t="s">
        <v>194</v>
      </c>
      <c r="AR23">
        <v>1589456025.5</v>
      </c>
      <c r="AS23">
        <v>410.22519354838698</v>
      </c>
      <c r="AT23">
        <v>410.005258064516</v>
      </c>
      <c r="AU23">
        <v>10.080267741935501</v>
      </c>
      <c r="AV23">
        <v>9.9581925806451608</v>
      </c>
      <c r="AW23">
        <v>1000.0236129032299</v>
      </c>
      <c r="AX23">
        <v>101.888612903226</v>
      </c>
      <c r="AY23">
        <v>0.100203267741935</v>
      </c>
      <c r="AZ23">
        <v>14.846441935483901</v>
      </c>
      <c r="BA23">
        <v>999.9</v>
      </c>
      <c r="BB23">
        <v>999.9</v>
      </c>
      <c r="BC23">
        <v>0</v>
      </c>
      <c r="BD23">
        <v>0</v>
      </c>
      <c r="BE23">
        <v>10004.425161290301</v>
      </c>
      <c r="BF23">
        <v>0</v>
      </c>
      <c r="BG23">
        <v>1.5546480645161299E-3</v>
      </c>
      <c r="BH23">
        <v>1589456010.5</v>
      </c>
      <c r="BI23" t="s">
        <v>212</v>
      </c>
      <c r="BJ23">
        <v>2</v>
      </c>
      <c r="BK23">
        <v>0.33500000000000002</v>
      </c>
      <c r="BL23">
        <v>3.2000000000000001E-2</v>
      </c>
      <c r="BM23">
        <v>410</v>
      </c>
      <c r="BN23">
        <v>10</v>
      </c>
      <c r="BO23">
        <v>0.31</v>
      </c>
      <c r="BP23">
        <v>0.08</v>
      </c>
      <c r="BQ23">
        <v>0.211117636585366</v>
      </c>
      <c r="BR23">
        <v>3.51891533100957E-2</v>
      </c>
      <c r="BS23">
        <v>4.5739909214451001E-2</v>
      </c>
      <c r="BT23">
        <v>1</v>
      </c>
      <c r="BU23">
        <v>0.11150431463414601</v>
      </c>
      <c r="BV23">
        <v>0.16393010592333501</v>
      </c>
      <c r="BW23">
        <v>2.52437719422045E-2</v>
      </c>
      <c r="BX23">
        <v>0</v>
      </c>
      <c r="BY23">
        <v>1</v>
      </c>
      <c r="BZ23">
        <v>2</v>
      </c>
      <c r="CA23" t="s">
        <v>213</v>
      </c>
      <c r="CB23">
        <v>100</v>
      </c>
      <c r="CC23">
        <v>100</v>
      </c>
      <c r="CD23">
        <v>0.33500000000000002</v>
      </c>
      <c r="CE23">
        <v>3.2000000000000001E-2</v>
      </c>
      <c r="CF23">
        <v>2</v>
      </c>
      <c r="CG23">
        <v>1042.49</v>
      </c>
      <c r="CH23">
        <v>363.596</v>
      </c>
      <c r="CI23">
        <v>13.999599999999999</v>
      </c>
      <c r="CJ23">
        <v>19.478200000000001</v>
      </c>
      <c r="CK23">
        <v>30.0001</v>
      </c>
      <c r="CL23">
        <v>19.325600000000001</v>
      </c>
      <c r="CM23">
        <v>19.349900000000002</v>
      </c>
      <c r="CN23">
        <v>25.7437</v>
      </c>
      <c r="CO23">
        <v>23.8614</v>
      </c>
      <c r="CP23">
        <v>0</v>
      </c>
      <c r="CQ23">
        <v>14</v>
      </c>
      <c r="CR23">
        <v>410</v>
      </c>
      <c r="CS23">
        <v>10</v>
      </c>
      <c r="CT23">
        <v>102.652</v>
      </c>
      <c r="CU23">
        <v>102.47</v>
      </c>
    </row>
    <row r="24" spans="1:99" x14ac:dyDescent="0.25">
      <c r="A24">
        <v>8</v>
      </c>
      <c r="B24">
        <v>1589456038.5</v>
      </c>
      <c r="C24">
        <v>441</v>
      </c>
      <c r="D24" t="s">
        <v>214</v>
      </c>
      <c r="E24" t="s">
        <v>215</v>
      </c>
      <c r="F24">
        <v>1589456030.14516</v>
      </c>
      <c r="G24">
        <f t="shared" si="0"/>
        <v>2.9532181891823322E-4</v>
      </c>
      <c r="H24">
        <f t="shared" si="1"/>
        <v>-0.61090753582764379</v>
      </c>
      <c r="I24">
        <f t="shared" si="2"/>
        <v>410.21445161290302</v>
      </c>
      <c r="J24">
        <f t="shared" si="3"/>
        <v>427.34227397708656</v>
      </c>
      <c r="K24">
        <f t="shared" si="4"/>
        <v>43.583986507516222</v>
      </c>
      <c r="L24">
        <f t="shared" si="5"/>
        <v>41.837146037285244</v>
      </c>
      <c r="M24">
        <f t="shared" si="6"/>
        <v>4.601269537777878E-2</v>
      </c>
      <c r="N24">
        <f t="shared" si="7"/>
        <v>2</v>
      </c>
      <c r="O24">
        <f t="shared" si="8"/>
        <v>4.543259529949948E-2</v>
      </c>
      <c r="P24">
        <f t="shared" si="9"/>
        <v>2.8446882367386787E-2</v>
      </c>
      <c r="Q24">
        <f t="shared" si="10"/>
        <v>0</v>
      </c>
      <c r="R24">
        <f t="shared" si="11"/>
        <v>14.731840096914921</v>
      </c>
      <c r="S24">
        <f t="shared" si="12"/>
        <v>14.731840096914921</v>
      </c>
      <c r="T24">
        <f t="shared" si="13"/>
        <v>1.6820584969349839</v>
      </c>
      <c r="U24">
        <f t="shared" si="14"/>
        <v>60.677800509615963</v>
      </c>
      <c r="V24">
        <f t="shared" si="15"/>
        <v>1.0279188023590413</v>
      </c>
      <c r="W24">
        <f t="shared" si="16"/>
        <v>1.6940607499379299</v>
      </c>
      <c r="X24">
        <f t="shared" si="17"/>
        <v>0.65413969457594257</v>
      </c>
      <c r="Y24">
        <f t="shared" si="18"/>
        <v>-13.023692214294085</v>
      </c>
      <c r="Z24">
        <f t="shared" si="19"/>
        <v>11.890402887024349</v>
      </c>
      <c r="AA24">
        <f t="shared" si="20"/>
        <v>1.1326382269266049</v>
      </c>
      <c r="AB24">
        <f t="shared" si="21"/>
        <v>-6.5110034313065057E-4</v>
      </c>
      <c r="AC24">
        <v>0</v>
      </c>
      <c r="AD24">
        <v>0</v>
      </c>
      <c r="AE24">
        <v>2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56225.142497194291</v>
      </c>
      <c r="AK24">
        <f t="shared" si="25"/>
        <v>0</v>
      </c>
      <c r="AL24">
        <f t="shared" si="26"/>
        <v>0</v>
      </c>
      <c r="AM24">
        <f t="shared" si="27"/>
        <v>0.49</v>
      </c>
      <c r="AN24">
        <f t="shared" si="28"/>
        <v>0.39</v>
      </c>
      <c r="AO24">
        <v>4.22</v>
      </c>
      <c r="AP24">
        <v>0.5</v>
      </c>
      <c r="AQ24" t="s">
        <v>194</v>
      </c>
      <c r="AR24">
        <v>1589456030.14516</v>
      </c>
      <c r="AS24">
        <v>410.21445161290302</v>
      </c>
      <c r="AT24">
        <v>410.00777419354898</v>
      </c>
      <c r="AU24">
        <v>10.0787741935484</v>
      </c>
      <c r="AV24">
        <v>9.9554058064516102</v>
      </c>
      <c r="AW24">
        <v>1000.01090322581</v>
      </c>
      <c r="AX24">
        <v>101.888451612903</v>
      </c>
      <c r="AY24">
        <v>0.10002264193548401</v>
      </c>
      <c r="AZ24">
        <v>14.8421161290323</v>
      </c>
      <c r="BA24">
        <v>999.9</v>
      </c>
      <c r="BB24">
        <v>999.9</v>
      </c>
      <c r="BC24">
        <v>0</v>
      </c>
      <c r="BD24">
        <v>0</v>
      </c>
      <c r="BE24">
        <v>10013.7070967742</v>
      </c>
      <c r="BF24">
        <v>0</v>
      </c>
      <c r="BG24">
        <v>1.5323503225806499E-3</v>
      </c>
      <c r="BH24">
        <v>1589456010.5</v>
      </c>
      <c r="BI24" t="s">
        <v>212</v>
      </c>
      <c r="BJ24">
        <v>2</v>
      </c>
      <c r="BK24">
        <v>0.33500000000000002</v>
      </c>
      <c r="BL24">
        <v>3.2000000000000001E-2</v>
      </c>
      <c r="BM24">
        <v>410</v>
      </c>
      <c r="BN24">
        <v>10</v>
      </c>
      <c r="BO24">
        <v>0.31</v>
      </c>
      <c r="BP24">
        <v>0.08</v>
      </c>
      <c r="BQ24">
        <v>0.21329995121951201</v>
      </c>
      <c r="BR24">
        <v>-0.202269930313558</v>
      </c>
      <c r="BS24">
        <v>2.6330116484648902E-2</v>
      </c>
      <c r="BT24">
        <v>0</v>
      </c>
      <c r="BU24">
        <v>0.123012292682927</v>
      </c>
      <c r="BV24">
        <v>1.5865714285712498E-2</v>
      </c>
      <c r="BW24">
        <v>1.79587711084682E-3</v>
      </c>
      <c r="BX24">
        <v>1</v>
      </c>
      <c r="BY24">
        <v>1</v>
      </c>
      <c r="BZ24">
        <v>2</v>
      </c>
      <c r="CA24" t="s">
        <v>213</v>
      </c>
      <c r="CB24">
        <v>100</v>
      </c>
      <c r="CC24">
        <v>100</v>
      </c>
      <c r="CD24">
        <v>0.33500000000000002</v>
      </c>
      <c r="CE24">
        <v>3.2000000000000001E-2</v>
      </c>
      <c r="CF24">
        <v>2</v>
      </c>
      <c r="CG24">
        <v>1042.4000000000001</v>
      </c>
      <c r="CH24">
        <v>363.95800000000003</v>
      </c>
      <c r="CI24">
        <v>13.9994</v>
      </c>
      <c r="CJ24">
        <v>19.4758</v>
      </c>
      <c r="CK24">
        <v>30</v>
      </c>
      <c r="CL24">
        <v>19.3216</v>
      </c>
      <c r="CM24">
        <v>19.346599999999999</v>
      </c>
      <c r="CN24">
        <v>25.745200000000001</v>
      </c>
      <c r="CO24">
        <v>23.8614</v>
      </c>
      <c r="CP24">
        <v>0</v>
      </c>
      <c r="CQ24">
        <v>14</v>
      </c>
      <c r="CR24">
        <v>410</v>
      </c>
      <c r="CS24">
        <v>10</v>
      </c>
      <c r="CT24">
        <v>102.652</v>
      </c>
      <c r="CU24">
        <v>102.471</v>
      </c>
    </row>
    <row r="25" spans="1:99" x14ac:dyDescent="0.25">
      <c r="A25">
        <v>9</v>
      </c>
      <c r="B25">
        <v>1589456043.5</v>
      </c>
      <c r="C25">
        <v>446</v>
      </c>
      <c r="D25" t="s">
        <v>216</v>
      </c>
      <c r="E25" t="s">
        <v>217</v>
      </c>
      <c r="F25">
        <v>1589456034.9354801</v>
      </c>
      <c r="G25">
        <f t="shared" si="0"/>
        <v>2.9842752446344732E-4</v>
      </c>
      <c r="H25">
        <f t="shared" si="1"/>
        <v>-0.60193267739495604</v>
      </c>
      <c r="I25">
        <f t="shared" si="2"/>
        <v>410.20903225806398</v>
      </c>
      <c r="J25">
        <f t="shared" si="3"/>
        <v>426.79617295468933</v>
      </c>
      <c r="K25">
        <f t="shared" si="4"/>
        <v>43.528141213789027</v>
      </c>
      <c r="L25">
        <f t="shared" si="5"/>
        <v>41.836449843697132</v>
      </c>
      <c r="M25">
        <f t="shared" si="6"/>
        <v>4.6524146457743498E-2</v>
      </c>
      <c r="N25">
        <f t="shared" si="7"/>
        <v>2</v>
      </c>
      <c r="O25">
        <f t="shared" si="8"/>
        <v>4.5931168202598349E-2</v>
      </c>
      <c r="P25">
        <f t="shared" si="9"/>
        <v>2.8759627137827204E-2</v>
      </c>
      <c r="Q25">
        <f t="shared" si="10"/>
        <v>0</v>
      </c>
      <c r="R25">
        <f t="shared" si="11"/>
        <v>14.727050997315182</v>
      </c>
      <c r="S25">
        <f t="shared" si="12"/>
        <v>14.727050997315182</v>
      </c>
      <c r="T25">
        <f t="shared" si="13"/>
        <v>1.6815389569592354</v>
      </c>
      <c r="U25">
        <f t="shared" si="14"/>
        <v>60.678790439285116</v>
      </c>
      <c r="V25">
        <f t="shared" si="15"/>
        <v>1.0276951800789171</v>
      </c>
      <c r="W25">
        <f t="shared" si="16"/>
        <v>1.6936645780822275</v>
      </c>
      <c r="X25">
        <f t="shared" si="17"/>
        <v>0.65384377688031825</v>
      </c>
      <c r="Y25">
        <f t="shared" si="18"/>
        <v>-13.160653828838027</v>
      </c>
      <c r="Z25">
        <f t="shared" si="19"/>
        <v>12.015485988069182</v>
      </c>
      <c r="AA25">
        <f t="shared" si="20"/>
        <v>1.1445029882062336</v>
      </c>
      <c r="AB25">
        <f t="shared" si="21"/>
        <v>-6.6485256261117343E-4</v>
      </c>
      <c r="AC25">
        <v>0</v>
      </c>
      <c r="AD25">
        <v>0</v>
      </c>
      <c r="AE25">
        <v>2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56135.24446425317</v>
      </c>
      <c r="AK25">
        <f t="shared" si="25"/>
        <v>0</v>
      </c>
      <c r="AL25">
        <f t="shared" si="26"/>
        <v>0</v>
      </c>
      <c r="AM25">
        <f t="shared" si="27"/>
        <v>0.49</v>
      </c>
      <c r="AN25">
        <f t="shared" si="28"/>
        <v>0.39</v>
      </c>
      <c r="AO25">
        <v>4.22</v>
      </c>
      <c r="AP25">
        <v>0.5</v>
      </c>
      <c r="AQ25" t="s">
        <v>194</v>
      </c>
      <c r="AR25">
        <v>1589456034.9354801</v>
      </c>
      <c r="AS25">
        <v>410.20903225806398</v>
      </c>
      <c r="AT25">
        <v>410.00667741935501</v>
      </c>
      <c r="AU25">
        <v>10.076616129032301</v>
      </c>
      <c r="AV25">
        <v>9.9519490322580708</v>
      </c>
      <c r="AW25">
        <v>1000.0024516129</v>
      </c>
      <c r="AX25">
        <v>101.88812903225801</v>
      </c>
      <c r="AY25">
        <v>9.9995445161290303E-2</v>
      </c>
      <c r="AZ25">
        <v>14.8384870967742</v>
      </c>
      <c r="BA25">
        <v>999.9</v>
      </c>
      <c r="BB25">
        <v>999.9</v>
      </c>
      <c r="BC25">
        <v>0</v>
      </c>
      <c r="BD25">
        <v>0</v>
      </c>
      <c r="BE25">
        <v>9996.9138709677409</v>
      </c>
      <c r="BF25">
        <v>0</v>
      </c>
      <c r="BG25">
        <v>1.5297267741935499E-3</v>
      </c>
      <c r="BH25">
        <v>1589456010.5</v>
      </c>
      <c r="BI25" t="s">
        <v>212</v>
      </c>
      <c r="BJ25">
        <v>2</v>
      </c>
      <c r="BK25">
        <v>0.33500000000000002</v>
      </c>
      <c r="BL25">
        <v>3.2000000000000001E-2</v>
      </c>
      <c r="BM25">
        <v>410</v>
      </c>
      <c r="BN25">
        <v>10</v>
      </c>
      <c r="BO25">
        <v>0.31</v>
      </c>
      <c r="BP25">
        <v>0.08</v>
      </c>
      <c r="BQ25">
        <v>0.20878117073170699</v>
      </c>
      <c r="BR25">
        <v>-5.5162160278738902E-2</v>
      </c>
      <c r="BS25">
        <v>2.3166739592810501E-2</v>
      </c>
      <c r="BT25">
        <v>1</v>
      </c>
      <c r="BU25">
        <v>0.12413990243902399</v>
      </c>
      <c r="BV25">
        <v>1.9056292682926201E-2</v>
      </c>
      <c r="BW25">
        <v>2.0010781826107801E-3</v>
      </c>
      <c r="BX25">
        <v>1</v>
      </c>
      <c r="BY25">
        <v>2</v>
      </c>
      <c r="BZ25">
        <v>2</v>
      </c>
      <c r="CA25" t="s">
        <v>199</v>
      </c>
      <c r="CB25">
        <v>100</v>
      </c>
      <c r="CC25">
        <v>100</v>
      </c>
      <c r="CD25">
        <v>0.33500000000000002</v>
      </c>
      <c r="CE25">
        <v>3.2000000000000001E-2</v>
      </c>
      <c r="CF25">
        <v>2</v>
      </c>
      <c r="CG25">
        <v>1043.3800000000001</v>
      </c>
      <c r="CH25">
        <v>364.31700000000001</v>
      </c>
      <c r="CI25">
        <v>13.9994</v>
      </c>
      <c r="CJ25">
        <v>19.473600000000001</v>
      </c>
      <c r="CK25">
        <v>29.9999</v>
      </c>
      <c r="CL25">
        <v>19.318300000000001</v>
      </c>
      <c r="CM25">
        <v>19.343</v>
      </c>
      <c r="CN25">
        <v>25.7453</v>
      </c>
      <c r="CO25">
        <v>23.8614</v>
      </c>
      <c r="CP25">
        <v>0</v>
      </c>
      <c r="CQ25">
        <v>14</v>
      </c>
      <c r="CR25">
        <v>410</v>
      </c>
      <c r="CS25">
        <v>10</v>
      </c>
      <c r="CT25">
        <v>102.654</v>
      </c>
      <c r="CU25">
        <v>102.473</v>
      </c>
    </row>
    <row r="26" spans="1:99" x14ac:dyDescent="0.25">
      <c r="A26">
        <v>10</v>
      </c>
      <c r="B26">
        <v>1589456048.5</v>
      </c>
      <c r="C26">
        <v>451</v>
      </c>
      <c r="D26" t="s">
        <v>218</v>
      </c>
      <c r="E26" t="s">
        <v>219</v>
      </c>
      <c r="F26">
        <v>1589456039.87097</v>
      </c>
      <c r="G26">
        <f t="shared" si="0"/>
        <v>3.0150742327852937E-4</v>
      </c>
      <c r="H26">
        <f t="shared" si="1"/>
        <v>-0.59134756396373012</v>
      </c>
      <c r="I26">
        <f t="shared" si="2"/>
        <v>410.20654838709697</v>
      </c>
      <c r="J26">
        <f t="shared" si="3"/>
        <v>426.21200255652059</v>
      </c>
      <c r="K26">
        <f t="shared" si="4"/>
        <v>43.468562109188532</v>
      </c>
      <c r="L26">
        <f t="shared" si="5"/>
        <v>41.836195881873998</v>
      </c>
      <c r="M26">
        <f t="shared" si="6"/>
        <v>4.7029367511267871E-2</v>
      </c>
      <c r="N26">
        <f t="shared" si="7"/>
        <v>2</v>
      </c>
      <c r="O26">
        <f t="shared" si="8"/>
        <v>4.6423531073670879E-2</v>
      </c>
      <c r="P26">
        <f t="shared" si="9"/>
        <v>2.9068488653939708E-2</v>
      </c>
      <c r="Q26">
        <f t="shared" si="10"/>
        <v>0</v>
      </c>
      <c r="R26">
        <f t="shared" si="11"/>
        <v>14.722332823216007</v>
      </c>
      <c r="S26">
        <f t="shared" si="12"/>
        <v>14.722332823216007</v>
      </c>
      <c r="T26">
        <f t="shared" si="13"/>
        <v>1.6810272491562155</v>
      </c>
      <c r="U26">
        <f t="shared" si="14"/>
        <v>60.677627678012961</v>
      </c>
      <c r="V26">
        <f t="shared" si="15"/>
        <v>1.0274392071547556</v>
      </c>
      <c r="W26">
        <f t="shared" si="16"/>
        <v>1.6932751764898955</v>
      </c>
      <c r="X26">
        <f t="shared" si="17"/>
        <v>0.65358804200145992</v>
      </c>
      <c r="Y26">
        <f t="shared" si="18"/>
        <v>-13.296477366583145</v>
      </c>
      <c r="Z26">
        <f t="shared" si="19"/>
        <v>12.139530185685233</v>
      </c>
      <c r="AA26">
        <f t="shared" si="20"/>
        <v>1.1562685486418538</v>
      </c>
      <c r="AB26">
        <f t="shared" si="21"/>
        <v>-6.7863225605790944E-4</v>
      </c>
      <c r="AC26">
        <v>0</v>
      </c>
      <c r="AD26">
        <v>0</v>
      </c>
      <c r="AE26">
        <v>2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56158.944986706461</v>
      </c>
      <c r="AK26">
        <f t="shared" si="25"/>
        <v>0</v>
      </c>
      <c r="AL26">
        <f t="shared" si="26"/>
        <v>0</v>
      </c>
      <c r="AM26">
        <f t="shared" si="27"/>
        <v>0.49</v>
      </c>
      <c r="AN26">
        <f t="shared" si="28"/>
        <v>0.39</v>
      </c>
      <c r="AO26">
        <v>4.22</v>
      </c>
      <c r="AP26">
        <v>0.5</v>
      </c>
      <c r="AQ26" t="s">
        <v>194</v>
      </c>
      <c r="AR26">
        <v>1589456039.87097</v>
      </c>
      <c r="AS26">
        <v>410.20654838709697</v>
      </c>
      <c r="AT26">
        <v>410.00919354838697</v>
      </c>
      <c r="AU26">
        <v>10.0741064516129</v>
      </c>
      <c r="AV26">
        <v>9.9481525806451607</v>
      </c>
      <c r="AW26">
        <v>1000.00374193548</v>
      </c>
      <c r="AX26">
        <v>101.88812903225801</v>
      </c>
      <c r="AY26">
        <v>9.99938935483871E-2</v>
      </c>
      <c r="AZ26">
        <v>14.8349193548387</v>
      </c>
      <c r="BA26">
        <v>999.9</v>
      </c>
      <c r="BB26">
        <v>999.9</v>
      </c>
      <c r="BC26">
        <v>0</v>
      </c>
      <c r="BD26">
        <v>0</v>
      </c>
      <c r="BE26">
        <v>10001.185161290299</v>
      </c>
      <c r="BF26">
        <v>0</v>
      </c>
      <c r="BG26">
        <v>1.55149967741935E-3</v>
      </c>
      <c r="BH26">
        <v>1589456010.5</v>
      </c>
      <c r="BI26" t="s">
        <v>212</v>
      </c>
      <c r="BJ26">
        <v>2</v>
      </c>
      <c r="BK26">
        <v>0.33500000000000002</v>
      </c>
      <c r="BL26">
        <v>3.2000000000000001E-2</v>
      </c>
      <c r="BM26">
        <v>410</v>
      </c>
      <c r="BN26">
        <v>10</v>
      </c>
      <c r="BO26">
        <v>0.31</v>
      </c>
      <c r="BP26">
        <v>0.08</v>
      </c>
      <c r="BQ26">
        <v>0.19808146341463401</v>
      </c>
      <c r="BR26">
        <v>6.9473937282389896E-3</v>
      </c>
      <c r="BS26">
        <v>1.8655843303657198E-2</v>
      </c>
      <c r="BT26">
        <v>1</v>
      </c>
      <c r="BU26">
        <v>0.125324829268293</v>
      </c>
      <c r="BV26">
        <v>1.4838480836236999E-2</v>
      </c>
      <c r="BW26">
        <v>1.68353395588173E-3</v>
      </c>
      <c r="BX26">
        <v>1</v>
      </c>
      <c r="BY26">
        <v>2</v>
      </c>
      <c r="BZ26">
        <v>2</v>
      </c>
      <c r="CA26" t="s">
        <v>199</v>
      </c>
      <c r="CB26">
        <v>100</v>
      </c>
      <c r="CC26">
        <v>100</v>
      </c>
      <c r="CD26">
        <v>0.33500000000000002</v>
      </c>
      <c r="CE26">
        <v>3.2000000000000001E-2</v>
      </c>
      <c r="CF26">
        <v>2</v>
      </c>
      <c r="CG26">
        <v>1043.97</v>
      </c>
      <c r="CH26">
        <v>364.42399999999998</v>
      </c>
      <c r="CI26">
        <v>13.9993</v>
      </c>
      <c r="CJ26">
        <v>19.470800000000001</v>
      </c>
      <c r="CK26">
        <v>29.9999</v>
      </c>
      <c r="CL26">
        <v>19.314299999999999</v>
      </c>
      <c r="CM26">
        <v>19.339700000000001</v>
      </c>
      <c r="CN26">
        <v>25.745000000000001</v>
      </c>
      <c r="CO26">
        <v>23.8614</v>
      </c>
      <c r="CP26">
        <v>0</v>
      </c>
      <c r="CQ26">
        <v>14</v>
      </c>
      <c r="CR26">
        <v>410</v>
      </c>
      <c r="CS26">
        <v>10</v>
      </c>
      <c r="CT26">
        <v>102.657</v>
      </c>
      <c r="CU26">
        <v>102.474</v>
      </c>
    </row>
    <row r="27" spans="1:99" x14ac:dyDescent="0.25">
      <c r="A27">
        <v>11</v>
      </c>
      <c r="B27">
        <v>1589456053.5</v>
      </c>
      <c r="C27">
        <v>456</v>
      </c>
      <c r="D27" t="s">
        <v>220</v>
      </c>
      <c r="E27" t="s">
        <v>221</v>
      </c>
      <c r="F27">
        <v>1589456044.87097</v>
      </c>
      <c r="G27">
        <f t="shared" si="0"/>
        <v>3.0293755467931932E-4</v>
      </c>
      <c r="H27">
        <f t="shared" si="1"/>
        <v>-0.61509319247122929</v>
      </c>
      <c r="I27">
        <f t="shared" si="2"/>
        <v>410.20551612903199</v>
      </c>
      <c r="J27">
        <f t="shared" si="3"/>
        <v>426.91723540598014</v>
      </c>
      <c r="K27">
        <f t="shared" si="4"/>
        <v>43.540443131161247</v>
      </c>
      <c r="L27">
        <f t="shared" si="5"/>
        <v>41.836047987428202</v>
      </c>
      <c r="M27">
        <f t="shared" si="6"/>
        <v>4.7275170402364966E-2</v>
      </c>
      <c r="N27">
        <f t="shared" si="7"/>
        <v>2</v>
      </c>
      <c r="O27">
        <f t="shared" si="8"/>
        <v>4.6663028957162532E-2</v>
      </c>
      <c r="P27">
        <f t="shared" si="9"/>
        <v>2.92187311623021E-2</v>
      </c>
      <c r="Q27">
        <f t="shared" si="10"/>
        <v>0</v>
      </c>
      <c r="R27">
        <f t="shared" si="11"/>
        <v>14.717366082036175</v>
      </c>
      <c r="S27">
        <f t="shared" si="12"/>
        <v>14.717366082036175</v>
      </c>
      <c r="T27">
        <f t="shared" si="13"/>
        <v>1.6804887309477883</v>
      </c>
      <c r="U27">
        <f t="shared" si="14"/>
        <v>60.679004327502795</v>
      </c>
      <c r="V27">
        <f t="shared" si="15"/>
        <v>1.0271690437797796</v>
      </c>
      <c r="W27">
        <f t="shared" si="16"/>
        <v>1.6927915267624367</v>
      </c>
      <c r="X27">
        <f t="shared" si="17"/>
        <v>0.6533196871680087</v>
      </c>
      <c r="Y27">
        <f t="shared" si="18"/>
        <v>-13.359546161357983</v>
      </c>
      <c r="Z27">
        <f t="shared" si="19"/>
        <v>12.197160293112862</v>
      </c>
      <c r="AA27">
        <f t="shared" si="20"/>
        <v>1.1617007992899651</v>
      </c>
      <c r="AB27">
        <f t="shared" si="21"/>
        <v>-6.8506895515518806E-4</v>
      </c>
      <c r="AC27">
        <v>0</v>
      </c>
      <c r="AD27">
        <v>0</v>
      </c>
      <c r="AE27">
        <v>2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56127.684385383349</v>
      </c>
      <c r="AK27">
        <f t="shared" si="25"/>
        <v>0</v>
      </c>
      <c r="AL27">
        <f t="shared" si="26"/>
        <v>0</v>
      </c>
      <c r="AM27">
        <f t="shared" si="27"/>
        <v>0.49</v>
      </c>
      <c r="AN27">
        <f t="shared" si="28"/>
        <v>0.39</v>
      </c>
      <c r="AO27">
        <v>4.22</v>
      </c>
      <c r="AP27">
        <v>0.5</v>
      </c>
      <c r="AQ27" t="s">
        <v>194</v>
      </c>
      <c r="AR27">
        <v>1589456044.87097</v>
      </c>
      <c r="AS27">
        <v>410.20551612903199</v>
      </c>
      <c r="AT27">
        <v>409.99838709677402</v>
      </c>
      <c r="AU27">
        <v>10.0714677419355</v>
      </c>
      <c r="AV27">
        <v>9.9449154838709699</v>
      </c>
      <c r="AW27">
        <v>999.99887096774205</v>
      </c>
      <c r="AX27">
        <v>101.88800000000001</v>
      </c>
      <c r="AY27">
        <v>0.100019035483871</v>
      </c>
      <c r="AZ27">
        <v>14.830487096774201</v>
      </c>
      <c r="BA27">
        <v>999.9</v>
      </c>
      <c r="BB27">
        <v>999.9</v>
      </c>
      <c r="BC27">
        <v>0</v>
      </c>
      <c r="BD27">
        <v>0</v>
      </c>
      <c r="BE27">
        <v>9995.2338709677406</v>
      </c>
      <c r="BF27">
        <v>0</v>
      </c>
      <c r="BG27">
        <v>1.55149967741935E-3</v>
      </c>
      <c r="BH27">
        <v>1589456010.5</v>
      </c>
      <c r="BI27" t="s">
        <v>212</v>
      </c>
      <c r="BJ27">
        <v>2</v>
      </c>
      <c r="BK27">
        <v>0.33500000000000002</v>
      </c>
      <c r="BL27">
        <v>3.2000000000000001E-2</v>
      </c>
      <c r="BM27">
        <v>410</v>
      </c>
      <c r="BN27">
        <v>10</v>
      </c>
      <c r="BO27">
        <v>0.31</v>
      </c>
      <c r="BP27">
        <v>0.08</v>
      </c>
      <c r="BQ27">
        <v>0.20231519512195101</v>
      </c>
      <c r="BR27">
        <v>3.3769066202093002E-2</v>
      </c>
      <c r="BS27">
        <v>1.8366019167459498E-2</v>
      </c>
      <c r="BT27">
        <v>1</v>
      </c>
      <c r="BU27">
        <v>0.12632663414634099</v>
      </c>
      <c r="BV27">
        <v>4.2817212543555397E-3</v>
      </c>
      <c r="BW27">
        <v>6.8382249715442499E-4</v>
      </c>
      <c r="BX27">
        <v>1</v>
      </c>
      <c r="BY27">
        <v>2</v>
      </c>
      <c r="BZ27">
        <v>2</v>
      </c>
      <c r="CA27" t="s">
        <v>199</v>
      </c>
      <c r="CB27">
        <v>100</v>
      </c>
      <c r="CC27">
        <v>100</v>
      </c>
      <c r="CD27">
        <v>0.33500000000000002</v>
      </c>
      <c r="CE27">
        <v>3.2000000000000001E-2</v>
      </c>
      <c r="CF27">
        <v>2</v>
      </c>
      <c r="CG27">
        <v>1044.2</v>
      </c>
      <c r="CH27">
        <v>364.10899999999998</v>
      </c>
      <c r="CI27">
        <v>13.9992</v>
      </c>
      <c r="CJ27">
        <v>19.468499999999999</v>
      </c>
      <c r="CK27">
        <v>29.9998</v>
      </c>
      <c r="CL27">
        <v>19.311</v>
      </c>
      <c r="CM27">
        <v>19.336300000000001</v>
      </c>
      <c r="CN27">
        <v>25.7438</v>
      </c>
      <c r="CO27">
        <v>23.8614</v>
      </c>
      <c r="CP27">
        <v>0</v>
      </c>
      <c r="CQ27">
        <v>14</v>
      </c>
      <c r="CR27">
        <v>410</v>
      </c>
      <c r="CS27">
        <v>10</v>
      </c>
      <c r="CT27">
        <v>102.65900000000001</v>
      </c>
      <c r="CU27">
        <v>102.47499999999999</v>
      </c>
    </row>
    <row r="28" spans="1:99" x14ac:dyDescent="0.25">
      <c r="A28">
        <v>12</v>
      </c>
      <c r="B28">
        <v>1589456058.5</v>
      </c>
      <c r="C28">
        <v>461</v>
      </c>
      <c r="D28" t="s">
        <v>222</v>
      </c>
      <c r="E28" t="s">
        <v>223</v>
      </c>
      <c r="F28">
        <v>1589456049.87097</v>
      </c>
      <c r="G28">
        <f t="shared" si="0"/>
        <v>3.026471310608389E-4</v>
      </c>
      <c r="H28">
        <f t="shared" si="1"/>
        <v>-0.58026942805226545</v>
      </c>
      <c r="I28">
        <f t="shared" si="2"/>
        <v>410.19609677419402</v>
      </c>
      <c r="J28">
        <f t="shared" si="3"/>
        <v>425.73638119058973</v>
      </c>
      <c r="K28">
        <f t="shared" si="4"/>
        <v>43.419938088274478</v>
      </c>
      <c r="L28">
        <f t="shared" si="5"/>
        <v>41.835017895766882</v>
      </c>
      <c r="M28">
        <f t="shared" si="6"/>
        <v>4.724419121508646E-2</v>
      </c>
      <c r="N28">
        <f t="shared" si="7"/>
        <v>2</v>
      </c>
      <c r="O28">
        <f t="shared" si="8"/>
        <v>4.663284617903922E-2</v>
      </c>
      <c r="P28">
        <f t="shared" si="9"/>
        <v>2.9199796656565961E-2</v>
      </c>
      <c r="Q28">
        <f t="shared" si="10"/>
        <v>0</v>
      </c>
      <c r="R28">
        <f t="shared" si="11"/>
        <v>14.712799857588589</v>
      </c>
      <c r="S28">
        <f t="shared" si="12"/>
        <v>14.712799857588589</v>
      </c>
      <c r="T28">
        <f t="shared" si="13"/>
        <v>1.6799937724680714</v>
      </c>
      <c r="U28">
        <f t="shared" si="14"/>
        <v>60.680001725091756</v>
      </c>
      <c r="V28">
        <f t="shared" si="15"/>
        <v>1.026876509201764</v>
      </c>
      <c r="W28">
        <f t="shared" si="16"/>
        <v>1.6922816084514722</v>
      </c>
      <c r="X28">
        <f t="shared" si="17"/>
        <v>0.65311726326630737</v>
      </c>
      <c r="Y28">
        <f t="shared" si="18"/>
        <v>-13.346738479782996</v>
      </c>
      <c r="Z28">
        <f t="shared" si="19"/>
        <v>12.185518632786728</v>
      </c>
      <c r="AA28">
        <f t="shared" si="20"/>
        <v>1.1605361071935463</v>
      </c>
      <c r="AB28">
        <f t="shared" si="21"/>
        <v>-6.8373980272085078E-4</v>
      </c>
      <c r="AC28">
        <v>0</v>
      </c>
      <c r="AD28">
        <v>0</v>
      </c>
      <c r="AE28">
        <v>2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56157.806338858078</v>
      </c>
      <c r="AK28">
        <f t="shared" si="25"/>
        <v>0</v>
      </c>
      <c r="AL28">
        <f t="shared" si="26"/>
        <v>0</v>
      </c>
      <c r="AM28">
        <f t="shared" si="27"/>
        <v>0.49</v>
      </c>
      <c r="AN28">
        <f t="shared" si="28"/>
        <v>0.39</v>
      </c>
      <c r="AO28">
        <v>4.22</v>
      </c>
      <c r="AP28">
        <v>0.5</v>
      </c>
      <c r="AQ28" t="s">
        <v>194</v>
      </c>
      <c r="AR28">
        <v>1589456049.87097</v>
      </c>
      <c r="AS28">
        <v>410.19609677419402</v>
      </c>
      <c r="AT28">
        <v>410.00361290322599</v>
      </c>
      <c r="AU28">
        <v>10.0686161290323</v>
      </c>
      <c r="AV28">
        <v>9.9421854838709702</v>
      </c>
      <c r="AW28">
        <v>1000.00403225806</v>
      </c>
      <c r="AX28">
        <v>101.887838709677</v>
      </c>
      <c r="AY28">
        <v>0.100011064516129</v>
      </c>
      <c r="AZ28">
        <v>14.825812903225801</v>
      </c>
      <c r="BA28">
        <v>999.9</v>
      </c>
      <c r="BB28">
        <v>999.9</v>
      </c>
      <c r="BC28">
        <v>0</v>
      </c>
      <c r="BD28">
        <v>0</v>
      </c>
      <c r="BE28">
        <v>10000.6735483871</v>
      </c>
      <c r="BF28">
        <v>0</v>
      </c>
      <c r="BG28">
        <v>1.55149967741935E-3</v>
      </c>
      <c r="BH28">
        <v>1589456010.5</v>
      </c>
      <c r="BI28" t="s">
        <v>212</v>
      </c>
      <c r="BJ28">
        <v>2</v>
      </c>
      <c r="BK28">
        <v>0.33500000000000002</v>
      </c>
      <c r="BL28">
        <v>3.2000000000000001E-2</v>
      </c>
      <c r="BM28">
        <v>410</v>
      </c>
      <c r="BN28">
        <v>10</v>
      </c>
      <c r="BO28">
        <v>0.31</v>
      </c>
      <c r="BP28">
        <v>0.08</v>
      </c>
      <c r="BQ28">
        <v>0.19852951219512199</v>
      </c>
      <c r="BR28">
        <v>-0.14249422996516101</v>
      </c>
      <c r="BS28">
        <v>2.3692611755794801E-2</v>
      </c>
      <c r="BT28">
        <v>0</v>
      </c>
      <c r="BU28">
        <v>0.12640414634146299</v>
      </c>
      <c r="BV28">
        <v>-8.2910801393730905E-4</v>
      </c>
      <c r="BW28">
        <v>5.0356754389764102E-4</v>
      </c>
      <c r="BX28">
        <v>1</v>
      </c>
      <c r="BY28">
        <v>1</v>
      </c>
      <c r="BZ28">
        <v>2</v>
      </c>
      <c r="CA28" t="s">
        <v>213</v>
      </c>
      <c r="CB28">
        <v>100</v>
      </c>
      <c r="CC28">
        <v>100</v>
      </c>
      <c r="CD28">
        <v>0.33500000000000002</v>
      </c>
      <c r="CE28">
        <v>3.2000000000000001E-2</v>
      </c>
      <c r="CF28">
        <v>2</v>
      </c>
      <c r="CG28">
        <v>1044.97</v>
      </c>
      <c r="CH28">
        <v>364.17899999999997</v>
      </c>
      <c r="CI28">
        <v>13.9992</v>
      </c>
      <c r="CJ28">
        <v>19.465800000000002</v>
      </c>
      <c r="CK28">
        <v>29.9999</v>
      </c>
      <c r="CL28">
        <v>19.307700000000001</v>
      </c>
      <c r="CM28">
        <v>19.332699999999999</v>
      </c>
      <c r="CN28">
        <v>25.743300000000001</v>
      </c>
      <c r="CO28">
        <v>23.584399999999999</v>
      </c>
      <c r="CP28">
        <v>0</v>
      </c>
      <c r="CQ28">
        <v>14</v>
      </c>
      <c r="CR28">
        <v>410</v>
      </c>
      <c r="CS28">
        <v>10</v>
      </c>
      <c r="CT28">
        <v>102.65900000000001</v>
      </c>
      <c r="CU28">
        <v>102.477</v>
      </c>
    </row>
    <row r="29" spans="1:99" x14ac:dyDescent="0.25">
      <c r="A29">
        <v>13</v>
      </c>
      <c r="B29">
        <v>1589456379</v>
      </c>
      <c r="C29">
        <v>781.5</v>
      </c>
      <c r="D29" t="s">
        <v>226</v>
      </c>
      <c r="E29" t="s">
        <v>227</v>
      </c>
      <c r="F29">
        <v>1589456371</v>
      </c>
      <c r="G29">
        <f t="shared" si="0"/>
        <v>7.5596508423435757E-5</v>
      </c>
      <c r="H29">
        <f t="shared" si="1"/>
        <v>-0.32722144024363603</v>
      </c>
      <c r="I29">
        <f t="shared" si="2"/>
        <v>410.256967741935</v>
      </c>
      <c r="J29">
        <f t="shared" si="3"/>
        <v>450.80037195300281</v>
      </c>
      <c r="K29">
        <f t="shared" si="4"/>
        <v>45.973425471796716</v>
      </c>
      <c r="L29">
        <f t="shared" si="5"/>
        <v>41.838736842780293</v>
      </c>
      <c r="M29">
        <f t="shared" si="6"/>
        <v>1.1661264708053507E-2</v>
      </c>
      <c r="N29">
        <f t="shared" si="7"/>
        <v>2</v>
      </c>
      <c r="O29">
        <f t="shared" si="8"/>
        <v>1.1623622733877481E-2</v>
      </c>
      <c r="P29">
        <f t="shared" si="9"/>
        <v>7.2681360078426412E-3</v>
      </c>
      <c r="Q29">
        <f t="shared" si="10"/>
        <v>0</v>
      </c>
      <c r="R29">
        <f t="shared" si="11"/>
        <v>14.674503447219966</v>
      </c>
      <c r="S29">
        <f t="shared" si="12"/>
        <v>14.674503447219966</v>
      </c>
      <c r="T29">
        <f t="shared" si="13"/>
        <v>1.6758476515244498</v>
      </c>
      <c r="U29">
        <f t="shared" si="14"/>
        <v>60.834954446507993</v>
      </c>
      <c r="V29">
        <f t="shared" si="15"/>
        <v>1.0213600524717437</v>
      </c>
      <c r="W29">
        <f t="shared" si="16"/>
        <v>1.6789032913139152</v>
      </c>
      <c r="X29">
        <f t="shared" si="17"/>
        <v>0.65448759905270615</v>
      </c>
      <c r="Y29">
        <f t="shared" si="18"/>
        <v>-3.3338060214735168</v>
      </c>
      <c r="Z29">
        <f t="shared" si="19"/>
        <v>3.0440911198612124</v>
      </c>
      <c r="AA29">
        <f t="shared" si="20"/>
        <v>0.28967226016829217</v>
      </c>
      <c r="AB29">
        <f t="shared" si="21"/>
        <v>-4.2641444012225804E-5</v>
      </c>
      <c r="AC29">
        <v>0</v>
      </c>
      <c r="AD29">
        <v>0</v>
      </c>
      <c r="AE29">
        <v>2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56165.482549982044</v>
      </c>
      <c r="AK29">
        <f t="shared" si="25"/>
        <v>0</v>
      </c>
      <c r="AL29">
        <f t="shared" si="26"/>
        <v>0</v>
      </c>
      <c r="AM29">
        <f t="shared" si="27"/>
        <v>0.49</v>
      </c>
      <c r="AN29">
        <f t="shared" si="28"/>
        <v>0.39</v>
      </c>
      <c r="AO29">
        <v>8.61</v>
      </c>
      <c r="AP29">
        <v>0.5</v>
      </c>
      <c r="AQ29" t="s">
        <v>194</v>
      </c>
      <c r="AR29">
        <v>1589456371</v>
      </c>
      <c r="AS29">
        <v>410.256967741935</v>
      </c>
      <c r="AT29">
        <v>410.00193548387102</v>
      </c>
      <c r="AU29">
        <v>10.015122580645199</v>
      </c>
      <c r="AV29">
        <v>9.9506864516129099</v>
      </c>
      <c r="AW29">
        <v>1000.00922580645</v>
      </c>
      <c r="AX29">
        <v>101.881806451613</v>
      </c>
      <c r="AY29">
        <v>9.9976022580645099E-2</v>
      </c>
      <c r="AZ29">
        <v>14.702735483871001</v>
      </c>
      <c r="BA29">
        <v>999.9</v>
      </c>
      <c r="BB29">
        <v>999.9</v>
      </c>
      <c r="BC29">
        <v>0</v>
      </c>
      <c r="BD29">
        <v>0</v>
      </c>
      <c r="BE29">
        <v>9998.2567741935509</v>
      </c>
      <c r="BF29">
        <v>0</v>
      </c>
      <c r="BG29">
        <v>1.5289399999999999E-3</v>
      </c>
      <c r="BH29">
        <v>1589456349.5</v>
      </c>
      <c r="BI29" t="s">
        <v>228</v>
      </c>
      <c r="BJ29">
        <v>3</v>
      </c>
      <c r="BK29">
        <v>0.309</v>
      </c>
      <c r="BL29">
        <v>3.2000000000000001E-2</v>
      </c>
      <c r="BM29">
        <v>410</v>
      </c>
      <c r="BN29">
        <v>10</v>
      </c>
      <c r="BO29">
        <v>0.47</v>
      </c>
      <c r="BP29">
        <v>0.11</v>
      </c>
      <c r="BQ29">
        <v>0.248366243902439</v>
      </c>
      <c r="BR29">
        <v>7.1122452961663404E-2</v>
      </c>
      <c r="BS29">
        <v>2.2814940136952101E-2</v>
      </c>
      <c r="BT29">
        <v>1</v>
      </c>
      <c r="BU29">
        <v>6.8397758536585404E-2</v>
      </c>
      <c r="BV29">
        <v>-5.2700383275259201E-2</v>
      </c>
      <c r="BW29">
        <v>7.6724297711454397E-3</v>
      </c>
      <c r="BX29">
        <v>1</v>
      </c>
      <c r="BY29">
        <v>2</v>
      </c>
      <c r="BZ29">
        <v>2</v>
      </c>
      <c r="CA29" t="s">
        <v>199</v>
      </c>
      <c r="CB29">
        <v>100</v>
      </c>
      <c r="CC29">
        <v>100</v>
      </c>
      <c r="CD29">
        <v>0.309</v>
      </c>
      <c r="CE29">
        <v>3.2000000000000001E-2</v>
      </c>
      <c r="CF29">
        <v>2</v>
      </c>
      <c r="CG29">
        <v>1043.32</v>
      </c>
      <c r="CH29">
        <v>365.85</v>
      </c>
      <c r="CI29">
        <v>13.999700000000001</v>
      </c>
      <c r="CJ29">
        <v>19.199000000000002</v>
      </c>
      <c r="CK29">
        <v>29.9999</v>
      </c>
      <c r="CL29">
        <v>19.035799999999998</v>
      </c>
      <c r="CM29">
        <v>19.058499999999999</v>
      </c>
      <c r="CN29">
        <v>25.741900000000001</v>
      </c>
      <c r="CO29">
        <v>21.3704</v>
      </c>
      <c r="CP29">
        <v>0</v>
      </c>
      <c r="CQ29">
        <v>14</v>
      </c>
      <c r="CR29">
        <v>410</v>
      </c>
      <c r="CS29">
        <v>10</v>
      </c>
      <c r="CT29">
        <v>102.729</v>
      </c>
      <c r="CU29">
        <v>102.533</v>
      </c>
    </row>
    <row r="30" spans="1:99" x14ac:dyDescent="0.25">
      <c r="A30">
        <v>14</v>
      </c>
      <c r="B30">
        <v>1589456384</v>
      </c>
      <c r="C30">
        <v>786.5</v>
      </c>
      <c r="D30" t="s">
        <v>229</v>
      </c>
      <c r="E30" t="s">
        <v>230</v>
      </c>
      <c r="F30">
        <v>1589456375.64516</v>
      </c>
      <c r="G30">
        <f t="shared" si="0"/>
        <v>7.7009307402733132E-5</v>
      </c>
      <c r="H30">
        <f t="shared" si="1"/>
        <v>-0.32607283597881964</v>
      </c>
      <c r="I30">
        <f t="shared" si="2"/>
        <v>410.25680645161299</v>
      </c>
      <c r="J30">
        <f t="shared" si="3"/>
        <v>449.77888407788299</v>
      </c>
      <c r="K30">
        <f t="shared" si="4"/>
        <v>45.869485044717912</v>
      </c>
      <c r="L30">
        <f t="shared" si="5"/>
        <v>41.838932671564571</v>
      </c>
      <c r="M30">
        <f t="shared" si="6"/>
        <v>1.1893544946453675E-2</v>
      </c>
      <c r="N30">
        <f t="shared" si="7"/>
        <v>2</v>
      </c>
      <c r="O30">
        <f t="shared" si="8"/>
        <v>1.1854391177420596E-2</v>
      </c>
      <c r="P30">
        <f t="shared" si="9"/>
        <v>7.4125014963646475E-3</v>
      </c>
      <c r="Q30">
        <f t="shared" si="10"/>
        <v>0</v>
      </c>
      <c r="R30">
        <f t="shared" si="11"/>
        <v>14.669469258657907</v>
      </c>
      <c r="S30">
        <f t="shared" si="12"/>
        <v>14.669469258657907</v>
      </c>
      <c r="T30">
        <f t="shared" si="13"/>
        <v>1.6753032996027668</v>
      </c>
      <c r="U30">
        <f t="shared" si="14"/>
        <v>60.8644787140218</v>
      </c>
      <c r="V30">
        <f t="shared" si="15"/>
        <v>1.0215586719492629</v>
      </c>
      <c r="W30">
        <f t="shared" si="16"/>
        <v>1.678415216121647</v>
      </c>
      <c r="X30">
        <f t="shared" si="17"/>
        <v>0.65374462765350394</v>
      </c>
      <c r="Y30">
        <f t="shared" si="18"/>
        <v>-3.3961104564605309</v>
      </c>
      <c r="Z30">
        <f t="shared" si="19"/>
        <v>3.1009938286671859</v>
      </c>
      <c r="AA30">
        <f t="shared" si="20"/>
        <v>0.29507237871096464</v>
      </c>
      <c r="AB30">
        <f t="shared" si="21"/>
        <v>-4.4249082380432014E-5</v>
      </c>
      <c r="AC30">
        <v>0</v>
      </c>
      <c r="AD30">
        <v>0</v>
      </c>
      <c r="AE30">
        <v>2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56198.449648885718</v>
      </c>
      <c r="AK30">
        <f t="shared" si="25"/>
        <v>0</v>
      </c>
      <c r="AL30">
        <f t="shared" si="26"/>
        <v>0</v>
      </c>
      <c r="AM30">
        <f t="shared" si="27"/>
        <v>0.49</v>
      </c>
      <c r="AN30">
        <f t="shared" si="28"/>
        <v>0.39</v>
      </c>
      <c r="AO30">
        <v>8.61</v>
      </c>
      <c r="AP30">
        <v>0.5</v>
      </c>
      <c r="AQ30" t="s">
        <v>194</v>
      </c>
      <c r="AR30">
        <v>1589456375.64516</v>
      </c>
      <c r="AS30">
        <v>410.25680645161299</v>
      </c>
      <c r="AT30">
        <v>410.00325806451599</v>
      </c>
      <c r="AU30">
        <v>10.0170193548387</v>
      </c>
      <c r="AV30">
        <v>9.9513780645161294</v>
      </c>
      <c r="AW30">
        <v>999.99306451612904</v>
      </c>
      <c r="AX30">
        <v>101.882387096774</v>
      </c>
      <c r="AY30">
        <v>9.9912803225806396E-2</v>
      </c>
      <c r="AZ30">
        <v>14.6982290322581</v>
      </c>
      <c r="BA30">
        <v>999.9</v>
      </c>
      <c r="BB30">
        <v>999.9</v>
      </c>
      <c r="BC30">
        <v>0</v>
      </c>
      <c r="BD30">
        <v>0</v>
      </c>
      <c r="BE30">
        <v>10004.1529032258</v>
      </c>
      <c r="BF30">
        <v>0</v>
      </c>
      <c r="BG30">
        <v>1.54231838709677E-3</v>
      </c>
      <c r="BH30">
        <v>1589456349.5</v>
      </c>
      <c r="BI30" t="s">
        <v>228</v>
      </c>
      <c r="BJ30">
        <v>3</v>
      </c>
      <c r="BK30">
        <v>0.309</v>
      </c>
      <c r="BL30">
        <v>3.2000000000000001E-2</v>
      </c>
      <c r="BM30">
        <v>410</v>
      </c>
      <c r="BN30">
        <v>10</v>
      </c>
      <c r="BO30">
        <v>0.47</v>
      </c>
      <c r="BP30">
        <v>0.11</v>
      </c>
      <c r="BQ30">
        <v>0.25318353658536602</v>
      </c>
      <c r="BR30">
        <v>-1.7145135888504699E-2</v>
      </c>
      <c r="BS30">
        <v>2.01258267833169E-2</v>
      </c>
      <c r="BT30">
        <v>1</v>
      </c>
      <c r="BU30">
        <v>6.5977400000000005E-2</v>
      </c>
      <c r="BV30">
        <v>1.45980418118472E-2</v>
      </c>
      <c r="BW30">
        <v>4.6486648612997401E-3</v>
      </c>
      <c r="BX30">
        <v>1</v>
      </c>
      <c r="BY30">
        <v>2</v>
      </c>
      <c r="BZ30">
        <v>2</v>
      </c>
      <c r="CA30" t="s">
        <v>199</v>
      </c>
      <c r="CB30">
        <v>100</v>
      </c>
      <c r="CC30">
        <v>100</v>
      </c>
      <c r="CD30">
        <v>0.309</v>
      </c>
      <c r="CE30">
        <v>3.2000000000000001E-2</v>
      </c>
      <c r="CF30">
        <v>2</v>
      </c>
      <c r="CG30">
        <v>1041.52</v>
      </c>
      <c r="CH30">
        <v>365.92500000000001</v>
      </c>
      <c r="CI30">
        <v>13.999599999999999</v>
      </c>
      <c r="CJ30">
        <v>19.194900000000001</v>
      </c>
      <c r="CK30">
        <v>29.9998</v>
      </c>
      <c r="CL30">
        <v>19.031199999999998</v>
      </c>
      <c r="CM30">
        <v>19.054099999999998</v>
      </c>
      <c r="CN30">
        <v>25.740400000000001</v>
      </c>
      <c r="CO30">
        <v>21.3704</v>
      </c>
      <c r="CP30">
        <v>0</v>
      </c>
      <c r="CQ30">
        <v>14</v>
      </c>
      <c r="CR30">
        <v>410</v>
      </c>
      <c r="CS30">
        <v>10</v>
      </c>
      <c r="CT30">
        <v>102.729</v>
      </c>
      <c r="CU30">
        <v>102.532</v>
      </c>
    </row>
    <row r="31" spans="1:99" x14ac:dyDescent="0.25">
      <c r="A31">
        <v>15</v>
      </c>
      <c r="B31">
        <v>1589456389</v>
      </c>
      <c r="C31">
        <v>791.5</v>
      </c>
      <c r="D31" t="s">
        <v>231</v>
      </c>
      <c r="E31" t="s">
        <v>232</v>
      </c>
      <c r="F31">
        <v>1589456380.4354801</v>
      </c>
      <c r="G31">
        <f t="shared" si="0"/>
        <v>8.1302850486288778E-5</v>
      </c>
      <c r="H31">
        <f t="shared" si="1"/>
        <v>-0.3130000123911631</v>
      </c>
      <c r="I31">
        <f t="shared" si="2"/>
        <v>410.25132258064502</v>
      </c>
      <c r="J31">
        <f t="shared" si="3"/>
        <v>445.76038988808926</v>
      </c>
      <c r="K31">
        <f t="shared" si="4"/>
        <v>45.459815544572919</v>
      </c>
      <c r="L31">
        <f t="shared" si="5"/>
        <v>41.838507580530838</v>
      </c>
      <c r="M31">
        <f t="shared" si="6"/>
        <v>1.2572953809953187E-2</v>
      </c>
      <c r="N31">
        <f t="shared" si="7"/>
        <v>2</v>
      </c>
      <c r="O31">
        <f t="shared" si="8"/>
        <v>1.2529207904008867E-2</v>
      </c>
      <c r="P31">
        <f t="shared" si="9"/>
        <v>7.8346725878705639E-3</v>
      </c>
      <c r="Q31">
        <f t="shared" si="10"/>
        <v>0</v>
      </c>
      <c r="R31">
        <f t="shared" si="11"/>
        <v>14.663872140616959</v>
      </c>
      <c r="S31">
        <f t="shared" si="12"/>
        <v>14.663872140616959</v>
      </c>
      <c r="T31">
        <f t="shared" si="13"/>
        <v>1.6746982599663069</v>
      </c>
      <c r="U31">
        <f t="shared" si="14"/>
        <v>60.887083550974566</v>
      </c>
      <c r="V31">
        <f t="shared" si="15"/>
        <v>1.0216747867120988</v>
      </c>
      <c r="W31">
        <f t="shared" si="16"/>
        <v>1.677982795573965</v>
      </c>
      <c r="X31">
        <f t="shared" si="17"/>
        <v>0.65302347325420818</v>
      </c>
      <c r="Y31">
        <f t="shared" si="18"/>
        <v>-3.5854557064453352</v>
      </c>
      <c r="Z31">
        <f t="shared" si="19"/>
        <v>3.2738971230235854</v>
      </c>
      <c r="AA31">
        <f t="shared" si="20"/>
        <v>0.31150926390103928</v>
      </c>
      <c r="AB31">
        <f t="shared" si="21"/>
        <v>-4.9319520710522369E-5</v>
      </c>
      <c r="AC31">
        <v>0</v>
      </c>
      <c r="AD31">
        <v>0</v>
      </c>
      <c r="AE31">
        <v>2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56202.799591885596</v>
      </c>
      <c r="AK31">
        <f t="shared" si="25"/>
        <v>0</v>
      </c>
      <c r="AL31">
        <f t="shared" si="26"/>
        <v>0</v>
      </c>
      <c r="AM31">
        <f t="shared" si="27"/>
        <v>0.49</v>
      </c>
      <c r="AN31">
        <f t="shared" si="28"/>
        <v>0.39</v>
      </c>
      <c r="AO31">
        <v>8.61</v>
      </c>
      <c r="AP31">
        <v>0.5</v>
      </c>
      <c r="AQ31" t="s">
        <v>194</v>
      </c>
      <c r="AR31">
        <v>1589456380.4354801</v>
      </c>
      <c r="AS31">
        <v>410.25132258064502</v>
      </c>
      <c r="AT31">
        <v>410.010548387097</v>
      </c>
      <c r="AU31">
        <v>10.0181258064516</v>
      </c>
      <c r="AV31">
        <v>9.9488254838709693</v>
      </c>
      <c r="AW31">
        <v>1000.00209677419</v>
      </c>
      <c r="AX31">
        <v>101.88267741935501</v>
      </c>
      <c r="AY31">
        <v>9.9949516129032301E-2</v>
      </c>
      <c r="AZ31">
        <v>14.694235483870999</v>
      </c>
      <c r="BA31">
        <v>999.9</v>
      </c>
      <c r="BB31">
        <v>999.9</v>
      </c>
      <c r="BC31">
        <v>0</v>
      </c>
      <c r="BD31">
        <v>0</v>
      </c>
      <c r="BE31">
        <v>10004.7858064516</v>
      </c>
      <c r="BF31">
        <v>0</v>
      </c>
      <c r="BG31">
        <v>1.5509751612903201E-3</v>
      </c>
      <c r="BH31">
        <v>1589456349.5</v>
      </c>
      <c r="BI31" t="s">
        <v>228</v>
      </c>
      <c r="BJ31">
        <v>3</v>
      </c>
      <c r="BK31">
        <v>0.309</v>
      </c>
      <c r="BL31">
        <v>3.2000000000000001E-2</v>
      </c>
      <c r="BM31">
        <v>410</v>
      </c>
      <c r="BN31">
        <v>10</v>
      </c>
      <c r="BO31">
        <v>0.47</v>
      </c>
      <c r="BP31">
        <v>0.11</v>
      </c>
      <c r="BQ31">
        <v>0.245880902439024</v>
      </c>
      <c r="BR31">
        <v>-0.14340252961672501</v>
      </c>
      <c r="BS31">
        <v>2.1559078053735699E-2</v>
      </c>
      <c r="BT31">
        <v>0</v>
      </c>
      <c r="BU31">
        <v>6.7240858536585402E-2</v>
      </c>
      <c r="BV31">
        <v>4.6370508710797197E-2</v>
      </c>
      <c r="BW31">
        <v>4.69076980498966E-3</v>
      </c>
      <c r="BX31">
        <v>1</v>
      </c>
      <c r="BY31">
        <v>1</v>
      </c>
      <c r="BZ31">
        <v>2</v>
      </c>
      <c r="CA31" t="s">
        <v>213</v>
      </c>
      <c r="CB31">
        <v>100</v>
      </c>
      <c r="CC31">
        <v>100</v>
      </c>
      <c r="CD31">
        <v>0.309</v>
      </c>
      <c r="CE31">
        <v>3.2000000000000001E-2</v>
      </c>
      <c r="CF31">
        <v>2</v>
      </c>
      <c r="CG31">
        <v>1042.51</v>
      </c>
      <c r="CH31">
        <v>365.91699999999997</v>
      </c>
      <c r="CI31">
        <v>13.999700000000001</v>
      </c>
      <c r="CJ31">
        <v>19.1907</v>
      </c>
      <c r="CK31">
        <v>29.9999</v>
      </c>
      <c r="CL31">
        <v>19.027200000000001</v>
      </c>
      <c r="CM31">
        <v>19.0504</v>
      </c>
      <c r="CN31">
        <v>25.740400000000001</v>
      </c>
      <c r="CO31">
        <v>21.3704</v>
      </c>
      <c r="CP31">
        <v>0</v>
      </c>
      <c r="CQ31">
        <v>14</v>
      </c>
      <c r="CR31">
        <v>410</v>
      </c>
      <c r="CS31">
        <v>10</v>
      </c>
      <c r="CT31">
        <v>102.73099999999999</v>
      </c>
      <c r="CU31">
        <v>102.533</v>
      </c>
    </row>
    <row r="32" spans="1:99" x14ac:dyDescent="0.25">
      <c r="A32">
        <v>16</v>
      </c>
      <c r="B32">
        <v>1589456394</v>
      </c>
      <c r="C32">
        <v>796.5</v>
      </c>
      <c r="D32" t="s">
        <v>233</v>
      </c>
      <c r="E32" t="s">
        <v>234</v>
      </c>
      <c r="F32">
        <v>1589456385.37097</v>
      </c>
      <c r="G32">
        <f t="shared" si="0"/>
        <v>8.4219950894004746E-5</v>
      </c>
      <c r="H32">
        <f t="shared" si="1"/>
        <v>-0.32049149839735463</v>
      </c>
      <c r="I32">
        <f t="shared" si="2"/>
        <v>410.25561290322599</v>
      </c>
      <c r="J32">
        <f t="shared" si="3"/>
        <v>445.2796494660883</v>
      </c>
      <c r="K32">
        <f t="shared" si="4"/>
        <v>45.410966278483535</v>
      </c>
      <c r="L32">
        <f t="shared" si="5"/>
        <v>41.839109030572992</v>
      </c>
      <c r="M32">
        <f t="shared" si="6"/>
        <v>1.3035467456133085E-2</v>
      </c>
      <c r="N32">
        <f t="shared" si="7"/>
        <v>2</v>
      </c>
      <c r="O32">
        <f t="shared" si="8"/>
        <v>1.298845034002127E-2</v>
      </c>
      <c r="P32">
        <f t="shared" si="9"/>
        <v>8.1219915641182749E-3</v>
      </c>
      <c r="Q32">
        <f t="shared" si="10"/>
        <v>0</v>
      </c>
      <c r="R32">
        <f t="shared" si="11"/>
        <v>14.659137455814379</v>
      </c>
      <c r="S32">
        <f t="shared" si="12"/>
        <v>14.659137455814379</v>
      </c>
      <c r="T32">
        <f t="shared" si="13"/>
        <v>1.6741865979318871</v>
      </c>
      <c r="U32">
        <f t="shared" si="14"/>
        <v>60.89972255392663</v>
      </c>
      <c r="V32">
        <f t="shared" si="15"/>
        <v>1.0216465495133844</v>
      </c>
      <c r="W32">
        <f t="shared" si="16"/>
        <v>1.6775881837699962</v>
      </c>
      <c r="X32">
        <f t="shared" si="17"/>
        <v>0.65254004841850266</v>
      </c>
      <c r="Y32">
        <f t="shared" si="18"/>
        <v>-3.7140998344256091</v>
      </c>
      <c r="Z32">
        <f t="shared" si="19"/>
        <v>3.3913739062010433</v>
      </c>
      <c r="AA32">
        <f t="shared" si="20"/>
        <v>0.3226730072243702</v>
      </c>
      <c r="AB32">
        <f t="shared" si="21"/>
        <v>-5.2921000195826906E-5</v>
      </c>
      <c r="AC32">
        <v>0</v>
      </c>
      <c r="AD32">
        <v>0</v>
      </c>
      <c r="AE32">
        <v>2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56129.54942161349</v>
      </c>
      <c r="AK32">
        <f t="shared" si="25"/>
        <v>0</v>
      </c>
      <c r="AL32">
        <f t="shared" si="26"/>
        <v>0</v>
      </c>
      <c r="AM32">
        <f t="shared" si="27"/>
        <v>0.49</v>
      </c>
      <c r="AN32">
        <f t="shared" si="28"/>
        <v>0.39</v>
      </c>
      <c r="AO32">
        <v>8.61</v>
      </c>
      <c r="AP32">
        <v>0.5</v>
      </c>
      <c r="AQ32" t="s">
        <v>194</v>
      </c>
      <c r="AR32">
        <v>1589456385.37097</v>
      </c>
      <c r="AS32">
        <v>410.25561290322599</v>
      </c>
      <c r="AT32">
        <v>410.009419354839</v>
      </c>
      <c r="AU32">
        <v>10.0178096774194</v>
      </c>
      <c r="AV32">
        <v>9.9460229032258098</v>
      </c>
      <c r="AW32">
        <v>1000.00248387097</v>
      </c>
      <c r="AX32">
        <v>101.883032258065</v>
      </c>
      <c r="AY32">
        <v>9.9994212903225799E-2</v>
      </c>
      <c r="AZ32">
        <v>14.690590322580601</v>
      </c>
      <c r="BA32">
        <v>999.9</v>
      </c>
      <c r="BB32">
        <v>999.9</v>
      </c>
      <c r="BC32">
        <v>0</v>
      </c>
      <c r="BD32">
        <v>0</v>
      </c>
      <c r="BE32">
        <v>9991.0235483871002</v>
      </c>
      <c r="BF32">
        <v>0</v>
      </c>
      <c r="BG32">
        <v>1.5509751612903201E-3</v>
      </c>
      <c r="BH32">
        <v>1589456349.5</v>
      </c>
      <c r="BI32" t="s">
        <v>228</v>
      </c>
      <c r="BJ32">
        <v>3</v>
      </c>
      <c r="BK32">
        <v>0.309</v>
      </c>
      <c r="BL32">
        <v>3.2000000000000001E-2</v>
      </c>
      <c r="BM32">
        <v>410</v>
      </c>
      <c r="BN32">
        <v>10</v>
      </c>
      <c r="BO32">
        <v>0.47</v>
      </c>
      <c r="BP32">
        <v>0.11</v>
      </c>
      <c r="BQ32">
        <v>0.24429917073170701</v>
      </c>
      <c r="BR32">
        <v>6.4639651567939896E-3</v>
      </c>
      <c r="BS32">
        <v>1.8861204408821299E-2</v>
      </c>
      <c r="BT32">
        <v>1</v>
      </c>
      <c r="BU32">
        <v>7.0478256097561004E-2</v>
      </c>
      <c r="BV32">
        <v>2.9476229268291999E-2</v>
      </c>
      <c r="BW32">
        <v>3.02544734576145E-3</v>
      </c>
      <c r="BX32">
        <v>1</v>
      </c>
      <c r="BY32">
        <v>2</v>
      </c>
      <c r="BZ32">
        <v>2</v>
      </c>
      <c r="CA32" t="s">
        <v>199</v>
      </c>
      <c r="CB32">
        <v>100</v>
      </c>
      <c r="CC32">
        <v>100</v>
      </c>
      <c r="CD32">
        <v>0.309</v>
      </c>
      <c r="CE32">
        <v>3.2000000000000001E-2</v>
      </c>
      <c r="CF32">
        <v>2</v>
      </c>
      <c r="CG32">
        <v>1042.72</v>
      </c>
      <c r="CH32">
        <v>366.12099999999998</v>
      </c>
      <c r="CI32">
        <v>13.9998</v>
      </c>
      <c r="CJ32">
        <v>19.186599999999999</v>
      </c>
      <c r="CK32">
        <v>29.9999</v>
      </c>
      <c r="CL32">
        <v>19.023099999999999</v>
      </c>
      <c r="CM32">
        <v>19.046600000000002</v>
      </c>
      <c r="CN32">
        <v>25.740600000000001</v>
      </c>
      <c r="CO32">
        <v>21.3704</v>
      </c>
      <c r="CP32">
        <v>0</v>
      </c>
      <c r="CQ32">
        <v>14</v>
      </c>
      <c r="CR32">
        <v>410</v>
      </c>
      <c r="CS32">
        <v>10</v>
      </c>
      <c r="CT32">
        <v>102.732</v>
      </c>
      <c r="CU32">
        <v>102.536</v>
      </c>
    </row>
    <row r="33" spans="1:99" x14ac:dyDescent="0.25">
      <c r="A33">
        <v>17</v>
      </c>
      <c r="B33">
        <v>1589456399</v>
      </c>
      <c r="C33">
        <v>801.5</v>
      </c>
      <c r="D33" t="s">
        <v>235</v>
      </c>
      <c r="E33" t="s">
        <v>236</v>
      </c>
      <c r="F33">
        <v>1589456390.37097</v>
      </c>
      <c r="G33">
        <f t="shared" si="0"/>
        <v>8.6651714426972884E-5</v>
      </c>
      <c r="H33">
        <f t="shared" si="1"/>
        <v>-0.3154205500001635</v>
      </c>
      <c r="I33">
        <f t="shared" si="2"/>
        <v>410.25487096774202</v>
      </c>
      <c r="J33">
        <f t="shared" si="3"/>
        <v>443.55601591647354</v>
      </c>
      <c r="K33">
        <f t="shared" si="4"/>
        <v>45.23511859664967</v>
      </c>
      <c r="L33">
        <f t="shared" si="5"/>
        <v>41.838972028673105</v>
      </c>
      <c r="M33">
        <f t="shared" si="6"/>
        <v>1.3420173534485663E-2</v>
      </c>
      <c r="N33">
        <f t="shared" si="7"/>
        <v>2</v>
      </c>
      <c r="O33">
        <f t="shared" si="8"/>
        <v>1.3370346031247976E-2</v>
      </c>
      <c r="P33">
        <f t="shared" si="9"/>
        <v>8.3609275854133712E-3</v>
      </c>
      <c r="Q33">
        <f t="shared" si="10"/>
        <v>0</v>
      </c>
      <c r="R33">
        <f t="shared" si="11"/>
        <v>14.655238876719562</v>
      </c>
      <c r="S33">
        <f t="shared" si="12"/>
        <v>14.655238876719562</v>
      </c>
      <c r="T33">
        <f t="shared" si="13"/>
        <v>1.6737653942635617</v>
      </c>
      <c r="U33">
        <f t="shared" si="14"/>
        <v>60.906305029112062</v>
      </c>
      <c r="V33">
        <f t="shared" si="15"/>
        <v>1.0215598467050626</v>
      </c>
      <c r="W33">
        <f t="shared" si="16"/>
        <v>1.6772645232981647</v>
      </c>
      <c r="X33">
        <f t="shared" si="17"/>
        <v>0.65220554755849913</v>
      </c>
      <c r="Y33">
        <f t="shared" si="18"/>
        <v>-3.8213406062295041</v>
      </c>
      <c r="Z33">
        <f t="shared" si="19"/>
        <v>3.4893057565899652</v>
      </c>
      <c r="AA33">
        <f t="shared" si="20"/>
        <v>0.33197882941982659</v>
      </c>
      <c r="AB33">
        <f t="shared" si="21"/>
        <v>-5.6020219712404895E-5</v>
      </c>
      <c r="AC33">
        <v>0</v>
      </c>
      <c r="AD33">
        <v>0</v>
      </c>
      <c r="AE33">
        <v>2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56132.797515264901</v>
      </c>
      <c r="AK33">
        <f t="shared" si="25"/>
        <v>0</v>
      </c>
      <c r="AL33">
        <f t="shared" si="26"/>
        <v>0</v>
      </c>
      <c r="AM33">
        <f t="shared" si="27"/>
        <v>0.49</v>
      </c>
      <c r="AN33">
        <f t="shared" si="28"/>
        <v>0.39</v>
      </c>
      <c r="AO33">
        <v>8.61</v>
      </c>
      <c r="AP33">
        <v>0.5</v>
      </c>
      <c r="AQ33" t="s">
        <v>194</v>
      </c>
      <c r="AR33">
        <v>1589456390.37097</v>
      </c>
      <c r="AS33">
        <v>410.25487096774202</v>
      </c>
      <c r="AT33">
        <v>410.01390322580602</v>
      </c>
      <c r="AU33">
        <v>10.0169741935484</v>
      </c>
      <c r="AV33">
        <v>9.9431148387096808</v>
      </c>
      <c r="AW33">
        <v>1000.00587096774</v>
      </c>
      <c r="AX33">
        <v>101.882838709677</v>
      </c>
      <c r="AY33">
        <v>0.100038251612903</v>
      </c>
      <c r="AZ33">
        <v>14.6876</v>
      </c>
      <c r="BA33">
        <v>999.9</v>
      </c>
      <c r="BB33">
        <v>999.9</v>
      </c>
      <c r="BC33">
        <v>0</v>
      </c>
      <c r="BD33">
        <v>0</v>
      </c>
      <c r="BE33">
        <v>9991.5377419354809</v>
      </c>
      <c r="BF33">
        <v>0</v>
      </c>
      <c r="BG33">
        <v>1.5480896774193501E-3</v>
      </c>
      <c r="BH33">
        <v>1589456349.5</v>
      </c>
      <c r="BI33" t="s">
        <v>228</v>
      </c>
      <c r="BJ33">
        <v>3</v>
      </c>
      <c r="BK33">
        <v>0.309</v>
      </c>
      <c r="BL33">
        <v>3.2000000000000001E-2</v>
      </c>
      <c r="BM33">
        <v>410</v>
      </c>
      <c r="BN33">
        <v>10</v>
      </c>
      <c r="BO33">
        <v>0.47</v>
      </c>
      <c r="BP33">
        <v>0.11</v>
      </c>
      <c r="BQ33">
        <v>0.245135048780488</v>
      </c>
      <c r="BR33">
        <v>2.7544013937281901E-2</v>
      </c>
      <c r="BS33">
        <v>2.0416743809983501E-2</v>
      </c>
      <c r="BT33">
        <v>1</v>
      </c>
      <c r="BU33">
        <v>7.2860043902438998E-2</v>
      </c>
      <c r="BV33">
        <v>2.3031673170731602E-2</v>
      </c>
      <c r="BW33">
        <v>2.3441764841419899E-3</v>
      </c>
      <c r="BX33">
        <v>1</v>
      </c>
      <c r="BY33">
        <v>2</v>
      </c>
      <c r="BZ33">
        <v>2</v>
      </c>
      <c r="CA33" t="s">
        <v>199</v>
      </c>
      <c r="CB33">
        <v>100</v>
      </c>
      <c r="CC33">
        <v>100</v>
      </c>
      <c r="CD33">
        <v>0.309</v>
      </c>
      <c r="CE33">
        <v>3.2000000000000001E-2</v>
      </c>
      <c r="CF33">
        <v>2</v>
      </c>
      <c r="CG33">
        <v>1043.48</v>
      </c>
      <c r="CH33">
        <v>366.096</v>
      </c>
      <c r="CI33">
        <v>13.9999</v>
      </c>
      <c r="CJ33">
        <v>19.182400000000001</v>
      </c>
      <c r="CK33">
        <v>29.9998</v>
      </c>
      <c r="CL33">
        <v>19.0185</v>
      </c>
      <c r="CM33">
        <v>19.042300000000001</v>
      </c>
      <c r="CN33">
        <v>25.7392</v>
      </c>
      <c r="CO33">
        <v>21.3704</v>
      </c>
      <c r="CP33">
        <v>0</v>
      </c>
      <c r="CQ33">
        <v>14</v>
      </c>
      <c r="CR33">
        <v>410</v>
      </c>
      <c r="CS33">
        <v>10</v>
      </c>
      <c r="CT33">
        <v>102.732</v>
      </c>
      <c r="CU33">
        <v>102.536</v>
      </c>
    </row>
    <row r="34" spans="1:99" x14ac:dyDescent="0.25">
      <c r="A34">
        <v>18</v>
      </c>
      <c r="B34">
        <v>1589456404</v>
      </c>
      <c r="C34">
        <v>806.5</v>
      </c>
      <c r="D34" t="s">
        <v>237</v>
      </c>
      <c r="E34" t="s">
        <v>238</v>
      </c>
      <c r="F34">
        <v>1589456395.37097</v>
      </c>
      <c r="G34">
        <f t="shared" si="0"/>
        <v>8.7933710983927467E-5</v>
      </c>
      <c r="H34">
        <f t="shared" si="1"/>
        <v>-0.32153011650819846</v>
      </c>
      <c r="I34">
        <f t="shared" si="2"/>
        <v>410.256483870968</v>
      </c>
      <c r="J34">
        <f t="shared" si="3"/>
        <v>443.71718254735777</v>
      </c>
      <c r="K34">
        <f t="shared" si="4"/>
        <v>45.251467804653139</v>
      </c>
      <c r="L34">
        <f t="shared" si="5"/>
        <v>41.83905605133041</v>
      </c>
      <c r="M34">
        <f t="shared" si="6"/>
        <v>1.3623315035572878E-2</v>
      </c>
      <c r="N34">
        <f t="shared" si="7"/>
        <v>2</v>
      </c>
      <c r="O34">
        <f t="shared" si="8"/>
        <v>1.3571970750326E-2</v>
      </c>
      <c r="P34">
        <f t="shared" si="9"/>
        <v>8.4870786013569906E-3</v>
      </c>
      <c r="Q34">
        <f t="shared" si="10"/>
        <v>0</v>
      </c>
      <c r="R34">
        <f t="shared" si="11"/>
        <v>14.652056793468688</v>
      </c>
      <c r="S34">
        <f t="shared" si="12"/>
        <v>14.652056793468688</v>
      </c>
      <c r="T34">
        <f t="shared" si="13"/>
        <v>1.6734216700508353</v>
      </c>
      <c r="U34">
        <f t="shared" si="14"/>
        <v>60.907337511743634</v>
      </c>
      <c r="V34">
        <f t="shared" si="15"/>
        <v>1.0213989864247317</v>
      </c>
      <c r="W34">
        <f t="shared" si="16"/>
        <v>1.6769719842503283</v>
      </c>
      <c r="X34">
        <f t="shared" si="17"/>
        <v>0.65202268362610361</v>
      </c>
      <c r="Y34">
        <f t="shared" si="18"/>
        <v>-3.8778766543912013</v>
      </c>
      <c r="Z34">
        <f t="shared" si="19"/>
        <v>3.5409380816721869</v>
      </c>
      <c r="AA34">
        <f t="shared" si="20"/>
        <v>0.33688088348500578</v>
      </c>
      <c r="AB34">
        <f t="shared" si="21"/>
        <v>-5.7689234008506673E-5</v>
      </c>
      <c r="AC34">
        <v>0</v>
      </c>
      <c r="AD34">
        <v>0</v>
      </c>
      <c r="AE34">
        <v>2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56125.182441172554</v>
      </c>
      <c r="AK34">
        <f t="shared" si="25"/>
        <v>0</v>
      </c>
      <c r="AL34">
        <f t="shared" si="26"/>
        <v>0</v>
      </c>
      <c r="AM34">
        <f t="shared" si="27"/>
        <v>0.49</v>
      </c>
      <c r="AN34">
        <f t="shared" si="28"/>
        <v>0.39</v>
      </c>
      <c r="AO34">
        <v>8.61</v>
      </c>
      <c r="AP34">
        <v>0.5</v>
      </c>
      <c r="AQ34" t="s">
        <v>194</v>
      </c>
      <c r="AR34">
        <v>1589456395.37097</v>
      </c>
      <c r="AS34">
        <v>410.256483870968</v>
      </c>
      <c r="AT34">
        <v>410.01070967741902</v>
      </c>
      <c r="AU34">
        <v>10.0154161290323</v>
      </c>
      <c r="AV34">
        <v>9.9404641935483902</v>
      </c>
      <c r="AW34">
        <v>1000.00951612903</v>
      </c>
      <c r="AX34">
        <v>101.88264516129</v>
      </c>
      <c r="AY34">
        <v>0.100035664516129</v>
      </c>
      <c r="AZ34">
        <v>14.684896774193501</v>
      </c>
      <c r="BA34">
        <v>999.9</v>
      </c>
      <c r="BB34">
        <v>999.9</v>
      </c>
      <c r="BC34">
        <v>0</v>
      </c>
      <c r="BD34">
        <v>0</v>
      </c>
      <c r="BE34">
        <v>9990.0467741935499</v>
      </c>
      <c r="BF34">
        <v>0</v>
      </c>
      <c r="BG34">
        <v>1.5289399999999999E-3</v>
      </c>
      <c r="BH34">
        <v>1589456349.5</v>
      </c>
      <c r="BI34" t="s">
        <v>228</v>
      </c>
      <c r="BJ34">
        <v>3</v>
      </c>
      <c r="BK34">
        <v>0.309</v>
      </c>
      <c r="BL34">
        <v>3.2000000000000001E-2</v>
      </c>
      <c r="BM34">
        <v>410</v>
      </c>
      <c r="BN34">
        <v>10</v>
      </c>
      <c r="BO34">
        <v>0.47</v>
      </c>
      <c r="BP34">
        <v>0.11</v>
      </c>
      <c r="BQ34">
        <v>0.240398853658537</v>
      </c>
      <c r="BR34">
        <v>3.41883554007004E-2</v>
      </c>
      <c r="BS34">
        <v>1.9074007557932E-2</v>
      </c>
      <c r="BT34">
        <v>1</v>
      </c>
      <c r="BU34">
        <v>7.4427490243902397E-2</v>
      </c>
      <c r="BV34">
        <v>1.5191163763066499E-2</v>
      </c>
      <c r="BW34">
        <v>1.6133393493008199E-3</v>
      </c>
      <c r="BX34">
        <v>1</v>
      </c>
      <c r="BY34">
        <v>2</v>
      </c>
      <c r="BZ34">
        <v>2</v>
      </c>
      <c r="CA34" t="s">
        <v>199</v>
      </c>
      <c r="CB34">
        <v>100</v>
      </c>
      <c r="CC34">
        <v>100</v>
      </c>
      <c r="CD34">
        <v>0.309</v>
      </c>
      <c r="CE34">
        <v>3.2000000000000001E-2</v>
      </c>
      <c r="CF34">
        <v>2</v>
      </c>
      <c r="CG34">
        <v>1044</v>
      </c>
      <c r="CH34">
        <v>366.089</v>
      </c>
      <c r="CI34">
        <v>13.9998</v>
      </c>
      <c r="CJ34">
        <v>19.1784</v>
      </c>
      <c r="CK34">
        <v>29.9999</v>
      </c>
      <c r="CL34">
        <v>19.014500000000002</v>
      </c>
      <c r="CM34">
        <v>19.038599999999999</v>
      </c>
      <c r="CN34">
        <v>25.739599999999999</v>
      </c>
      <c r="CO34">
        <v>21.089200000000002</v>
      </c>
      <c r="CP34">
        <v>0</v>
      </c>
      <c r="CQ34">
        <v>14</v>
      </c>
      <c r="CR34">
        <v>410</v>
      </c>
      <c r="CS34">
        <v>10</v>
      </c>
      <c r="CT34">
        <v>102.732</v>
      </c>
      <c r="CU34">
        <v>102.53700000000001</v>
      </c>
    </row>
    <row r="35" spans="1:99" x14ac:dyDescent="0.25">
      <c r="A35">
        <v>19</v>
      </c>
      <c r="B35">
        <v>1589456947.5999999</v>
      </c>
      <c r="C35">
        <v>1350.0999999046301</v>
      </c>
      <c r="D35" t="s">
        <v>241</v>
      </c>
      <c r="E35" t="s">
        <v>242</v>
      </c>
      <c r="F35">
        <v>1589456939.5999999</v>
      </c>
      <c r="G35">
        <f t="shared" si="0"/>
        <v>2.9528311144721503E-4</v>
      </c>
      <c r="H35">
        <f t="shared" si="1"/>
        <v>-0.43768345358515098</v>
      </c>
      <c r="I35">
        <f t="shared" si="2"/>
        <v>410.32016129032297</v>
      </c>
      <c r="J35">
        <f t="shared" si="3"/>
        <v>420.79706253834729</v>
      </c>
      <c r="K35">
        <f t="shared" si="4"/>
        <v>42.916112252475493</v>
      </c>
      <c r="L35">
        <f t="shared" si="5"/>
        <v>41.84759749786658</v>
      </c>
      <c r="M35">
        <f t="shared" si="6"/>
        <v>4.8658351840085913E-2</v>
      </c>
      <c r="N35">
        <f t="shared" si="7"/>
        <v>2</v>
      </c>
      <c r="O35">
        <f t="shared" si="8"/>
        <v>4.8010131045858648E-2</v>
      </c>
      <c r="P35">
        <f t="shared" si="9"/>
        <v>3.0063852489761556E-2</v>
      </c>
      <c r="Q35">
        <f t="shared" si="10"/>
        <v>0</v>
      </c>
      <c r="R35">
        <f t="shared" si="11"/>
        <v>14.602751323391015</v>
      </c>
      <c r="S35">
        <f t="shared" si="12"/>
        <v>14.602751323391015</v>
      </c>
      <c r="T35">
        <f t="shared" si="13"/>
        <v>1.6681036828733296</v>
      </c>
      <c r="U35">
        <f t="shared" si="14"/>
        <v>62.451201085426909</v>
      </c>
      <c r="V35">
        <f t="shared" si="15"/>
        <v>1.0491915826424614</v>
      </c>
      <c r="W35">
        <f t="shared" si="16"/>
        <v>1.6800182613097763</v>
      </c>
      <c r="X35">
        <f t="shared" si="17"/>
        <v>0.61891210023086818</v>
      </c>
      <c r="Y35">
        <f t="shared" si="18"/>
        <v>-13.021985214822182</v>
      </c>
      <c r="Z35">
        <f t="shared" si="19"/>
        <v>11.890235861524598</v>
      </c>
      <c r="AA35">
        <f t="shared" si="20"/>
        <v>1.1310988551771521</v>
      </c>
      <c r="AB35">
        <f t="shared" si="21"/>
        <v>-6.5049812043227462E-4</v>
      </c>
      <c r="AC35">
        <v>0</v>
      </c>
      <c r="AD35">
        <v>0</v>
      </c>
      <c r="AE35">
        <v>2</v>
      </c>
      <c r="AF35">
        <v>2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56207.149379526185</v>
      </c>
      <c r="AK35">
        <f t="shared" si="25"/>
        <v>0</v>
      </c>
      <c r="AL35">
        <f t="shared" si="26"/>
        <v>0</v>
      </c>
      <c r="AM35">
        <f t="shared" si="27"/>
        <v>0.49</v>
      </c>
      <c r="AN35">
        <f t="shared" si="28"/>
        <v>0.39</v>
      </c>
      <c r="AO35">
        <v>9.26</v>
      </c>
      <c r="AP35">
        <v>0.5</v>
      </c>
      <c r="AQ35" t="s">
        <v>194</v>
      </c>
      <c r="AR35">
        <v>1589456939.5999999</v>
      </c>
      <c r="AS35">
        <v>410.32016129032297</v>
      </c>
      <c r="AT35">
        <v>410.02706451612897</v>
      </c>
      <c r="AU35">
        <v>10.287435483871</v>
      </c>
      <c r="AV35">
        <v>10.016819354838701</v>
      </c>
      <c r="AW35">
        <v>1000.01151612903</v>
      </c>
      <c r="AX35">
        <v>101.88716129032299</v>
      </c>
      <c r="AY35">
        <v>0.100509425806452</v>
      </c>
      <c r="AZ35">
        <v>14.713025806451601</v>
      </c>
      <c r="BA35">
        <v>999.9</v>
      </c>
      <c r="BB35">
        <v>999.9</v>
      </c>
      <c r="BC35">
        <v>0</v>
      </c>
      <c r="BD35">
        <v>0</v>
      </c>
      <c r="BE35">
        <v>10005.815483871</v>
      </c>
      <c r="BF35">
        <v>0</v>
      </c>
      <c r="BG35">
        <v>1.6073770967741899E-3</v>
      </c>
      <c r="BH35">
        <v>1589456931.0999999</v>
      </c>
      <c r="BI35" t="s">
        <v>243</v>
      </c>
      <c r="BJ35">
        <v>4</v>
      </c>
      <c r="BK35">
        <v>0.28299999999999997</v>
      </c>
      <c r="BL35">
        <v>3.3000000000000002E-2</v>
      </c>
      <c r="BM35">
        <v>410</v>
      </c>
      <c r="BN35">
        <v>10</v>
      </c>
      <c r="BO35">
        <v>0.34</v>
      </c>
      <c r="BP35">
        <v>0.17</v>
      </c>
      <c r="BQ35">
        <v>0.22762759469999999</v>
      </c>
      <c r="BR35">
        <v>1.42311712930446</v>
      </c>
      <c r="BS35">
        <v>0.16775130159922599</v>
      </c>
      <c r="BT35">
        <v>0</v>
      </c>
      <c r="BU35">
        <v>0.2046572401</v>
      </c>
      <c r="BV35">
        <v>1.41774673191214</v>
      </c>
      <c r="BW35">
        <v>0.15365957080606099</v>
      </c>
      <c r="BX35">
        <v>0</v>
      </c>
      <c r="BY35">
        <v>0</v>
      </c>
      <c r="BZ35">
        <v>2</v>
      </c>
      <c r="CA35" t="s">
        <v>196</v>
      </c>
      <c r="CB35">
        <v>100</v>
      </c>
      <c r="CC35">
        <v>100</v>
      </c>
      <c r="CD35">
        <v>0.28299999999999997</v>
      </c>
      <c r="CE35">
        <v>3.3000000000000002E-2</v>
      </c>
      <c r="CF35">
        <v>2</v>
      </c>
      <c r="CG35">
        <v>1035.6600000000001</v>
      </c>
      <c r="CH35">
        <v>367.43900000000002</v>
      </c>
      <c r="CI35">
        <v>13.999700000000001</v>
      </c>
      <c r="CJ35">
        <v>19.000900000000001</v>
      </c>
      <c r="CK35">
        <v>30.0002</v>
      </c>
      <c r="CL35">
        <v>18.796099999999999</v>
      </c>
      <c r="CM35">
        <v>18.828299999999999</v>
      </c>
      <c r="CN35">
        <v>25.720300000000002</v>
      </c>
      <c r="CO35">
        <v>19.4237</v>
      </c>
      <c r="CP35">
        <v>0</v>
      </c>
      <c r="CQ35">
        <v>14</v>
      </c>
      <c r="CR35">
        <v>410</v>
      </c>
      <c r="CS35">
        <v>10</v>
      </c>
      <c r="CT35">
        <v>102.73399999999999</v>
      </c>
      <c r="CU35">
        <v>102.56100000000001</v>
      </c>
    </row>
    <row r="36" spans="1:99" x14ac:dyDescent="0.25">
      <c r="A36">
        <v>20</v>
      </c>
      <c r="B36">
        <v>1589456952.5999999</v>
      </c>
      <c r="C36">
        <v>1355.0999999046301</v>
      </c>
      <c r="D36" t="s">
        <v>244</v>
      </c>
      <c r="E36" t="s">
        <v>245</v>
      </c>
      <c r="F36">
        <v>1589456944.2451601</v>
      </c>
      <c r="G36">
        <f t="shared" si="0"/>
        <v>3.7047562987313942E-4</v>
      </c>
      <c r="H36">
        <f t="shared" si="1"/>
        <v>-0.54335742068908932</v>
      </c>
      <c r="I36">
        <f t="shared" si="2"/>
        <v>410.37254838709703</v>
      </c>
      <c r="J36">
        <f t="shared" si="3"/>
        <v>420.51574664104595</v>
      </c>
      <c r="K36">
        <f t="shared" si="4"/>
        <v>42.887385096275665</v>
      </c>
      <c r="L36">
        <f t="shared" si="5"/>
        <v>41.852904810817272</v>
      </c>
      <c r="M36">
        <f t="shared" si="6"/>
        <v>6.2341411791463769E-2</v>
      </c>
      <c r="N36">
        <f t="shared" si="7"/>
        <v>2</v>
      </c>
      <c r="O36">
        <f t="shared" si="8"/>
        <v>6.1281644041117654E-2</v>
      </c>
      <c r="P36">
        <f t="shared" si="9"/>
        <v>3.8394742832724302E-2</v>
      </c>
      <c r="Q36">
        <f t="shared" si="10"/>
        <v>0</v>
      </c>
      <c r="R36">
        <f t="shared" si="11"/>
        <v>14.569747223608903</v>
      </c>
      <c r="S36">
        <f t="shared" si="12"/>
        <v>14.569747223608903</v>
      </c>
      <c r="T36">
        <f t="shared" si="13"/>
        <v>1.6645522316369028</v>
      </c>
      <c r="U36">
        <f t="shared" si="14"/>
        <v>62.889206744526895</v>
      </c>
      <c r="V36">
        <f t="shared" si="15"/>
        <v>1.0562146757003588</v>
      </c>
      <c r="W36">
        <f t="shared" si="16"/>
        <v>1.6794848120616162</v>
      </c>
      <c r="X36">
        <f t="shared" si="17"/>
        <v>0.60833755593654404</v>
      </c>
      <c r="Y36">
        <f t="shared" si="18"/>
        <v>-16.337975277405448</v>
      </c>
      <c r="Z36">
        <f t="shared" si="19"/>
        <v>14.918097580953667</v>
      </c>
      <c r="AA36">
        <f t="shared" si="20"/>
        <v>1.4188538169005154</v>
      </c>
      <c r="AB36">
        <f t="shared" si="21"/>
        <v>-1.023879551265594E-3</v>
      </c>
      <c r="AC36">
        <v>0</v>
      </c>
      <c r="AD36">
        <v>0</v>
      </c>
      <c r="AE36">
        <v>2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56215.547765199786</v>
      </c>
      <c r="AK36">
        <f t="shared" si="25"/>
        <v>0</v>
      </c>
      <c r="AL36">
        <f t="shared" si="26"/>
        <v>0</v>
      </c>
      <c r="AM36">
        <f t="shared" si="27"/>
        <v>0.49</v>
      </c>
      <c r="AN36">
        <f t="shared" si="28"/>
        <v>0.39</v>
      </c>
      <c r="AO36">
        <v>9.26</v>
      </c>
      <c r="AP36">
        <v>0.5</v>
      </c>
      <c r="AQ36" t="s">
        <v>194</v>
      </c>
      <c r="AR36">
        <v>1589456944.2451601</v>
      </c>
      <c r="AS36">
        <v>410.37254838709703</v>
      </c>
      <c r="AT36">
        <v>410.01019354838701</v>
      </c>
      <c r="AU36">
        <v>10.3563064516129</v>
      </c>
      <c r="AV36">
        <v>10.016809677419401</v>
      </c>
      <c r="AW36">
        <v>1000.03187096774</v>
      </c>
      <c r="AX36">
        <v>101.88722580645199</v>
      </c>
      <c r="AY36">
        <v>0.100358341935484</v>
      </c>
      <c r="AZ36">
        <v>14.7081032258065</v>
      </c>
      <c r="BA36">
        <v>999.9</v>
      </c>
      <c r="BB36">
        <v>999.9</v>
      </c>
      <c r="BC36">
        <v>0</v>
      </c>
      <c r="BD36">
        <v>0</v>
      </c>
      <c r="BE36">
        <v>10007.1893548387</v>
      </c>
      <c r="BF36">
        <v>0</v>
      </c>
      <c r="BG36">
        <v>1.5646161290322599E-3</v>
      </c>
      <c r="BH36">
        <v>1589456931.0999999</v>
      </c>
      <c r="BI36" t="s">
        <v>243</v>
      </c>
      <c r="BJ36">
        <v>4</v>
      </c>
      <c r="BK36">
        <v>0.28299999999999997</v>
      </c>
      <c r="BL36">
        <v>3.3000000000000002E-2</v>
      </c>
      <c r="BM36">
        <v>410</v>
      </c>
      <c r="BN36">
        <v>10</v>
      </c>
      <c r="BO36">
        <v>0.34</v>
      </c>
      <c r="BP36">
        <v>0.17</v>
      </c>
      <c r="BQ36">
        <v>0.30304248665122002</v>
      </c>
      <c r="BR36">
        <v>0.70125322894914499</v>
      </c>
      <c r="BS36">
        <v>0.12262116804128601</v>
      </c>
      <c r="BT36">
        <v>0</v>
      </c>
      <c r="BU36">
        <v>0.28823018772439002</v>
      </c>
      <c r="BV36">
        <v>0.77524748253660802</v>
      </c>
      <c r="BW36">
        <v>0.10529790490286201</v>
      </c>
      <c r="BX36">
        <v>0</v>
      </c>
      <c r="BY36">
        <v>0</v>
      </c>
      <c r="BZ36">
        <v>2</v>
      </c>
      <c r="CA36" t="s">
        <v>196</v>
      </c>
      <c r="CB36">
        <v>100</v>
      </c>
      <c r="CC36">
        <v>100</v>
      </c>
      <c r="CD36">
        <v>0.28299999999999997</v>
      </c>
      <c r="CE36">
        <v>3.3000000000000002E-2</v>
      </c>
      <c r="CF36">
        <v>2</v>
      </c>
      <c r="CG36">
        <v>1038.72</v>
      </c>
      <c r="CH36">
        <v>367.77100000000002</v>
      </c>
      <c r="CI36">
        <v>13.999700000000001</v>
      </c>
      <c r="CJ36">
        <v>19.003499999999999</v>
      </c>
      <c r="CK36">
        <v>30.000399999999999</v>
      </c>
      <c r="CL36">
        <v>18.7956</v>
      </c>
      <c r="CM36">
        <v>18.827999999999999</v>
      </c>
      <c r="CN36">
        <v>25.720500000000001</v>
      </c>
      <c r="CO36">
        <v>19.4237</v>
      </c>
      <c r="CP36">
        <v>0</v>
      </c>
      <c r="CQ36">
        <v>14</v>
      </c>
      <c r="CR36">
        <v>410</v>
      </c>
      <c r="CS36">
        <v>10</v>
      </c>
      <c r="CT36">
        <v>102.73399999999999</v>
      </c>
      <c r="CU36">
        <v>102.56</v>
      </c>
    </row>
    <row r="37" spans="1:99" x14ac:dyDescent="0.25">
      <c r="A37">
        <v>21</v>
      </c>
      <c r="B37">
        <v>1589456957.5999999</v>
      </c>
      <c r="C37">
        <v>1360.0999999046301</v>
      </c>
      <c r="D37" t="s">
        <v>246</v>
      </c>
      <c r="E37" t="s">
        <v>247</v>
      </c>
      <c r="F37">
        <v>1589456949.03548</v>
      </c>
      <c r="G37">
        <f t="shared" si="0"/>
        <v>3.7366972492332068E-4</v>
      </c>
      <c r="H37">
        <f t="shared" si="1"/>
        <v>-0.51942945074934022</v>
      </c>
      <c r="I37">
        <f t="shared" si="2"/>
        <v>410.34541935483901</v>
      </c>
      <c r="J37">
        <f t="shared" si="3"/>
        <v>419.73886710100834</v>
      </c>
      <c r="K37">
        <f t="shared" si="4"/>
        <v>42.808088379549382</v>
      </c>
      <c r="L37">
        <f t="shared" si="5"/>
        <v>41.850074783896517</v>
      </c>
      <c r="M37">
        <f t="shared" si="6"/>
        <v>6.2987330515397233E-2</v>
      </c>
      <c r="N37">
        <f t="shared" si="7"/>
        <v>2</v>
      </c>
      <c r="O37">
        <f t="shared" si="8"/>
        <v>6.1905693888758558E-2</v>
      </c>
      <c r="P37">
        <f t="shared" si="9"/>
        <v>3.8786692288393564E-2</v>
      </c>
      <c r="Q37">
        <f t="shared" si="10"/>
        <v>0</v>
      </c>
      <c r="R37">
        <f t="shared" si="11"/>
        <v>14.563489216047088</v>
      </c>
      <c r="S37">
        <f t="shared" si="12"/>
        <v>14.563489216047088</v>
      </c>
      <c r="T37">
        <f t="shared" si="13"/>
        <v>1.6638795801332695</v>
      </c>
      <c r="U37">
        <f t="shared" si="14"/>
        <v>62.925692798943075</v>
      </c>
      <c r="V37">
        <f t="shared" si="15"/>
        <v>1.0564821958141586</v>
      </c>
      <c r="W37">
        <f t="shared" si="16"/>
        <v>1.6789361369286404</v>
      </c>
      <c r="X37">
        <f t="shared" si="17"/>
        <v>0.60739738431911094</v>
      </c>
      <c r="Y37">
        <f t="shared" si="18"/>
        <v>-16.47883486911844</v>
      </c>
      <c r="Z37">
        <f t="shared" si="19"/>
        <v>15.046784601194798</v>
      </c>
      <c r="AA37">
        <f t="shared" si="20"/>
        <v>1.4310086872893863</v>
      </c>
      <c r="AB37">
        <f t="shared" si="21"/>
        <v>-1.0415806342560785E-3</v>
      </c>
      <c r="AC37">
        <v>0</v>
      </c>
      <c r="AD37">
        <v>0</v>
      </c>
      <c r="AE37">
        <v>2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56185.894625145578</v>
      </c>
      <c r="AK37">
        <f t="shared" si="25"/>
        <v>0</v>
      </c>
      <c r="AL37">
        <f t="shared" si="26"/>
        <v>0</v>
      </c>
      <c r="AM37">
        <f t="shared" si="27"/>
        <v>0.49</v>
      </c>
      <c r="AN37">
        <f t="shared" si="28"/>
        <v>0.39</v>
      </c>
      <c r="AO37">
        <v>9.26</v>
      </c>
      <c r="AP37">
        <v>0.5</v>
      </c>
      <c r="AQ37" t="s">
        <v>194</v>
      </c>
      <c r="AR37">
        <v>1589456949.03548</v>
      </c>
      <c r="AS37">
        <v>410.34541935483901</v>
      </c>
      <c r="AT37">
        <v>410.00641935483901</v>
      </c>
      <c r="AU37">
        <v>10.358945161290301</v>
      </c>
      <c r="AV37">
        <v>10.016516129032301</v>
      </c>
      <c r="AW37">
        <v>1000.01387096774</v>
      </c>
      <c r="AX37">
        <v>101.88735483871</v>
      </c>
      <c r="AY37">
        <v>0.100075287096774</v>
      </c>
      <c r="AZ37">
        <v>14.703038709677401</v>
      </c>
      <c r="BA37">
        <v>999.9</v>
      </c>
      <c r="BB37">
        <v>999.9</v>
      </c>
      <c r="BC37">
        <v>0</v>
      </c>
      <c r="BD37">
        <v>0</v>
      </c>
      <c r="BE37">
        <v>10001.488387096801</v>
      </c>
      <c r="BF37">
        <v>0</v>
      </c>
      <c r="BG37">
        <v>1.5449416129032301E-3</v>
      </c>
      <c r="BH37">
        <v>1589456931.0999999</v>
      </c>
      <c r="BI37" t="s">
        <v>243</v>
      </c>
      <c r="BJ37">
        <v>4</v>
      </c>
      <c r="BK37">
        <v>0.28299999999999997</v>
      </c>
      <c r="BL37">
        <v>3.3000000000000002E-2</v>
      </c>
      <c r="BM37">
        <v>410</v>
      </c>
      <c r="BN37">
        <v>10</v>
      </c>
      <c r="BO37">
        <v>0.34</v>
      </c>
      <c r="BP37">
        <v>0.17</v>
      </c>
      <c r="BQ37">
        <v>0.35193831707317103</v>
      </c>
      <c r="BR37">
        <v>-0.30262530313584501</v>
      </c>
      <c r="BS37">
        <v>3.4662785860792703E-2</v>
      </c>
      <c r="BT37">
        <v>0</v>
      </c>
      <c r="BU37">
        <v>0.34175595121951202</v>
      </c>
      <c r="BV37">
        <v>1.3470062717768299E-2</v>
      </c>
      <c r="BW37">
        <v>3.80835569121258E-3</v>
      </c>
      <c r="BX37">
        <v>1</v>
      </c>
      <c r="BY37">
        <v>1</v>
      </c>
      <c r="BZ37">
        <v>2</v>
      </c>
      <c r="CA37" t="s">
        <v>213</v>
      </c>
      <c r="CB37">
        <v>100</v>
      </c>
      <c r="CC37">
        <v>100</v>
      </c>
      <c r="CD37">
        <v>0.28299999999999997</v>
      </c>
      <c r="CE37">
        <v>3.3000000000000002E-2</v>
      </c>
      <c r="CF37">
        <v>2</v>
      </c>
      <c r="CG37">
        <v>1040.27</v>
      </c>
      <c r="CH37">
        <v>367.78500000000003</v>
      </c>
      <c r="CI37">
        <v>13.999599999999999</v>
      </c>
      <c r="CJ37">
        <v>19.005800000000001</v>
      </c>
      <c r="CK37">
        <v>30.000299999999999</v>
      </c>
      <c r="CL37">
        <v>18.796500000000002</v>
      </c>
      <c r="CM37">
        <v>18.829599999999999</v>
      </c>
      <c r="CN37">
        <v>25.720099999999999</v>
      </c>
      <c r="CO37">
        <v>19.4237</v>
      </c>
      <c r="CP37">
        <v>0</v>
      </c>
      <c r="CQ37">
        <v>14</v>
      </c>
      <c r="CR37">
        <v>410</v>
      </c>
      <c r="CS37">
        <v>10</v>
      </c>
      <c r="CT37">
        <v>102.733</v>
      </c>
      <c r="CU37">
        <v>102.559</v>
      </c>
    </row>
    <row r="38" spans="1:99" x14ac:dyDescent="0.25">
      <c r="A38">
        <v>22</v>
      </c>
      <c r="B38">
        <v>1589456962.5999999</v>
      </c>
      <c r="C38">
        <v>1365.0999999046301</v>
      </c>
      <c r="D38" t="s">
        <v>248</v>
      </c>
      <c r="E38" t="s">
        <v>249</v>
      </c>
      <c r="F38">
        <v>1589456953.9709699</v>
      </c>
      <c r="G38">
        <f t="shared" si="0"/>
        <v>3.7391227062755905E-4</v>
      </c>
      <c r="H38">
        <f t="shared" si="1"/>
        <v>-0.51084533272184951</v>
      </c>
      <c r="I38">
        <f t="shared" si="2"/>
        <v>410.33032258064497</v>
      </c>
      <c r="J38">
        <f t="shared" si="3"/>
        <v>419.4875215572481</v>
      </c>
      <c r="K38">
        <f t="shared" si="4"/>
        <v>42.782491098761326</v>
      </c>
      <c r="L38">
        <f t="shared" si="5"/>
        <v>41.848571104546082</v>
      </c>
      <c r="M38">
        <f t="shared" si="6"/>
        <v>6.3082428440376773E-2</v>
      </c>
      <c r="N38">
        <f t="shared" si="7"/>
        <v>2</v>
      </c>
      <c r="O38">
        <f t="shared" si="8"/>
        <v>6.1997553571754023E-2</v>
      </c>
      <c r="P38">
        <f t="shared" si="9"/>
        <v>3.8844388603573941E-2</v>
      </c>
      <c r="Q38">
        <f t="shared" si="10"/>
        <v>0</v>
      </c>
      <c r="R38">
        <f t="shared" si="11"/>
        <v>14.558920649799552</v>
      </c>
      <c r="S38">
        <f t="shared" si="12"/>
        <v>14.558920649799552</v>
      </c>
      <c r="T38">
        <f t="shared" si="13"/>
        <v>1.6633886716742383</v>
      </c>
      <c r="U38">
        <f t="shared" si="14"/>
        <v>62.944672329424243</v>
      </c>
      <c r="V38">
        <f t="shared" si="15"/>
        <v>1.0564956063903768</v>
      </c>
      <c r="W38">
        <f t="shared" si="16"/>
        <v>1.6784511973644911</v>
      </c>
      <c r="X38">
        <f t="shared" si="17"/>
        <v>0.60689306528386155</v>
      </c>
      <c r="Y38">
        <f t="shared" si="18"/>
        <v>-16.489531134675353</v>
      </c>
      <c r="Z38">
        <f t="shared" si="19"/>
        <v>15.056612423757121</v>
      </c>
      <c r="AA38">
        <f t="shared" si="20"/>
        <v>1.4318758019070734</v>
      </c>
      <c r="AB38">
        <f t="shared" si="21"/>
        <v>-1.0429090111578887E-3</v>
      </c>
      <c r="AC38">
        <v>0</v>
      </c>
      <c r="AD38">
        <v>0</v>
      </c>
      <c r="AE38">
        <v>2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56172.354919832702</v>
      </c>
      <c r="AK38">
        <f t="shared" si="25"/>
        <v>0</v>
      </c>
      <c r="AL38">
        <f t="shared" si="26"/>
        <v>0</v>
      </c>
      <c r="AM38">
        <f t="shared" si="27"/>
        <v>0.49</v>
      </c>
      <c r="AN38">
        <f t="shared" si="28"/>
        <v>0.39</v>
      </c>
      <c r="AO38">
        <v>9.26</v>
      </c>
      <c r="AP38">
        <v>0.5</v>
      </c>
      <c r="AQ38" t="s">
        <v>194</v>
      </c>
      <c r="AR38">
        <v>1589456953.9709699</v>
      </c>
      <c r="AS38">
        <v>410.33032258064497</v>
      </c>
      <c r="AT38">
        <v>409.99935483871002</v>
      </c>
      <c r="AU38">
        <v>10.359067741935499</v>
      </c>
      <c r="AV38">
        <v>10.016412903225801</v>
      </c>
      <c r="AW38">
        <v>1000.00341935484</v>
      </c>
      <c r="AX38">
        <v>101.88751612903199</v>
      </c>
      <c r="AY38">
        <v>0.10000173548387099</v>
      </c>
      <c r="AZ38">
        <v>14.6985612903226</v>
      </c>
      <c r="BA38">
        <v>999.9</v>
      </c>
      <c r="BB38">
        <v>999.9</v>
      </c>
      <c r="BC38">
        <v>0</v>
      </c>
      <c r="BD38">
        <v>0</v>
      </c>
      <c r="BE38">
        <v>9998.7967741935499</v>
      </c>
      <c r="BF38">
        <v>0</v>
      </c>
      <c r="BG38">
        <v>1.5289399999999999E-3</v>
      </c>
      <c r="BH38">
        <v>1589456931.0999999</v>
      </c>
      <c r="BI38" t="s">
        <v>243</v>
      </c>
      <c r="BJ38">
        <v>4</v>
      </c>
      <c r="BK38">
        <v>0.28299999999999997</v>
      </c>
      <c r="BL38">
        <v>3.3000000000000002E-2</v>
      </c>
      <c r="BM38">
        <v>410</v>
      </c>
      <c r="BN38">
        <v>10</v>
      </c>
      <c r="BO38">
        <v>0.34</v>
      </c>
      <c r="BP38">
        <v>0.17</v>
      </c>
      <c r="BQ38">
        <v>0.334154780487805</v>
      </c>
      <c r="BR38">
        <v>-9.5047944250868197E-2</v>
      </c>
      <c r="BS38">
        <v>2.40867913388354E-2</v>
      </c>
      <c r="BT38">
        <v>1</v>
      </c>
      <c r="BU38">
        <v>0.34255109756097601</v>
      </c>
      <c r="BV38">
        <v>1.34437630662051E-3</v>
      </c>
      <c r="BW38">
        <v>3.4975028059251002E-4</v>
      </c>
      <c r="BX38">
        <v>1</v>
      </c>
      <c r="BY38">
        <v>2</v>
      </c>
      <c r="BZ38">
        <v>2</v>
      </c>
      <c r="CA38" t="s">
        <v>199</v>
      </c>
      <c r="CB38">
        <v>100</v>
      </c>
      <c r="CC38">
        <v>100</v>
      </c>
      <c r="CD38">
        <v>0.28299999999999997</v>
      </c>
      <c r="CE38">
        <v>3.3000000000000002E-2</v>
      </c>
      <c r="CF38">
        <v>2</v>
      </c>
      <c r="CG38">
        <v>1040.78</v>
      </c>
      <c r="CH38">
        <v>367.93799999999999</v>
      </c>
      <c r="CI38">
        <v>13.999599999999999</v>
      </c>
      <c r="CJ38">
        <v>19.008400000000002</v>
      </c>
      <c r="CK38">
        <v>30.0001</v>
      </c>
      <c r="CL38">
        <v>18.797599999999999</v>
      </c>
      <c r="CM38">
        <v>18.8306</v>
      </c>
      <c r="CN38">
        <v>25.720099999999999</v>
      </c>
      <c r="CO38">
        <v>19.4237</v>
      </c>
      <c r="CP38">
        <v>0</v>
      </c>
      <c r="CQ38">
        <v>14</v>
      </c>
      <c r="CR38">
        <v>410</v>
      </c>
      <c r="CS38">
        <v>10</v>
      </c>
      <c r="CT38">
        <v>102.73399999999999</v>
      </c>
      <c r="CU38">
        <v>102.556</v>
      </c>
    </row>
    <row r="39" spans="1:99" x14ac:dyDescent="0.25">
      <c r="A39">
        <v>23</v>
      </c>
      <c r="B39">
        <v>1589456967.5999999</v>
      </c>
      <c r="C39">
        <v>1370.0999999046301</v>
      </c>
      <c r="D39" t="s">
        <v>250</v>
      </c>
      <c r="E39" t="s">
        <v>251</v>
      </c>
      <c r="F39">
        <v>1589456958.9709699</v>
      </c>
      <c r="G39">
        <f t="shared" si="0"/>
        <v>3.7424690275591934E-4</v>
      </c>
      <c r="H39">
        <f t="shared" si="1"/>
        <v>-0.51937960800780381</v>
      </c>
      <c r="I39">
        <f t="shared" si="2"/>
        <v>410.33364516129001</v>
      </c>
      <c r="J39">
        <f t="shared" si="3"/>
        <v>419.69133824567888</v>
      </c>
      <c r="K39">
        <f t="shared" si="4"/>
        <v>42.803442704902317</v>
      </c>
      <c r="L39">
        <f t="shared" si="5"/>
        <v>41.849071138736633</v>
      </c>
      <c r="M39">
        <f t="shared" si="6"/>
        <v>6.3182585642031858E-2</v>
      </c>
      <c r="N39">
        <f t="shared" si="7"/>
        <v>2</v>
      </c>
      <c r="O39">
        <f t="shared" si="8"/>
        <v>6.209429511896325E-2</v>
      </c>
      <c r="P39">
        <f t="shared" si="9"/>
        <v>3.8905151632950122E-2</v>
      </c>
      <c r="Q39">
        <f t="shared" si="10"/>
        <v>0</v>
      </c>
      <c r="R39">
        <f t="shared" si="11"/>
        <v>14.555198448941747</v>
      </c>
      <c r="S39">
        <f t="shared" si="12"/>
        <v>14.555198448941747</v>
      </c>
      <c r="T39">
        <f t="shared" si="13"/>
        <v>1.6629888022471033</v>
      </c>
      <c r="U39">
        <f t="shared" si="14"/>
        <v>62.95926907210729</v>
      </c>
      <c r="V39">
        <f t="shared" si="15"/>
        <v>1.0564953983527221</v>
      </c>
      <c r="W39">
        <f t="shared" si="16"/>
        <v>1.6780617277222791</v>
      </c>
      <c r="X39">
        <f t="shared" si="17"/>
        <v>0.60649340389438122</v>
      </c>
      <c r="Y39">
        <f t="shared" si="18"/>
        <v>-16.504288411536042</v>
      </c>
      <c r="Z39">
        <f t="shared" si="19"/>
        <v>15.070136428398362</v>
      </c>
      <c r="AA39">
        <f t="shared" si="20"/>
        <v>1.43310722621362</v>
      </c>
      <c r="AB39">
        <f t="shared" si="21"/>
        <v>-1.0447569240596977E-3</v>
      </c>
      <c r="AC39">
        <v>0</v>
      </c>
      <c r="AD39">
        <v>0</v>
      </c>
      <c r="AE39">
        <v>2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56195.760728262598</v>
      </c>
      <c r="AK39">
        <f t="shared" si="25"/>
        <v>0</v>
      </c>
      <c r="AL39">
        <f t="shared" si="26"/>
        <v>0</v>
      </c>
      <c r="AM39">
        <f t="shared" si="27"/>
        <v>0.49</v>
      </c>
      <c r="AN39">
        <f t="shared" si="28"/>
        <v>0.39</v>
      </c>
      <c r="AO39">
        <v>9.26</v>
      </c>
      <c r="AP39">
        <v>0.5</v>
      </c>
      <c r="AQ39" t="s">
        <v>194</v>
      </c>
      <c r="AR39">
        <v>1589456958.9709699</v>
      </c>
      <c r="AS39">
        <v>410.33364516129001</v>
      </c>
      <c r="AT39">
        <v>409.99490322580601</v>
      </c>
      <c r="AU39">
        <v>10.3590258064516</v>
      </c>
      <c r="AV39">
        <v>10.016064516128999</v>
      </c>
      <c r="AW39">
        <v>1000.00406451613</v>
      </c>
      <c r="AX39">
        <v>101.887935483871</v>
      </c>
      <c r="AY39">
        <v>9.9975164516129006E-2</v>
      </c>
      <c r="AZ39">
        <v>14.694964516129</v>
      </c>
      <c r="BA39">
        <v>999.9</v>
      </c>
      <c r="BB39">
        <v>999.9</v>
      </c>
      <c r="BC39">
        <v>0</v>
      </c>
      <c r="BD39">
        <v>0</v>
      </c>
      <c r="BE39">
        <v>10002.9674193548</v>
      </c>
      <c r="BF39">
        <v>0</v>
      </c>
      <c r="BG39">
        <v>1.5289399999999999E-3</v>
      </c>
      <c r="BH39">
        <v>1589456931.0999999</v>
      </c>
      <c r="BI39" t="s">
        <v>243</v>
      </c>
      <c r="BJ39">
        <v>4</v>
      </c>
      <c r="BK39">
        <v>0.28299999999999997</v>
      </c>
      <c r="BL39">
        <v>3.3000000000000002E-2</v>
      </c>
      <c r="BM39">
        <v>410</v>
      </c>
      <c r="BN39">
        <v>10</v>
      </c>
      <c r="BO39">
        <v>0.34</v>
      </c>
      <c r="BP39">
        <v>0.17</v>
      </c>
      <c r="BQ39">
        <v>0.33680160975609802</v>
      </c>
      <c r="BR39">
        <v>0.116302662020911</v>
      </c>
      <c r="BS39">
        <v>2.6844664800253201E-2</v>
      </c>
      <c r="BT39">
        <v>0</v>
      </c>
      <c r="BU39">
        <v>0.34293353658536602</v>
      </c>
      <c r="BV39">
        <v>2.71710104529565E-3</v>
      </c>
      <c r="BW39">
        <v>5.0612608559050698E-4</v>
      </c>
      <c r="BX39">
        <v>1</v>
      </c>
      <c r="BY39">
        <v>1</v>
      </c>
      <c r="BZ39">
        <v>2</v>
      </c>
      <c r="CA39" t="s">
        <v>213</v>
      </c>
      <c r="CB39">
        <v>100</v>
      </c>
      <c r="CC39">
        <v>100</v>
      </c>
      <c r="CD39">
        <v>0.28299999999999997</v>
      </c>
      <c r="CE39">
        <v>3.3000000000000002E-2</v>
      </c>
      <c r="CF39">
        <v>2</v>
      </c>
      <c r="CG39">
        <v>1041.8599999999999</v>
      </c>
      <c r="CH39">
        <v>368.07900000000001</v>
      </c>
      <c r="CI39">
        <v>13.999599999999999</v>
      </c>
      <c r="CJ39">
        <v>19.0107</v>
      </c>
      <c r="CK39">
        <v>30.0002</v>
      </c>
      <c r="CL39">
        <v>18.798500000000001</v>
      </c>
      <c r="CM39">
        <v>18.831600000000002</v>
      </c>
      <c r="CN39">
        <v>25.720300000000002</v>
      </c>
      <c r="CO39">
        <v>19.4237</v>
      </c>
      <c r="CP39">
        <v>0</v>
      </c>
      <c r="CQ39">
        <v>14</v>
      </c>
      <c r="CR39">
        <v>410</v>
      </c>
      <c r="CS39">
        <v>10</v>
      </c>
      <c r="CT39">
        <v>102.73399999999999</v>
      </c>
      <c r="CU39">
        <v>102.556</v>
      </c>
    </row>
    <row r="40" spans="1:99" x14ac:dyDescent="0.25">
      <c r="A40">
        <v>24</v>
      </c>
      <c r="B40">
        <v>1589456972.5999999</v>
      </c>
      <c r="C40">
        <v>1375.0999999046301</v>
      </c>
      <c r="D40" t="s">
        <v>252</v>
      </c>
      <c r="E40" t="s">
        <v>253</v>
      </c>
      <c r="F40">
        <v>1589456963.9709699</v>
      </c>
      <c r="G40">
        <f t="shared" si="0"/>
        <v>3.7459059598261016E-4</v>
      </c>
      <c r="H40">
        <f t="shared" si="1"/>
        <v>-0.51112570039090932</v>
      </c>
      <c r="I40">
        <f t="shared" si="2"/>
        <v>410.32970967741898</v>
      </c>
      <c r="J40">
        <f t="shared" si="3"/>
        <v>419.45951373356314</v>
      </c>
      <c r="K40">
        <f t="shared" si="4"/>
        <v>42.779854375414168</v>
      </c>
      <c r="L40">
        <f t="shared" si="5"/>
        <v>41.848723538682208</v>
      </c>
      <c r="M40">
        <f t="shared" si="6"/>
        <v>6.3275329362189714E-2</v>
      </c>
      <c r="N40">
        <f t="shared" si="7"/>
        <v>2</v>
      </c>
      <c r="O40">
        <f t="shared" si="8"/>
        <v>6.2183871308313605E-2</v>
      </c>
      <c r="P40">
        <f t="shared" si="9"/>
        <v>3.8961414542384401E-2</v>
      </c>
      <c r="Q40">
        <f t="shared" si="10"/>
        <v>0</v>
      </c>
      <c r="R40">
        <f t="shared" si="11"/>
        <v>14.552569776533632</v>
      </c>
      <c r="S40">
        <f t="shared" si="12"/>
        <v>14.552569776533632</v>
      </c>
      <c r="T40">
        <f t="shared" si="13"/>
        <v>1.662706459537679</v>
      </c>
      <c r="U40">
        <f t="shared" si="14"/>
        <v>62.971428211279388</v>
      </c>
      <c r="V40">
        <f t="shared" si="15"/>
        <v>1.0565289972338563</v>
      </c>
      <c r="W40">
        <f t="shared" si="16"/>
        <v>1.6777910669089948</v>
      </c>
      <c r="X40">
        <f t="shared" si="17"/>
        <v>0.60617746230382274</v>
      </c>
      <c r="Y40">
        <f t="shared" si="18"/>
        <v>-16.519445282833107</v>
      </c>
      <c r="Z40">
        <f t="shared" si="19"/>
        <v>15.084010402130964</v>
      </c>
      <c r="AA40">
        <f t="shared" si="20"/>
        <v>1.4343882177353282</v>
      </c>
      <c r="AB40">
        <f t="shared" si="21"/>
        <v>-1.0466629668144378E-3</v>
      </c>
      <c r="AC40">
        <v>0</v>
      </c>
      <c r="AD40">
        <v>0</v>
      </c>
      <c r="AE40">
        <v>2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56179.95753905164</v>
      </c>
      <c r="AK40">
        <f t="shared" si="25"/>
        <v>0</v>
      </c>
      <c r="AL40">
        <f t="shared" si="26"/>
        <v>0</v>
      </c>
      <c r="AM40">
        <f t="shared" si="27"/>
        <v>0.49</v>
      </c>
      <c r="AN40">
        <f t="shared" si="28"/>
        <v>0.39</v>
      </c>
      <c r="AO40">
        <v>9.26</v>
      </c>
      <c r="AP40">
        <v>0.5</v>
      </c>
      <c r="AQ40" t="s">
        <v>194</v>
      </c>
      <c r="AR40">
        <v>1589456963.9709699</v>
      </c>
      <c r="AS40">
        <v>410.32970967741898</v>
      </c>
      <c r="AT40">
        <v>409.99874193548402</v>
      </c>
      <c r="AU40">
        <v>10.359341935483901</v>
      </c>
      <c r="AV40">
        <v>10.016067741935499</v>
      </c>
      <c r="AW40">
        <v>1000.00974193548</v>
      </c>
      <c r="AX40">
        <v>101.88806451612901</v>
      </c>
      <c r="AY40">
        <v>9.9977177419354801E-2</v>
      </c>
      <c r="AZ40">
        <v>14.692464516129</v>
      </c>
      <c r="BA40">
        <v>999.9</v>
      </c>
      <c r="BB40">
        <v>999.9</v>
      </c>
      <c r="BC40">
        <v>0</v>
      </c>
      <c r="BD40">
        <v>0</v>
      </c>
      <c r="BE40">
        <v>9999.9306451612902</v>
      </c>
      <c r="BF40">
        <v>0</v>
      </c>
      <c r="BG40">
        <v>1.5289399999999999E-3</v>
      </c>
      <c r="BH40">
        <v>1589456931.0999999</v>
      </c>
      <c r="BI40" t="s">
        <v>243</v>
      </c>
      <c r="BJ40">
        <v>4</v>
      </c>
      <c r="BK40">
        <v>0.28299999999999997</v>
      </c>
      <c r="BL40">
        <v>3.3000000000000002E-2</v>
      </c>
      <c r="BM40">
        <v>410</v>
      </c>
      <c r="BN40">
        <v>10</v>
      </c>
      <c r="BO40">
        <v>0.34</v>
      </c>
      <c r="BP40">
        <v>0.17</v>
      </c>
      <c r="BQ40">
        <v>0.33217934146341499</v>
      </c>
      <c r="BR40">
        <v>1.1533526132411299E-2</v>
      </c>
      <c r="BS40">
        <v>2.9373890575508401E-2</v>
      </c>
      <c r="BT40">
        <v>1</v>
      </c>
      <c r="BU40">
        <v>0.34314526829268299</v>
      </c>
      <c r="BV40">
        <v>5.10702439024393E-3</v>
      </c>
      <c r="BW40">
        <v>6.1248589926587104E-4</v>
      </c>
      <c r="BX40">
        <v>1</v>
      </c>
      <c r="BY40">
        <v>2</v>
      </c>
      <c r="BZ40">
        <v>2</v>
      </c>
      <c r="CA40" t="s">
        <v>199</v>
      </c>
      <c r="CB40">
        <v>100</v>
      </c>
      <c r="CC40">
        <v>100</v>
      </c>
      <c r="CD40">
        <v>0.28299999999999997</v>
      </c>
      <c r="CE40">
        <v>3.3000000000000002E-2</v>
      </c>
      <c r="CF40">
        <v>2</v>
      </c>
      <c r="CG40">
        <v>1041.47</v>
      </c>
      <c r="CH40">
        <v>368.23599999999999</v>
      </c>
      <c r="CI40">
        <v>13.9998</v>
      </c>
      <c r="CJ40">
        <v>19.012899999999998</v>
      </c>
      <c r="CK40">
        <v>30.000299999999999</v>
      </c>
      <c r="CL40">
        <v>18.799700000000001</v>
      </c>
      <c r="CM40">
        <v>18.832899999999999</v>
      </c>
      <c r="CN40">
        <v>25.720500000000001</v>
      </c>
      <c r="CO40">
        <v>19.4237</v>
      </c>
      <c r="CP40">
        <v>0</v>
      </c>
      <c r="CQ40">
        <v>14</v>
      </c>
      <c r="CR40">
        <v>410</v>
      </c>
      <c r="CS40">
        <v>10</v>
      </c>
      <c r="CT40">
        <v>102.73399999999999</v>
      </c>
      <c r="CU40">
        <v>102.553</v>
      </c>
    </row>
    <row r="41" spans="1:99" x14ac:dyDescent="0.25">
      <c r="A41">
        <v>25</v>
      </c>
      <c r="B41">
        <v>1589457308.0999999</v>
      </c>
      <c r="C41">
        <v>1710.5999999046301</v>
      </c>
      <c r="D41" t="s">
        <v>256</v>
      </c>
      <c r="E41" t="s">
        <v>257</v>
      </c>
      <c r="F41">
        <v>1589457300.0999999</v>
      </c>
      <c r="G41">
        <f t="shared" si="0"/>
        <v>4.5770584476785694E-4</v>
      </c>
      <c r="H41">
        <f t="shared" si="1"/>
        <v>-1.0252637369285043</v>
      </c>
      <c r="I41">
        <f t="shared" si="2"/>
        <v>410.41780645161299</v>
      </c>
      <c r="J41">
        <f t="shared" si="3"/>
        <v>428.28769591790808</v>
      </c>
      <c r="K41">
        <f t="shared" si="4"/>
        <v>43.678091333275212</v>
      </c>
      <c r="L41">
        <f t="shared" si="5"/>
        <v>41.855665259251417</v>
      </c>
      <c r="M41">
        <f t="shared" si="6"/>
        <v>7.5958599116484504E-2</v>
      </c>
      <c r="N41">
        <f t="shared" si="7"/>
        <v>2</v>
      </c>
      <c r="O41">
        <f t="shared" si="8"/>
        <v>7.4391571419608435E-2</v>
      </c>
      <c r="P41">
        <f t="shared" si="9"/>
        <v>4.6632830788545958E-2</v>
      </c>
      <c r="Q41">
        <f t="shared" si="10"/>
        <v>0</v>
      </c>
      <c r="R41">
        <f t="shared" si="11"/>
        <v>14.497638729309953</v>
      </c>
      <c r="S41">
        <f t="shared" si="12"/>
        <v>14.497638729309953</v>
      </c>
      <c r="T41">
        <f t="shared" si="13"/>
        <v>1.6568160086892834</v>
      </c>
      <c r="U41">
        <f t="shared" si="14"/>
        <v>61.940898586312187</v>
      </c>
      <c r="V41">
        <f t="shared" si="15"/>
        <v>1.0376381948478826</v>
      </c>
      <c r="W41">
        <f t="shared" si="16"/>
        <v>1.6752068803166857</v>
      </c>
      <c r="X41">
        <f t="shared" si="17"/>
        <v>0.6191778138414008</v>
      </c>
      <c r="Y41">
        <f t="shared" si="18"/>
        <v>-20.184827754262493</v>
      </c>
      <c r="Z41">
        <f t="shared" si="19"/>
        <v>18.431293315395642</v>
      </c>
      <c r="AA41">
        <f t="shared" si="20"/>
        <v>1.7519720776439454</v>
      </c>
      <c r="AB41">
        <f t="shared" si="21"/>
        <v>-1.5623612229056505E-3</v>
      </c>
      <c r="AC41">
        <v>0</v>
      </c>
      <c r="AD41">
        <v>0</v>
      </c>
      <c r="AE41">
        <v>2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56186.540606132156</v>
      </c>
      <c r="AK41">
        <f t="shared" si="25"/>
        <v>0</v>
      </c>
      <c r="AL41">
        <f t="shared" si="26"/>
        <v>0</v>
      </c>
      <c r="AM41">
        <f t="shared" si="27"/>
        <v>0.49</v>
      </c>
      <c r="AN41">
        <f t="shared" si="28"/>
        <v>0.39</v>
      </c>
      <c r="AO41">
        <v>4.97</v>
      </c>
      <c r="AP41">
        <v>0.5</v>
      </c>
      <c r="AQ41" t="s">
        <v>194</v>
      </c>
      <c r="AR41">
        <v>1589457300.0999999</v>
      </c>
      <c r="AS41">
        <v>410.41780645161299</v>
      </c>
      <c r="AT41">
        <v>410.00164516129001</v>
      </c>
      <c r="AU41">
        <v>10.1746129032258</v>
      </c>
      <c r="AV41">
        <v>9.94946548387097</v>
      </c>
      <c r="AW41">
        <v>1000.0793548387099</v>
      </c>
      <c r="AX41">
        <v>101.883290322581</v>
      </c>
      <c r="AY41">
        <v>9.9773280645161305E-2</v>
      </c>
      <c r="AZ41">
        <v>14.668577419354801</v>
      </c>
      <c r="BA41">
        <v>999.9</v>
      </c>
      <c r="BB41">
        <v>999.9</v>
      </c>
      <c r="BC41">
        <v>0</v>
      </c>
      <c r="BD41">
        <v>0</v>
      </c>
      <c r="BE41">
        <v>10000.775161290299</v>
      </c>
      <c r="BF41">
        <v>0</v>
      </c>
      <c r="BG41">
        <v>1.5480896774193501E-3</v>
      </c>
      <c r="BH41">
        <v>1589457283.5999999</v>
      </c>
      <c r="BI41" t="s">
        <v>258</v>
      </c>
      <c r="BJ41">
        <v>5</v>
      </c>
      <c r="BK41">
        <v>0.30599999999999999</v>
      </c>
      <c r="BL41">
        <v>3.2000000000000001E-2</v>
      </c>
      <c r="BM41">
        <v>410</v>
      </c>
      <c r="BN41">
        <v>10</v>
      </c>
      <c r="BO41">
        <v>0.33</v>
      </c>
      <c r="BP41">
        <v>0.17</v>
      </c>
      <c r="BQ41">
        <v>0.412127219512195</v>
      </c>
      <c r="BR41">
        <v>2.85514285711664E-3</v>
      </c>
      <c r="BS41">
        <v>5.4671401400978703E-2</v>
      </c>
      <c r="BT41">
        <v>1</v>
      </c>
      <c r="BU41">
        <v>0.214451695121951</v>
      </c>
      <c r="BV41">
        <v>0.16843808362367499</v>
      </c>
      <c r="BW41">
        <v>3.0681195632265401E-2</v>
      </c>
      <c r="BX41">
        <v>0</v>
      </c>
      <c r="BY41">
        <v>1</v>
      </c>
      <c r="BZ41">
        <v>2</v>
      </c>
      <c r="CA41" t="s">
        <v>213</v>
      </c>
      <c r="CB41">
        <v>100</v>
      </c>
      <c r="CC41">
        <v>100</v>
      </c>
      <c r="CD41">
        <v>0.30599999999999999</v>
      </c>
      <c r="CE41">
        <v>3.2000000000000001E-2</v>
      </c>
      <c r="CF41">
        <v>2</v>
      </c>
      <c r="CG41">
        <v>1040.93</v>
      </c>
      <c r="CH41">
        <v>368.84</v>
      </c>
      <c r="CI41">
        <v>13.9999</v>
      </c>
      <c r="CJ41">
        <v>18.954699999999999</v>
      </c>
      <c r="CK41">
        <v>30.0001</v>
      </c>
      <c r="CL41">
        <v>18.747900000000001</v>
      </c>
      <c r="CM41">
        <v>18.7758</v>
      </c>
      <c r="CN41">
        <v>25.715</v>
      </c>
      <c r="CO41">
        <v>18.8658</v>
      </c>
      <c r="CP41">
        <v>0</v>
      </c>
      <c r="CQ41">
        <v>14</v>
      </c>
      <c r="CR41">
        <v>410</v>
      </c>
      <c r="CS41">
        <v>10</v>
      </c>
      <c r="CT41">
        <v>102.767</v>
      </c>
      <c r="CU41">
        <v>102.584</v>
      </c>
    </row>
    <row r="42" spans="1:99" x14ac:dyDescent="0.25">
      <c r="A42">
        <v>26</v>
      </c>
      <c r="B42">
        <v>1589457313.0999999</v>
      </c>
      <c r="C42">
        <v>1715.5999999046301</v>
      </c>
      <c r="D42" t="s">
        <v>259</v>
      </c>
      <c r="E42" t="s">
        <v>260</v>
      </c>
      <c r="F42">
        <v>1589457304.7451601</v>
      </c>
      <c r="G42">
        <f t="shared" si="0"/>
        <v>4.5639777787436251E-4</v>
      </c>
      <c r="H42">
        <f t="shared" si="1"/>
        <v>-0.99768550775668319</v>
      </c>
      <c r="I42">
        <f t="shared" si="2"/>
        <v>410.40151612903202</v>
      </c>
      <c r="J42">
        <f t="shared" si="3"/>
        <v>427.75269121661808</v>
      </c>
      <c r="K42">
        <f t="shared" si="4"/>
        <v>43.623843222944167</v>
      </c>
      <c r="L42">
        <f t="shared" si="5"/>
        <v>41.854304521499991</v>
      </c>
      <c r="M42">
        <f t="shared" si="6"/>
        <v>7.5699171537605595E-2</v>
      </c>
      <c r="N42">
        <f t="shared" si="7"/>
        <v>2</v>
      </c>
      <c r="O42">
        <f t="shared" si="8"/>
        <v>7.4142711375351555E-2</v>
      </c>
      <c r="P42">
        <f t="shared" si="9"/>
        <v>4.6476370897746068E-2</v>
      </c>
      <c r="Q42">
        <f t="shared" si="10"/>
        <v>0</v>
      </c>
      <c r="R42">
        <f t="shared" si="11"/>
        <v>14.498908016730518</v>
      </c>
      <c r="S42">
        <f t="shared" si="12"/>
        <v>14.498908016730518</v>
      </c>
      <c r="T42">
        <f t="shared" si="13"/>
        <v>1.6569519116070879</v>
      </c>
      <c r="U42">
        <f t="shared" si="14"/>
        <v>61.927540355583666</v>
      </c>
      <c r="V42">
        <f t="shared" si="15"/>
        <v>1.037466682146436</v>
      </c>
      <c r="W42">
        <f t="shared" si="16"/>
        <v>1.6752912778214246</v>
      </c>
      <c r="X42">
        <f t="shared" si="17"/>
        <v>0.61948522946065188</v>
      </c>
      <c r="Y42">
        <f t="shared" si="18"/>
        <v>-20.127142004259387</v>
      </c>
      <c r="Z42">
        <f t="shared" si="19"/>
        <v>18.378605952432636</v>
      </c>
      <c r="AA42">
        <f t="shared" si="20"/>
        <v>1.7469825999195909</v>
      </c>
      <c r="AB42">
        <f t="shared" si="21"/>
        <v>-1.5534519071600528E-3</v>
      </c>
      <c r="AC42">
        <v>0</v>
      </c>
      <c r="AD42">
        <v>0</v>
      </c>
      <c r="AE42">
        <v>2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56213.387625981006</v>
      </c>
      <c r="AK42">
        <f t="shared" si="25"/>
        <v>0</v>
      </c>
      <c r="AL42">
        <f t="shared" si="26"/>
        <v>0</v>
      </c>
      <c r="AM42">
        <f t="shared" si="27"/>
        <v>0.49</v>
      </c>
      <c r="AN42">
        <f t="shared" si="28"/>
        <v>0.39</v>
      </c>
      <c r="AO42">
        <v>4.97</v>
      </c>
      <c r="AP42">
        <v>0.5</v>
      </c>
      <c r="AQ42" t="s">
        <v>194</v>
      </c>
      <c r="AR42">
        <v>1589457304.7451601</v>
      </c>
      <c r="AS42">
        <v>410.40151612903202</v>
      </c>
      <c r="AT42">
        <v>409.99874193548402</v>
      </c>
      <c r="AU42">
        <v>10.172858064516101</v>
      </c>
      <c r="AV42">
        <v>9.9483270967741895</v>
      </c>
      <c r="AW42">
        <v>999.96090322580596</v>
      </c>
      <c r="AX42">
        <v>101.88409677419401</v>
      </c>
      <c r="AY42">
        <v>9.9699280645161301E-2</v>
      </c>
      <c r="AZ42">
        <v>14.6693580645161</v>
      </c>
      <c r="BA42">
        <v>999.9</v>
      </c>
      <c r="BB42">
        <v>999.9</v>
      </c>
      <c r="BC42">
        <v>0</v>
      </c>
      <c r="BD42">
        <v>0</v>
      </c>
      <c r="BE42">
        <v>10005.7035483871</v>
      </c>
      <c r="BF42">
        <v>0</v>
      </c>
      <c r="BG42">
        <v>1.5289399999999999E-3</v>
      </c>
      <c r="BH42">
        <v>1589457283.5999999</v>
      </c>
      <c r="BI42" t="s">
        <v>258</v>
      </c>
      <c r="BJ42">
        <v>5</v>
      </c>
      <c r="BK42">
        <v>0.30599999999999999</v>
      </c>
      <c r="BL42">
        <v>3.2000000000000001E-2</v>
      </c>
      <c r="BM42">
        <v>410</v>
      </c>
      <c r="BN42">
        <v>10</v>
      </c>
      <c r="BO42">
        <v>0.33</v>
      </c>
      <c r="BP42">
        <v>0.17</v>
      </c>
      <c r="BQ42">
        <v>0.41485</v>
      </c>
      <c r="BR42">
        <v>-0.193808174216059</v>
      </c>
      <c r="BS42">
        <v>2.6836766177728101E-2</v>
      </c>
      <c r="BT42">
        <v>0</v>
      </c>
      <c r="BU42">
        <v>0.224826463414634</v>
      </c>
      <c r="BV42">
        <v>-8.0384529616734906E-3</v>
      </c>
      <c r="BW42">
        <v>8.8832470710145097E-4</v>
      </c>
      <c r="BX42">
        <v>1</v>
      </c>
      <c r="BY42">
        <v>1</v>
      </c>
      <c r="BZ42">
        <v>2</v>
      </c>
      <c r="CA42" t="s">
        <v>213</v>
      </c>
      <c r="CB42">
        <v>100</v>
      </c>
      <c r="CC42">
        <v>100</v>
      </c>
      <c r="CD42">
        <v>0.30599999999999999</v>
      </c>
      <c r="CE42">
        <v>3.2000000000000001E-2</v>
      </c>
      <c r="CF42">
        <v>2</v>
      </c>
      <c r="CG42">
        <v>1038.9100000000001</v>
      </c>
      <c r="CH42">
        <v>369.14800000000002</v>
      </c>
      <c r="CI42">
        <v>13.9998</v>
      </c>
      <c r="CJ42">
        <v>18.9527</v>
      </c>
      <c r="CK42">
        <v>30</v>
      </c>
      <c r="CL42">
        <v>18.745899999999999</v>
      </c>
      <c r="CM42">
        <v>18.773800000000001</v>
      </c>
      <c r="CN42">
        <v>25.7148</v>
      </c>
      <c r="CO42">
        <v>18.8658</v>
      </c>
      <c r="CP42">
        <v>0</v>
      </c>
      <c r="CQ42">
        <v>14</v>
      </c>
      <c r="CR42">
        <v>410</v>
      </c>
      <c r="CS42">
        <v>10</v>
      </c>
      <c r="CT42">
        <v>102.76600000000001</v>
      </c>
      <c r="CU42">
        <v>102.583</v>
      </c>
    </row>
    <row r="43" spans="1:99" x14ac:dyDescent="0.25">
      <c r="A43">
        <v>27</v>
      </c>
      <c r="B43">
        <v>1589457318.0999999</v>
      </c>
      <c r="C43">
        <v>1720.5999999046301</v>
      </c>
      <c r="D43" t="s">
        <v>261</v>
      </c>
      <c r="E43" t="s">
        <v>262</v>
      </c>
      <c r="F43">
        <v>1589457309.53548</v>
      </c>
      <c r="G43">
        <f t="shared" si="0"/>
        <v>4.5534800076873182E-4</v>
      </c>
      <c r="H43">
        <f t="shared" si="1"/>
        <v>-0.99805772650439484</v>
      </c>
      <c r="I43">
        <f t="shared" si="2"/>
        <v>410.39509677419397</v>
      </c>
      <c r="J43">
        <f t="shared" si="3"/>
        <v>427.80130580122437</v>
      </c>
      <c r="K43">
        <f t="shared" si="4"/>
        <v>43.629142970569056</v>
      </c>
      <c r="L43">
        <f t="shared" si="5"/>
        <v>41.853977790103762</v>
      </c>
      <c r="M43">
        <f t="shared" si="6"/>
        <v>7.5531985726043027E-2</v>
      </c>
      <c r="N43">
        <f t="shared" si="7"/>
        <v>2</v>
      </c>
      <c r="O43">
        <f t="shared" si="8"/>
        <v>7.3982317194470251E-2</v>
      </c>
      <c r="P43">
        <f t="shared" si="9"/>
        <v>4.6375531694967047E-2</v>
      </c>
      <c r="Q43">
        <f t="shared" si="10"/>
        <v>0</v>
      </c>
      <c r="R43">
        <f t="shared" si="11"/>
        <v>14.49657707496703</v>
      </c>
      <c r="S43">
        <f t="shared" si="12"/>
        <v>14.49657707496703</v>
      </c>
      <c r="T43">
        <f t="shared" si="13"/>
        <v>1.6567023446201576</v>
      </c>
      <c r="U43">
        <f t="shared" si="14"/>
        <v>61.928222924623974</v>
      </c>
      <c r="V43">
        <f t="shared" si="15"/>
        <v>1.0372958445650866</v>
      </c>
      <c r="W43">
        <f t="shared" si="16"/>
        <v>1.6749969490124603</v>
      </c>
      <c r="X43">
        <f t="shared" si="17"/>
        <v>0.61940650005507103</v>
      </c>
      <c r="Y43">
        <f t="shared" si="18"/>
        <v>-20.080846833901074</v>
      </c>
      <c r="Z43">
        <f t="shared" si="19"/>
        <v>18.336377881661598</v>
      </c>
      <c r="AA43">
        <f t="shared" si="20"/>
        <v>1.7429226586596311</v>
      </c>
      <c r="AB43">
        <f t="shared" si="21"/>
        <v>-1.5462935798460364E-3</v>
      </c>
      <c r="AC43">
        <v>0</v>
      </c>
      <c r="AD43">
        <v>0</v>
      </c>
      <c r="AE43">
        <v>2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56216.264363198919</v>
      </c>
      <c r="AK43">
        <f t="shared" si="25"/>
        <v>0</v>
      </c>
      <c r="AL43">
        <f t="shared" si="26"/>
        <v>0</v>
      </c>
      <c r="AM43">
        <f t="shared" si="27"/>
        <v>0.49</v>
      </c>
      <c r="AN43">
        <f t="shared" si="28"/>
        <v>0.39</v>
      </c>
      <c r="AO43">
        <v>4.97</v>
      </c>
      <c r="AP43">
        <v>0.5</v>
      </c>
      <c r="AQ43" t="s">
        <v>194</v>
      </c>
      <c r="AR43">
        <v>1589457309.53548</v>
      </c>
      <c r="AS43">
        <v>410.39509677419397</v>
      </c>
      <c r="AT43">
        <v>409.99193548387098</v>
      </c>
      <c r="AU43">
        <v>10.171103225806499</v>
      </c>
      <c r="AV43">
        <v>9.9470958064516104</v>
      </c>
      <c r="AW43">
        <v>999.99435483871002</v>
      </c>
      <c r="AX43">
        <v>101.88464516129</v>
      </c>
      <c r="AY43">
        <v>9.9949974193548397E-2</v>
      </c>
      <c r="AZ43">
        <v>14.666635483871</v>
      </c>
      <c r="BA43">
        <v>999.9</v>
      </c>
      <c r="BB43">
        <v>999.9</v>
      </c>
      <c r="BC43">
        <v>0</v>
      </c>
      <c r="BD43">
        <v>0</v>
      </c>
      <c r="BE43">
        <v>10006.082580645199</v>
      </c>
      <c r="BF43">
        <v>0</v>
      </c>
      <c r="BG43">
        <v>1.5370719354838699E-3</v>
      </c>
      <c r="BH43">
        <v>1589457283.5999999</v>
      </c>
      <c r="BI43" t="s">
        <v>258</v>
      </c>
      <c r="BJ43">
        <v>5</v>
      </c>
      <c r="BK43">
        <v>0.30599999999999999</v>
      </c>
      <c r="BL43">
        <v>3.2000000000000001E-2</v>
      </c>
      <c r="BM43">
        <v>410</v>
      </c>
      <c r="BN43">
        <v>10</v>
      </c>
      <c r="BO43">
        <v>0.33</v>
      </c>
      <c r="BP43">
        <v>0.17</v>
      </c>
      <c r="BQ43">
        <v>0.40515587804878</v>
      </c>
      <c r="BR43">
        <v>1.4826606271780099E-2</v>
      </c>
      <c r="BS43">
        <v>1.32260017412028E-2</v>
      </c>
      <c r="BT43">
        <v>1</v>
      </c>
      <c r="BU43">
        <v>0.22425651219512199</v>
      </c>
      <c r="BV43">
        <v>-7.8268850174216201E-3</v>
      </c>
      <c r="BW43">
        <v>8.6989966121558504E-4</v>
      </c>
      <c r="BX43">
        <v>1</v>
      </c>
      <c r="BY43">
        <v>2</v>
      </c>
      <c r="BZ43">
        <v>2</v>
      </c>
      <c r="CA43" t="s">
        <v>199</v>
      </c>
      <c r="CB43">
        <v>100</v>
      </c>
      <c r="CC43">
        <v>100</v>
      </c>
      <c r="CD43">
        <v>0.30599999999999999</v>
      </c>
      <c r="CE43">
        <v>3.2000000000000001E-2</v>
      </c>
      <c r="CF43">
        <v>2</v>
      </c>
      <c r="CG43">
        <v>1040</v>
      </c>
      <c r="CH43">
        <v>369.202</v>
      </c>
      <c r="CI43">
        <v>13.999700000000001</v>
      </c>
      <c r="CJ43">
        <v>18.950700000000001</v>
      </c>
      <c r="CK43">
        <v>30</v>
      </c>
      <c r="CL43">
        <v>18.7439</v>
      </c>
      <c r="CM43">
        <v>18.772200000000002</v>
      </c>
      <c r="CN43">
        <v>25.714400000000001</v>
      </c>
      <c r="CO43">
        <v>18.8658</v>
      </c>
      <c r="CP43">
        <v>0</v>
      </c>
      <c r="CQ43">
        <v>14</v>
      </c>
      <c r="CR43">
        <v>410</v>
      </c>
      <c r="CS43">
        <v>10</v>
      </c>
      <c r="CT43">
        <v>102.767</v>
      </c>
      <c r="CU43">
        <v>102.58499999999999</v>
      </c>
    </row>
    <row r="44" spans="1:99" x14ac:dyDescent="0.25">
      <c r="A44">
        <v>28</v>
      </c>
      <c r="B44">
        <v>1589457323.0999999</v>
      </c>
      <c r="C44">
        <v>1725.5999999046301</v>
      </c>
      <c r="D44" t="s">
        <v>263</v>
      </c>
      <c r="E44" t="s">
        <v>264</v>
      </c>
      <c r="F44">
        <v>1589457314.4709699</v>
      </c>
      <c r="G44">
        <f t="shared" si="0"/>
        <v>4.5296598826383795E-4</v>
      </c>
      <c r="H44">
        <f t="shared" si="1"/>
        <v>-1.0047477136757981</v>
      </c>
      <c r="I44">
        <f t="shared" si="2"/>
        <v>410.401096774194</v>
      </c>
      <c r="J44">
        <f t="shared" si="3"/>
        <v>428.06219572799699</v>
      </c>
      <c r="K44">
        <f t="shared" si="4"/>
        <v>43.656020212484918</v>
      </c>
      <c r="L44">
        <f t="shared" si="5"/>
        <v>41.854849026156089</v>
      </c>
      <c r="M44">
        <f t="shared" si="6"/>
        <v>7.5138434205161989E-2</v>
      </c>
      <c r="N44">
        <f t="shared" si="7"/>
        <v>2</v>
      </c>
      <c r="O44">
        <f t="shared" si="8"/>
        <v>7.3604695687780358E-2</v>
      </c>
      <c r="P44">
        <f t="shared" si="9"/>
        <v>4.613812757924296E-2</v>
      </c>
      <c r="Q44">
        <f t="shared" si="10"/>
        <v>0</v>
      </c>
      <c r="R44">
        <f t="shared" si="11"/>
        <v>14.493575764226312</v>
      </c>
      <c r="S44">
        <f t="shared" si="12"/>
        <v>14.493575764226312</v>
      </c>
      <c r="T44">
        <f t="shared" si="13"/>
        <v>1.6563810518782889</v>
      </c>
      <c r="U44">
        <f t="shared" si="14"/>
        <v>61.928970828506557</v>
      </c>
      <c r="V44">
        <f t="shared" si="15"/>
        <v>1.0370479664884287</v>
      </c>
      <c r="W44">
        <f t="shared" si="16"/>
        <v>1.6745764585047238</v>
      </c>
      <c r="X44">
        <f t="shared" si="17"/>
        <v>0.61933308538986021</v>
      </c>
      <c r="Y44">
        <f t="shared" si="18"/>
        <v>-19.975800082435253</v>
      </c>
      <c r="Z44">
        <f t="shared" si="19"/>
        <v>18.240521069027352</v>
      </c>
      <c r="AA44">
        <f t="shared" si="20"/>
        <v>1.7337488828841543</v>
      </c>
      <c r="AB44">
        <f t="shared" si="21"/>
        <v>-1.5301305237471752E-3</v>
      </c>
      <c r="AC44">
        <v>0</v>
      </c>
      <c r="AD44">
        <v>0</v>
      </c>
      <c r="AE44">
        <v>2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56193.228830714957</v>
      </c>
      <c r="AK44">
        <f t="shared" si="25"/>
        <v>0</v>
      </c>
      <c r="AL44">
        <f t="shared" si="26"/>
        <v>0</v>
      </c>
      <c r="AM44">
        <f t="shared" si="27"/>
        <v>0.49</v>
      </c>
      <c r="AN44">
        <f t="shared" si="28"/>
        <v>0.39</v>
      </c>
      <c r="AO44">
        <v>4.97</v>
      </c>
      <c r="AP44">
        <v>0.5</v>
      </c>
      <c r="AQ44" t="s">
        <v>194</v>
      </c>
      <c r="AR44">
        <v>1589457314.4709699</v>
      </c>
      <c r="AS44">
        <v>410.401096774194</v>
      </c>
      <c r="AT44">
        <v>409.994129032258</v>
      </c>
      <c r="AU44">
        <v>10.168609677419401</v>
      </c>
      <c r="AV44">
        <v>9.9457751612903191</v>
      </c>
      <c r="AW44">
        <v>1000.00170967742</v>
      </c>
      <c r="AX44">
        <v>101.88525806451599</v>
      </c>
      <c r="AY44">
        <v>9.9968961290322594E-2</v>
      </c>
      <c r="AZ44">
        <v>14.662745161290299</v>
      </c>
      <c r="BA44">
        <v>999.9</v>
      </c>
      <c r="BB44">
        <v>999.9</v>
      </c>
      <c r="BC44">
        <v>0</v>
      </c>
      <c r="BD44">
        <v>0</v>
      </c>
      <c r="BE44">
        <v>10001.6035483871</v>
      </c>
      <c r="BF44">
        <v>0</v>
      </c>
      <c r="BG44">
        <v>1.5509751612903201E-3</v>
      </c>
      <c r="BH44">
        <v>1589457283.5999999</v>
      </c>
      <c r="BI44" t="s">
        <v>258</v>
      </c>
      <c r="BJ44">
        <v>5</v>
      </c>
      <c r="BK44">
        <v>0.30599999999999999</v>
      </c>
      <c r="BL44">
        <v>3.2000000000000001E-2</v>
      </c>
      <c r="BM44">
        <v>410</v>
      </c>
      <c r="BN44">
        <v>10</v>
      </c>
      <c r="BO44">
        <v>0.33</v>
      </c>
      <c r="BP44">
        <v>0.17</v>
      </c>
      <c r="BQ44">
        <v>0.40303899999999998</v>
      </c>
      <c r="BR44">
        <v>5.4217317073168798E-2</v>
      </c>
      <c r="BS44">
        <v>1.3049916450531499E-2</v>
      </c>
      <c r="BT44">
        <v>1</v>
      </c>
      <c r="BU44">
        <v>0.223374268292683</v>
      </c>
      <c r="BV44">
        <v>-1.2275101045296E-2</v>
      </c>
      <c r="BW44">
        <v>1.3199347734141301E-3</v>
      </c>
      <c r="BX44">
        <v>1</v>
      </c>
      <c r="BY44">
        <v>2</v>
      </c>
      <c r="BZ44">
        <v>2</v>
      </c>
      <c r="CA44" t="s">
        <v>199</v>
      </c>
      <c r="CB44">
        <v>100</v>
      </c>
      <c r="CC44">
        <v>100</v>
      </c>
      <c r="CD44">
        <v>0.30599999999999999</v>
      </c>
      <c r="CE44">
        <v>3.2000000000000001E-2</v>
      </c>
      <c r="CF44">
        <v>2</v>
      </c>
      <c r="CG44">
        <v>1041.96</v>
      </c>
      <c r="CH44">
        <v>369.34500000000003</v>
      </c>
      <c r="CI44">
        <v>13.999599999999999</v>
      </c>
      <c r="CJ44">
        <v>18.948699999999999</v>
      </c>
      <c r="CK44">
        <v>30</v>
      </c>
      <c r="CL44">
        <v>18.741900000000001</v>
      </c>
      <c r="CM44">
        <v>18.770600000000002</v>
      </c>
      <c r="CN44">
        <v>25.715499999999999</v>
      </c>
      <c r="CO44">
        <v>18.8658</v>
      </c>
      <c r="CP44">
        <v>0</v>
      </c>
      <c r="CQ44">
        <v>14</v>
      </c>
      <c r="CR44">
        <v>410</v>
      </c>
      <c r="CS44">
        <v>10</v>
      </c>
      <c r="CT44">
        <v>102.768</v>
      </c>
      <c r="CU44">
        <v>102.584</v>
      </c>
    </row>
    <row r="45" spans="1:99" x14ac:dyDescent="0.25">
      <c r="A45">
        <v>29</v>
      </c>
      <c r="B45">
        <v>1589457328.0999999</v>
      </c>
      <c r="C45">
        <v>1730.5999999046301</v>
      </c>
      <c r="D45" t="s">
        <v>265</v>
      </c>
      <c r="E45" t="s">
        <v>266</v>
      </c>
      <c r="F45">
        <v>1589457319.4709699</v>
      </c>
      <c r="G45">
        <f t="shared" si="0"/>
        <v>4.514166397063537E-4</v>
      </c>
      <c r="H45">
        <f t="shared" si="1"/>
        <v>-1.0267074724096896</v>
      </c>
      <c r="I45">
        <f t="shared" si="2"/>
        <v>410.41780645161299</v>
      </c>
      <c r="J45">
        <f t="shared" si="3"/>
        <v>428.62635659972324</v>
      </c>
      <c r="K45">
        <f t="shared" si="4"/>
        <v>43.713333828605158</v>
      </c>
      <c r="L45">
        <f t="shared" si="5"/>
        <v>41.856340158235625</v>
      </c>
      <c r="M45">
        <f t="shared" si="6"/>
        <v>7.4885360839397563E-2</v>
      </c>
      <c r="N45">
        <f t="shared" si="7"/>
        <v>2</v>
      </c>
      <c r="O45">
        <f t="shared" si="8"/>
        <v>7.3361823599520523E-2</v>
      </c>
      <c r="P45">
        <f t="shared" si="9"/>
        <v>4.5985441854175232E-2</v>
      </c>
      <c r="Q45">
        <f t="shared" si="10"/>
        <v>0</v>
      </c>
      <c r="R45">
        <f t="shared" si="11"/>
        <v>14.490705486300932</v>
      </c>
      <c r="S45">
        <f t="shared" si="12"/>
        <v>14.490705486300932</v>
      </c>
      <c r="T45">
        <f t="shared" si="13"/>
        <v>1.6560738375339199</v>
      </c>
      <c r="U45">
        <f t="shared" si="14"/>
        <v>61.928979480524418</v>
      </c>
      <c r="V45">
        <f t="shared" si="15"/>
        <v>1.0368173356407602</v>
      </c>
      <c r="W45">
        <f t="shared" si="16"/>
        <v>1.6742038127187631</v>
      </c>
      <c r="X45">
        <f t="shared" si="17"/>
        <v>0.61925650189315973</v>
      </c>
      <c r="Y45">
        <f t="shared" si="18"/>
        <v>-19.907473811050199</v>
      </c>
      <c r="Z45">
        <f t="shared" si="19"/>
        <v>18.178187025728224</v>
      </c>
      <c r="AA45">
        <f t="shared" si="20"/>
        <v>1.7277671292834711</v>
      </c>
      <c r="AB45">
        <f t="shared" si="21"/>
        <v>-1.5196560385035696E-3</v>
      </c>
      <c r="AC45">
        <v>0</v>
      </c>
      <c r="AD45">
        <v>0</v>
      </c>
      <c r="AE45">
        <v>2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56165.573676784901</v>
      </c>
      <c r="AK45">
        <f t="shared" si="25"/>
        <v>0</v>
      </c>
      <c r="AL45">
        <f t="shared" si="26"/>
        <v>0</v>
      </c>
      <c r="AM45">
        <f t="shared" si="27"/>
        <v>0.49</v>
      </c>
      <c r="AN45">
        <f t="shared" si="28"/>
        <v>0.39</v>
      </c>
      <c r="AO45">
        <v>4.97</v>
      </c>
      <c r="AP45">
        <v>0.5</v>
      </c>
      <c r="AQ45" t="s">
        <v>194</v>
      </c>
      <c r="AR45">
        <v>1589457319.4709699</v>
      </c>
      <c r="AS45">
        <v>410.41780645161299</v>
      </c>
      <c r="AT45">
        <v>409.99961290322602</v>
      </c>
      <c r="AU45">
        <v>10.166399999999999</v>
      </c>
      <c r="AV45">
        <v>9.9443274193548401</v>
      </c>
      <c r="AW45">
        <v>1000.00277419355</v>
      </c>
      <c r="AX45">
        <v>101.884709677419</v>
      </c>
      <c r="AY45">
        <v>9.9998345161290303E-2</v>
      </c>
      <c r="AZ45">
        <v>14.6592967741935</v>
      </c>
      <c r="BA45">
        <v>999.9</v>
      </c>
      <c r="BB45">
        <v>999.9</v>
      </c>
      <c r="BC45">
        <v>0</v>
      </c>
      <c r="BD45">
        <v>0</v>
      </c>
      <c r="BE45">
        <v>9996.4029032258095</v>
      </c>
      <c r="BF45">
        <v>0</v>
      </c>
      <c r="BG45">
        <v>1.5509751612903201E-3</v>
      </c>
      <c r="BH45">
        <v>1589457283.5999999</v>
      </c>
      <c r="BI45" t="s">
        <v>258</v>
      </c>
      <c r="BJ45">
        <v>5</v>
      </c>
      <c r="BK45">
        <v>0.30599999999999999</v>
      </c>
      <c r="BL45">
        <v>3.2000000000000001E-2</v>
      </c>
      <c r="BM45">
        <v>410</v>
      </c>
      <c r="BN45">
        <v>10</v>
      </c>
      <c r="BO45">
        <v>0.33</v>
      </c>
      <c r="BP45">
        <v>0.17</v>
      </c>
      <c r="BQ45">
        <v>0.41503985365853702</v>
      </c>
      <c r="BR45">
        <v>0.12949710104529899</v>
      </c>
      <c r="BS45">
        <v>1.9569455643264701E-2</v>
      </c>
      <c r="BT45">
        <v>0</v>
      </c>
      <c r="BU45">
        <v>0.22242058536585399</v>
      </c>
      <c r="BV45">
        <v>-1.10383484320556E-2</v>
      </c>
      <c r="BW45">
        <v>1.22509014054834E-3</v>
      </c>
      <c r="BX45">
        <v>1</v>
      </c>
      <c r="BY45">
        <v>1</v>
      </c>
      <c r="BZ45">
        <v>2</v>
      </c>
      <c r="CA45" t="s">
        <v>213</v>
      </c>
      <c r="CB45">
        <v>100</v>
      </c>
      <c r="CC45">
        <v>100</v>
      </c>
      <c r="CD45">
        <v>0.30599999999999999</v>
      </c>
      <c r="CE45">
        <v>3.2000000000000001E-2</v>
      </c>
      <c r="CF45">
        <v>2</v>
      </c>
      <c r="CG45">
        <v>1042.93</v>
      </c>
      <c r="CH45">
        <v>369.10599999999999</v>
      </c>
      <c r="CI45">
        <v>13.999499999999999</v>
      </c>
      <c r="CJ45">
        <v>18.9466</v>
      </c>
      <c r="CK45">
        <v>29.9999</v>
      </c>
      <c r="CL45">
        <v>18.739799999999999</v>
      </c>
      <c r="CM45">
        <v>18.768699999999999</v>
      </c>
      <c r="CN45">
        <v>25.712900000000001</v>
      </c>
      <c r="CO45">
        <v>18.8658</v>
      </c>
      <c r="CP45">
        <v>0</v>
      </c>
      <c r="CQ45">
        <v>14</v>
      </c>
      <c r="CR45">
        <v>410</v>
      </c>
      <c r="CS45">
        <v>10</v>
      </c>
      <c r="CT45">
        <v>102.76900000000001</v>
      </c>
      <c r="CU45">
        <v>102.584</v>
      </c>
    </row>
    <row r="46" spans="1:99" x14ac:dyDescent="0.25">
      <c r="A46">
        <v>30</v>
      </c>
      <c r="B46">
        <v>1589457333.0999999</v>
      </c>
      <c r="C46">
        <v>1735.5999999046301</v>
      </c>
      <c r="D46" t="s">
        <v>267</v>
      </c>
      <c r="E46" t="s">
        <v>268</v>
      </c>
      <c r="F46">
        <v>1589457324.4709699</v>
      </c>
      <c r="G46">
        <f t="shared" si="0"/>
        <v>4.4949862638493182E-4</v>
      </c>
      <c r="H46">
        <f t="shared" si="1"/>
        <v>-1.0158036662734116</v>
      </c>
      <c r="I46">
        <f t="shared" si="2"/>
        <v>410.43012903225798</v>
      </c>
      <c r="J46">
        <f t="shared" si="3"/>
        <v>428.49584060928748</v>
      </c>
      <c r="K46">
        <f t="shared" si="4"/>
        <v>43.70001494419224</v>
      </c>
      <c r="L46">
        <f t="shared" si="5"/>
        <v>41.857588971582821</v>
      </c>
      <c r="M46">
        <f t="shared" si="6"/>
        <v>7.456391250961604E-2</v>
      </c>
      <c r="N46">
        <f t="shared" si="7"/>
        <v>2</v>
      </c>
      <c r="O46">
        <f t="shared" si="8"/>
        <v>7.3053284712435176E-2</v>
      </c>
      <c r="P46">
        <f t="shared" si="9"/>
        <v>4.5791477808657152E-2</v>
      </c>
      <c r="Q46">
        <f t="shared" si="10"/>
        <v>0</v>
      </c>
      <c r="R46">
        <f t="shared" si="11"/>
        <v>14.488237454600752</v>
      </c>
      <c r="S46">
        <f t="shared" si="12"/>
        <v>14.488237454600752</v>
      </c>
      <c r="T46">
        <f t="shared" si="13"/>
        <v>1.6558097168372206</v>
      </c>
      <c r="U46">
        <f t="shared" si="14"/>
        <v>61.927445612674205</v>
      </c>
      <c r="V46">
        <f t="shared" si="15"/>
        <v>1.0365786273425879</v>
      </c>
      <c r="W46">
        <f t="shared" si="16"/>
        <v>1.6738598162531664</v>
      </c>
      <c r="X46">
        <f t="shared" si="17"/>
        <v>0.61923108949463268</v>
      </c>
      <c r="Y46">
        <f t="shared" si="18"/>
        <v>-19.822889423575493</v>
      </c>
      <c r="Z46">
        <f t="shared" si="19"/>
        <v>18.101002372547249</v>
      </c>
      <c r="AA46">
        <f t="shared" si="20"/>
        <v>1.7203803033848915</v>
      </c>
      <c r="AB46">
        <f t="shared" si="21"/>
        <v>-1.506747643350792E-3</v>
      </c>
      <c r="AC46">
        <v>0</v>
      </c>
      <c r="AD46">
        <v>0</v>
      </c>
      <c r="AE46">
        <v>2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56159.855714961559</v>
      </c>
      <c r="AK46">
        <f t="shared" si="25"/>
        <v>0</v>
      </c>
      <c r="AL46">
        <f t="shared" si="26"/>
        <v>0</v>
      </c>
      <c r="AM46">
        <f t="shared" si="27"/>
        <v>0.49</v>
      </c>
      <c r="AN46">
        <f t="shared" si="28"/>
        <v>0.39</v>
      </c>
      <c r="AO46">
        <v>4.97</v>
      </c>
      <c r="AP46">
        <v>0.5</v>
      </c>
      <c r="AQ46" t="s">
        <v>194</v>
      </c>
      <c r="AR46">
        <v>1589457324.4709699</v>
      </c>
      <c r="AS46">
        <v>410.43012903225798</v>
      </c>
      <c r="AT46">
        <v>410.01696774193601</v>
      </c>
      <c r="AU46">
        <v>10.1640612903226</v>
      </c>
      <c r="AV46">
        <v>9.9429325806451594</v>
      </c>
      <c r="AW46">
        <v>1000.0065483871</v>
      </c>
      <c r="AX46">
        <v>101.88464516129</v>
      </c>
      <c r="AY46">
        <v>0.100043609677419</v>
      </c>
      <c r="AZ46">
        <v>14.6561129032258</v>
      </c>
      <c r="BA46">
        <v>999.9</v>
      </c>
      <c r="BB46">
        <v>999.9</v>
      </c>
      <c r="BC46">
        <v>0</v>
      </c>
      <c r="BD46">
        <v>0</v>
      </c>
      <c r="BE46">
        <v>9995.2332258064507</v>
      </c>
      <c r="BF46">
        <v>0</v>
      </c>
      <c r="BG46">
        <v>1.5509751612903201E-3</v>
      </c>
      <c r="BH46">
        <v>1589457283.5999999</v>
      </c>
      <c r="BI46" t="s">
        <v>258</v>
      </c>
      <c r="BJ46">
        <v>5</v>
      </c>
      <c r="BK46">
        <v>0.30599999999999999</v>
      </c>
      <c r="BL46">
        <v>3.2000000000000001E-2</v>
      </c>
      <c r="BM46">
        <v>410</v>
      </c>
      <c r="BN46">
        <v>10</v>
      </c>
      <c r="BO46">
        <v>0.33</v>
      </c>
      <c r="BP46">
        <v>0.17</v>
      </c>
      <c r="BQ46">
        <v>0.411615951219512</v>
      </c>
      <c r="BR46">
        <v>-1.5103296167216E-2</v>
      </c>
      <c r="BS46">
        <v>2.2495937137735299E-2</v>
      </c>
      <c r="BT46">
        <v>1</v>
      </c>
      <c r="BU46">
        <v>0.22162331707317101</v>
      </c>
      <c r="BV46">
        <v>-1.1307595818817301E-2</v>
      </c>
      <c r="BW46">
        <v>1.2395229302383001E-3</v>
      </c>
      <c r="BX46">
        <v>1</v>
      </c>
      <c r="BY46">
        <v>2</v>
      </c>
      <c r="BZ46">
        <v>2</v>
      </c>
      <c r="CA46" t="s">
        <v>199</v>
      </c>
      <c r="CB46">
        <v>100</v>
      </c>
      <c r="CC46">
        <v>100</v>
      </c>
      <c r="CD46">
        <v>0.30599999999999999</v>
      </c>
      <c r="CE46">
        <v>3.2000000000000001E-2</v>
      </c>
      <c r="CF46">
        <v>2</v>
      </c>
      <c r="CG46">
        <v>1040.8499999999999</v>
      </c>
      <c r="CH46">
        <v>369.23200000000003</v>
      </c>
      <c r="CI46">
        <v>13.9993</v>
      </c>
      <c r="CJ46">
        <v>18.944199999999999</v>
      </c>
      <c r="CK46">
        <v>29.9999</v>
      </c>
      <c r="CL46">
        <v>18.737500000000001</v>
      </c>
      <c r="CM46">
        <v>18.766300000000001</v>
      </c>
      <c r="CN46">
        <v>25.710999999999999</v>
      </c>
      <c r="CO46">
        <v>18.5871</v>
      </c>
      <c r="CP46">
        <v>0</v>
      </c>
      <c r="CQ46">
        <v>14</v>
      </c>
      <c r="CR46">
        <v>410</v>
      </c>
      <c r="CS46">
        <v>10</v>
      </c>
      <c r="CT46">
        <v>102.77</v>
      </c>
      <c r="CU46">
        <v>102.58499999999999</v>
      </c>
    </row>
    <row r="47" spans="1:99" x14ac:dyDescent="0.25">
      <c r="A47">
        <v>31</v>
      </c>
      <c r="B47">
        <v>1589457737.0999999</v>
      </c>
      <c r="C47">
        <v>2139.5999999046298</v>
      </c>
      <c r="D47" t="s">
        <v>271</v>
      </c>
      <c r="E47" t="s">
        <v>272</v>
      </c>
      <c r="F47">
        <v>1589457729.0999999</v>
      </c>
      <c r="G47">
        <f t="shared" si="0"/>
        <v>1.7058224696921002E-4</v>
      </c>
      <c r="H47">
        <f t="shared" si="1"/>
        <v>-0.65929056427614796</v>
      </c>
      <c r="I47">
        <f t="shared" si="2"/>
        <v>410.537483870968</v>
      </c>
      <c r="J47">
        <f t="shared" si="3"/>
        <v>444.36240802384896</v>
      </c>
      <c r="K47">
        <f t="shared" si="4"/>
        <v>45.3260029423381</v>
      </c>
      <c r="L47">
        <f t="shared" si="5"/>
        <v>41.875781717513966</v>
      </c>
      <c r="M47">
        <f t="shared" si="6"/>
        <v>2.7921054522470026E-2</v>
      </c>
      <c r="N47">
        <f t="shared" si="7"/>
        <v>2</v>
      </c>
      <c r="O47">
        <f t="shared" si="8"/>
        <v>2.7706301156417087E-2</v>
      </c>
      <c r="P47">
        <f t="shared" si="9"/>
        <v>1.7335595177665104E-2</v>
      </c>
      <c r="Q47">
        <f t="shared" si="10"/>
        <v>0</v>
      </c>
      <c r="R47">
        <f t="shared" si="11"/>
        <v>14.451532454355821</v>
      </c>
      <c r="S47">
        <f t="shared" si="12"/>
        <v>14.451532454355821</v>
      </c>
      <c r="T47">
        <f t="shared" si="13"/>
        <v>1.6518860346136715</v>
      </c>
      <c r="U47">
        <f t="shared" si="14"/>
        <v>62.225765320989609</v>
      </c>
      <c r="V47">
        <f t="shared" si="15"/>
        <v>1.0321402343052724</v>
      </c>
      <c r="W47">
        <f t="shared" si="16"/>
        <v>1.6587023542113304</v>
      </c>
      <c r="X47">
        <f t="shared" si="17"/>
        <v>0.6197458003083991</v>
      </c>
      <c r="Y47">
        <f t="shared" si="18"/>
        <v>-7.5226770913421621</v>
      </c>
      <c r="Z47">
        <f t="shared" si="19"/>
        <v>6.8701067318634017</v>
      </c>
      <c r="AA47">
        <f t="shared" si="20"/>
        <v>0.65235346844352149</v>
      </c>
      <c r="AB47">
        <f t="shared" si="21"/>
        <v>-2.1689103523847564E-4</v>
      </c>
      <c r="AC47">
        <v>0</v>
      </c>
      <c r="AD47">
        <v>0</v>
      </c>
      <c r="AE47">
        <v>2</v>
      </c>
      <c r="AF47">
        <v>2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56243.36831441486</v>
      </c>
      <c r="AK47">
        <f t="shared" si="25"/>
        <v>0</v>
      </c>
      <c r="AL47">
        <f t="shared" si="26"/>
        <v>0</v>
      </c>
      <c r="AM47">
        <f t="shared" si="27"/>
        <v>0.49</v>
      </c>
      <c r="AN47">
        <f t="shared" si="28"/>
        <v>0.39</v>
      </c>
      <c r="AO47">
        <v>4.5599999999999996</v>
      </c>
      <c r="AP47">
        <v>0.5</v>
      </c>
      <c r="AQ47" t="s">
        <v>194</v>
      </c>
      <c r="AR47">
        <v>1589457729.0999999</v>
      </c>
      <c r="AS47">
        <v>410.537483870968</v>
      </c>
      <c r="AT47">
        <v>410.00009677419399</v>
      </c>
      <c r="AU47">
        <v>10.118790322580599</v>
      </c>
      <c r="AV47">
        <v>9.9647987096774209</v>
      </c>
      <c r="AW47">
        <v>500.01690322580703</v>
      </c>
      <c r="AX47">
        <v>101.90232258064501</v>
      </c>
      <c r="AY47">
        <v>0.100011829032258</v>
      </c>
      <c r="AZ47">
        <v>14.515248387096801</v>
      </c>
      <c r="BA47">
        <v>999.9</v>
      </c>
      <c r="BB47">
        <v>999.9</v>
      </c>
      <c r="BC47">
        <v>0</v>
      </c>
      <c r="BD47">
        <v>0</v>
      </c>
      <c r="BE47">
        <v>10003.8096774194</v>
      </c>
      <c r="BF47">
        <v>0</v>
      </c>
      <c r="BG47">
        <v>1.5289399999999999E-3</v>
      </c>
      <c r="BH47">
        <v>1589457706.0999999</v>
      </c>
      <c r="BI47" t="s">
        <v>273</v>
      </c>
      <c r="BJ47">
        <v>6</v>
      </c>
      <c r="BK47">
        <v>0.318</v>
      </c>
      <c r="BL47">
        <v>3.2000000000000001E-2</v>
      </c>
      <c r="BM47">
        <v>410</v>
      </c>
      <c r="BN47">
        <v>10</v>
      </c>
      <c r="BO47">
        <v>0.32</v>
      </c>
      <c r="BP47">
        <v>0.15</v>
      </c>
      <c r="BQ47">
        <v>0.54197434146341505</v>
      </c>
      <c r="BR47">
        <v>-7.2532599303135395E-2</v>
      </c>
      <c r="BS47">
        <v>1.2315293390660099E-2</v>
      </c>
      <c r="BT47">
        <v>1</v>
      </c>
      <c r="BU47">
        <v>0.15466512195122001</v>
      </c>
      <c r="BV47">
        <v>-1.3376801393728001E-2</v>
      </c>
      <c r="BW47">
        <v>1.4689659909912401E-3</v>
      </c>
      <c r="BX47">
        <v>1</v>
      </c>
      <c r="BY47">
        <v>2</v>
      </c>
      <c r="BZ47">
        <v>2</v>
      </c>
      <c r="CA47" t="s">
        <v>199</v>
      </c>
      <c r="CB47">
        <v>100</v>
      </c>
      <c r="CC47">
        <v>100</v>
      </c>
      <c r="CD47">
        <v>0.318</v>
      </c>
      <c r="CE47">
        <v>3.2000000000000001E-2</v>
      </c>
      <c r="CF47">
        <v>2</v>
      </c>
      <c r="CG47">
        <v>492.20600000000002</v>
      </c>
      <c r="CH47">
        <v>545.18200000000002</v>
      </c>
      <c r="CI47">
        <v>14</v>
      </c>
      <c r="CJ47">
        <v>18.684699999999999</v>
      </c>
      <c r="CK47">
        <v>30.0001</v>
      </c>
      <c r="CL47">
        <v>18.580500000000001</v>
      </c>
      <c r="CM47">
        <v>18.568300000000001</v>
      </c>
      <c r="CN47">
        <v>20.312999999999999</v>
      </c>
      <c r="CO47">
        <v>16.633700000000001</v>
      </c>
      <c r="CP47">
        <v>0</v>
      </c>
      <c r="CQ47">
        <v>14</v>
      </c>
      <c r="CR47">
        <v>410</v>
      </c>
      <c r="CS47">
        <v>10</v>
      </c>
      <c r="CT47">
        <v>102.83199999999999</v>
      </c>
      <c r="CU47">
        <v>102.645</v>
      </c>
    </row>
    <row r="48" spans="1:99" x14ac:dyDescent="0.25">
      <c r="A48">
        <v>32</v>
      </c>
      <c r="B48">
        <v>1589457742.0999999</v>
      </c>
      <c r="C48">
        <v>2144.5999999046298</v>
      </c>
      <c r="D48" t="s">
        <v>274</v>
      </c>
      <c r="E48" t="s">
        <v>275</v>
      </c>
      <c r="F48">
        <v>1589457733.7451601</v>
      </c>
      <c r="G48">
        <f t="shared" si="0"/>
        <v>1.6949379400839636E-4</v>
      </c>
      <c r="H48">
        <f t="shared" si="1"/>
        <v>-0.64842871533334168</v>
      </c>
      <c r="I48">
        <f t="shared" si="2"/>
        <v>410.52922580645202</v>
      </c>
      <c r="J48">
        <f t="shared" si="3"/>
        <v>443.94600941921408</v>
      </c>
      <c r="K48">
        <f t="shared" si="4"/>
        <v>45.283891913400318</v>
      </c>
      <c r="L48">
        <f t="shared" si="5"/>
        <v>41.875274682684619</v>
      </c>
      <c r="M48">
        <f t="shared" si="6"/>
        <v>2.7761668201249801E-2</v>
      </c>
      <c r="N48">
        <f t="shared" si="7"/>
        <v>2</v>
      </c>
      <c r="O48">
        <f t="shared" si="8"/>
        <v>2.7549349600966288E-2</v>
      </c>
      <c r="P48">
        <f t="shared" si="9"/>
        <v>1.7237284032358292E-2</v>
      </c>
      <c r="Q48">
        <f t="shared" si="10"/>
        <v>0</v>
      </c>
      <c r="R48">
        <f t="shared" si="11"/>
        <v>14.446809687469424</v>
      </c>
      <c r="S48">
        <f t="shared" si="12"/>
        <v>14.446809687469424</v>
      </c>
      <c r="T48">
        <f t="shared" si="13"/>
        <v>1.6513817752509077</v>
      </c>
      <c r="U48">
        <f t="shared" si="14"/>
        <v>62.242483941646434</v>
      </c>
      <c r="V48">
        <f t="shared" si="15"/>
        <v>1.032075451588867</v>
      </c>
      <c r="W48">
        <f t="shared" si="16"/>
        <v>1.6581527378574068</v>
      </c>
      <c r="X48">
        <f t="shared" si="17"/>
        <v>0.61930632366204064</v>
      </c>
      <c r="Y48">
        <f t="shared" si="18"/>
        <v>-7.4746763157702789</v>
      </c>
      <c r="Z48">
        <f t="shared" si="19"/>
        <v>6.8263015744248774</v>
      </c>
      <c r="AA48">
        <f t="shared" si="20"/>
        <v>0.64816061481113196</v>
      </c>
      <c r="AB48">
        <f t="shared" si="21"/>
        <v>-2.1412653426988726E-4</v>
      </c>
      <c r="AC48">
        <v>0</v>
      </c>
      <c r="AD48">
        <v>0</v>
      </c>
      <c r="AE48">
        <v>2</v>
      </c>
      <c r="AF48">
        <v>2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56229.48407091992</v>
      </c>
      <c r="AK48">
        <f t="shared" si="25"/>
        <v>0</v>
      </c>
      <c r="AL48">
        <f t="shared" si="26"/>
        <v>0</v>
      </c>
      <c r="AM48">
        <f t="shared" si="27"/>
        <v>0.49</v>
      </c>
      <c r="AN48">
        <f t="shared" si="28"/>
        <v>0.39</v>
      </c>
      <c r="AO48">
        <v>4.5599999999999996</v>
      </c>
      <c r="AP48">
        <v>0.5</v>
      </c>
      <c r="AQ48" t="s">
        <v>194</v>
      </c>
      <c r="AR48">
        <v>1589457733.7451601</v>
      </c>
      <c r="AS48">
        <v>410.52922580645202</v>
      </c>
      <c r="AT48">
        <v>410.00132258064502</v>
      </c>
      <c r="AU48">
        <v>10.1180741935484</v>
      </c>
      <c r="AV48">
        <v>9.9650612903225806</v>
      </c>
      <c r="AW48">
        <v>500.00458064516101</v>
      </c>
      <c r="AX48">
        <v>101.903161290323</v>
      </c>
      <c r="AY48">
        <v>9.9989887096774199E-2</v>
      </c>
      <c r="AZ48">
        <v>14.5101193548387</v>
      </c>
      <c r="BA48">
        <v>999.9</v>
      </c>
      <c r="BB48">
        <v>999.9</v>
      </c>
      <c r="BC48">
        <v>0</v>
      </c>
      <c r="BD48">
        <v>0</v>
      </c>
      <c r="BE48">
        <v>10000.9629032258</v>
      </c>
      <c r="BF48">
        <v>0</v>
      </c>
      <c r="BG48">
        <v>1.54756483870968E-3</v>
      </c>
      <c r="BH48">
        <v>1589457706.0999999</v>
      </c>
      <c r="BI48" t="s">
        <v>273</v>
      </c>
      <c r="BJ48">
        <v>6</v>
      </c>
      <c r="BK48">
        <v>0.318</v>
      </c>
      <c r="BL48">
        <v>3.2000000000000001E-2</v>
      </c>
      <c r="BM48">
        <v>410</v>
      </c>
      <c r="BN48">
        <v>10</v>
      </c>
      <c r="BO48">
        <v>0.32</v>
      </c>
      <c r="BP48">
        <v>0.15</v>
      </c>
      <c r="BQ48">
        <v>0.53323958536585403</v>
      </c>
      <c r="BR48">
        <v>-7.9675463414637604E-2</v>
      </c>
      <c r="BS48">
        <v>1.4802899521469201E-2</v>
      </c>
      <c r="BT48">
        <v>1</v>
      </c>
      <c r="BU48">
        <v>0.15350775609756101</v>
      </c>
      <c r="BV48">
        <v>-1.3345317073169201E-2</v>
      </c>
      <c r="BW48">
        <v>1.50842822056907E-3</v>
      </c>
      <c r="BX48">
        <v>1</v>
      </c>
      <c r="BY48">
        <v>2</v>
      </c>
      <c r="BZ48">
        <v>2</v>
      </c>
      <c r="CA48" t="s">
        <v>199</v>
      </c>
      <c r="CB48">
        <v>100</v>
      </c>
      <c r="CC48">
        <v>100</v>
      </c>
      <c r="CD48">
        <v>0.318</v>
      </c>
      <c r="CE48">
        <v>3.2000000000000001E-2</v>
      </c>
      <c r="CF48">
        <v>2</v>
      </c>
      <c r="CG48">
        <v>492.40300000000002</v>
      </c>
      <c r="CH48">
        <v>545.19799999999998</v>
      </c>
      <c r="CI48">
        <v>13.9998</v>
      </c>
      <c r="CJ48">
        <v>18.684699999999999</v>
      </c>
      <c r="CK48">
        <v>30.0001</v>
      </c>
      <c r="CL48">
        <v>18.5791</v>
      </c>
      <c r="CM48">
        <v>18.5672</v>
      </c>
      <c r="CN48">
        <v>20.311900000000001</v>
      </c>
      <c r="CO48">
        <v>16.633700000000001</v>
      </c>
      <c r="CP48">
        <v>0</v>
      </c>
      <c r="CQ48">
        <v>14</v>
      </c>
      <c r="CR48">
        <v>410</v>
      </c>
      <c r="CS48">
        <v>10</v>
      </c>
      <c r="CT48">
        <v>102.83199999999999</v>
      </c>
      <c r="CU48">
        <v>102.643</v>
      </c>
    </row>
    <row r="49" spans="1:99" x14ac:dyDescent="0.25">
      <c r="A49">
        <v>33</v>
      </c>
      <c r="B49">
        <v>1589457747.0999999</v>
      </c>
      <c r="C49">
        <v>2149.5999999046298</v>
      </c>
      <c r="D49" t="s">
        <v>276</v>
      </c>
      <c r="E49" t="s">
        <v>277</v>
      </c>
      <c r="F49">
        <v>1589457738.53548</v>
      </c>
      <c r="G49">
        <f t="shared" si="0"/>
        <v>1.6752653789548226E-4</v>
      </c>
      <c r="H49">
        <f t="shared" si="1"/>
        <v>-0.63744410021716502</v>
      </c>
      <c r="I49">
        <f t="shared" si="2"/>
        <v>410.528903225806</v>
      </c>
      <c r="J49">
        <f t="shared" si="3"/>
        <v>443.72452221790701</v>
      </c>
      <c r="K49">
        <f t="shared" si="4"/>
        <v>45.261724143818761</v>
      </c>
      <c r="L49">
        <f t="shared" si="5"/>
        <v>41.875634634738326</v>
      </c>
      <c r="M49">
        <f t="shared" si="6"/>
        <v>2.7453367771739134E-2</v>
      </c>
      <c r="N49">
        <f t="shared" si="7"/>
        <v>2</v>
      </c>
      <c r="O49">
        <f t="shared" si="8"/>
        <v>2.7245719660295611E-2</v>
      </c>
      <c r="P49">
        <f t="shared" si="9"/>
        <v>1.7047100128690196E-2</v>
      </c>
      <c r="Q49">
        <f t="shared" si="10"/>
        <v>0</v>
      </c>
      <c r="R49">
        <f t="shared" si="11"/>
        <v>14.442192584982704</v>
      </c>
      <c r="S49">
        <f t="shared" si="12"/>
        <v>14.442192584982704</v>
      </c>
      <c r="T49">
        <f t="shared" si="13"/>
        <v>1.6508889286751398</v>
      </c>
      <c r="U49">
        <f t="shared" si="14"/>
        <v>62.255920637825632</v>
      </c>
      <c r="V49">
        <f t="shared" si="15"/>
        <v>1.0319413412083709</v>
      </c>
      <c r="W49">
        <f t="shared" si="16"/>
        <v>1.6575794408562339</v>
      </c>
      <c r="X49">
        <f t="shared" si="17"/>
        <v>0.61894758746676892</v>
      </c>
      <c r="Y49">
        <f t="shared" si="18"/>
        <v>-7.3879203211907676</v>
      </c>
      <c r="Z49">
        <f t="shared" si="19"/>
        <v>6.7471037232783155</v>
      </c>
      <c r="AA49">
        <f t="shared" si="20"/>
        <v>0.64060741852316616</v>
      </c>
      <c r="AB49">
        <f t="shared" si="21"/>
        <v>-2.0917938928555202E-4</v>
      </c>
      <c r="AC49">
        <v>0</v>
      </c>
      <c r="AD49">
        <v>0</v>
      </c>
      <c r="AE49">
        <v>2</v>
      </c>
      <c r="AF49">
        <v>1</v>
      </c>
      <c r="AG49">
        <v>0</v>
      </c>
      <c r="AH49">
        <f t="shared" si="22"/>
        <v>1</v>
      </c>
      <c r="AI49">
        <f t="shared" si="23"/>
        <v>0</v>
      </c>
      <c r="AJ49">
        <f t="shared" si="24"/>
        <v>56226.407475714186</v>
      </c>
      <c r="AK49">
        <f t="shared" si="25"/>
        <v>0</v>
      </c>
      <c r="AL49">
        <f t="shared" si="26"/>
        <v>0</v>
      </c>
      <c r="AM49">
        <f t="shared" si="27"/>
        <v>0.49</v>
      </c>
      <c r="AN49">
        <f t="shared" si="28"/>
        <v>0.39</v>
      </c>
      <c r="AO49">
        <v>4.5599999999999996</v>
      </c>
      <c r="AP49">
        <v>0.5</v>
      </c>
      <c r="AQ49" t="s">
        <v>194</v>
      </c>
      <c r="AR49">
        <v>1589457738.53548</v>
      </c>
      <c r="AS49">
        <v>410.528903225806</v>
      </c>
      <c r="AT49">
        <v>410.010290322581</v>
      </c>
      <c r="AU49">
        <v>10.116664516128999</v>
      </c>
      <c r="AV49">
        <v>9.9654299999999996</v>
      </c>
      <c r="AW49">
        <v>500.01329032258099</v>
      </c>
      <c r="AX49">
        <v>101.904096774194</v>
      </c>
      <c r="AY49">
        <v>0.10001135483871</v>
      </c>
      <c r="AZ49">
        <v>14.504767741935501</v>
      </c>
      <c r="BA49">
        <v>999.9</v>
      </c>
      <c r="BB49">
        <v>999.9</v>
      </c>
      <c r="BC49">
        <v>0</v>
      </c>
      <c r="BD49">
        <v>0</v>
      </c>
      <c r="BE49">
        <v>10000.1025806452</v>
      </c>
      <c r="BF49">
        <v>0</v>
      </c>
      <c r="BG49">
        <v>1.5509751612903201E-3</v>
      </c>
      <c r="BH49">
        <v>1589457706.0999999</v>
      </c>
      <c r="BI49" t="s">
        <v>273</v>
      </c>
      <c r="BJ49">
        <v>6</v>
      </c>
      <c r="BK49">
        <v>0.318</v>
      </c>
      <c r="BL49">
        <v>3.2000000000000001E-2</v>
      </c>
      <c r="BM49">
        <v>410</v>
      </c>
      <c r="BN49">
        <v>10</v>
      </c>
      <c r="BO49">
        <v>0.32</v>
      </c>
      <c r="BP49">
        <v>0.15</v>
      </c>
      <c r="BQ49">
        <v>0.521298268292683</v>
      </c>
      <c r="BR49">
        <v>-0.13439753310104799</v>
      </c>
      <c r="BS49">
        <v>1.96598744568659E-2</v>
      </c>
      <c r="BT49">
        <v>0</v>
      </c>
      <c r="BU49">
        <v>0.15214853658536601</v>
      </c>
      <c r="BV49">
        <v>-2.0820648083623699E-2</v>
      </c>
      <c r="BW49">
        <v>2.1554650123333501E-3</v>
      </c>
      <c r="BX49">
        <v>1</v>
      </c>
      <c r="BY49">
        <v>1</v>
      </c>
      <c r="BZ49">
        <v>2</v>
      </c>
      <c r="CA49" t="s">
        <v>213</v>
      </c>
      <c r="CB49">
        <v>100</v>
      </c>
      <c r="CC49">
        <v>100</v>
      </c>
      <c r="CD49">
        <v>0.318</v>
      </c>
      <c r="CE49">
        <v>3.2000000000000001E-2</v>
      </c>
      <c r="CF49">
        <v>2</v>
      </c>
      <c r="CG49">
        <v>492.88799999999998</v>
      </c>
      <c r="CH49">
        <v>545.53700000000003</v>
      </c>
      <c r="CI49">
        <v>13.999599999999999</v>
      </c>
      <c r="CJ49">
        <v>18.684699999999999</v>
      </c>
      <c r="CK49">
        <v>30.0001</v>
      </c>
      <c r="CL49">
        <v>18.5791</v>
      </c>
      <c r="CM49">
        <v>18.5672</v>
      </c>
      <c r="CN49">
        <v>20.310099999999998</v>
      </c>
      <c r="CO49">
        <v>16.633700000000001</v>
      </c>
      <c r="CP49">
        <v>0</v>
      </c>
      <c r="CQ49">
        <v>14</v>
      </c>
      <c r="CR49">
        <v>410</v>
      </c>
      <c r="CS49">
        <v>10</v>
      </c>
      <c r="CT49">
        <v>102.831</v>
      </c>
      <c r="CU49">
        <v>102.643</v>
      </c>
    </row>
    <row r="50" spans="1:99" x14ac:dyDescent="0.25">
      <c r="A50">
        <v>34</v>
      </c>
      <c r="B50">
        <v>1589457752.0999999</v>
      </c>
      <c r="C50">
        <v>2154.5999999046298</v>
      </c>
      <c r="D50" t="s">
        <v>278</v>
      </c>
      <c r="E50" t="s">
        <v>279</v>
      </c>
      <c r="F50">
        <v>1589457743.4709699</v>
      </c>
      <c r="G50">
        <f t="shared" si="0"/>
        <v>1.6636313786813964E-4</v>
      </c>
      <c r="H50">
        <f t="shared" si="1"/>
        <v>-0.62046652582296813</v>
      </c>
      <c r="I50">
        <f t="shared" si="2"/>
        <v>410.52883870967702</v>
      </c>
      <c r="J50">
        <f t="shared" si="3"/>
        <v>442.96742588597118</v>
      </c>
      <c r="K50">
        <f t="shared" si="4"/>
        <v>45.183369516957157</v>
      </c>
      <c r="L50">
        <f t="shared" si="5"/>
        <v>41.874582944077595</v>
      </c>
      <c r="M50">
        <f t="shared" si="6"/>
        <v>2.7277857614611635E-2</v>
      </c>
      <c r="N50">
        <f t="shared" si="7"/>
        <v>2</v>
      </c>
      <c r="O50">
        <f t="shared" si="8"/>
        <v>2.7072845319158181E-2</v>
      </c>
      <c r="P50">
        <f t="shared" si="9"/>
        <v>1.6938819328607625E-2</v>
      </c>
      <c r="Q50">
        <f t="shared" si="10"/>
        <v>0</v>
      </c>
      <c r="R50">
        <f t="shared" si="11"/>
        <v>14.437346200483843</v>
      </c>
      <c r="S50">
        <f t="shared" si="12"/>
        <v>14.437346200483843</v>
      </c>
      <c r="T50">
        <f t="shared" si="13"/>
        <v>1.6503717467557619</v>
      </c>
      <c r="U50">
        <f t="shared" si="14"/>
        <v>62.269318989316162</v>
      </c>
      <c r="V50">
        <f t="shared" si="15"/>
        <v>1.0318112817393779</v>
      </c>
      <c r="W50">
        <f t="shared" si="16"/>
        <v>1.6570139171048435</v>
      </c>
      <c r="X50">
        <f t="shared" si="17"/>
        <v>0.61856046501638406</v>
      </c>
      <c r="Y50">
        <f t="shared" si="18"/>
        <v>-7.3366143799849581</v>
      </c>
      <c r="Z50">
        <f t="shared" si="19"/>
        <v>6.7002800016114437</v>
      </c>
      <c r="AA50">
        <f t="shared" si="20"/>
        <v>0.6361280996177715</v>
      </c>
      <c r="AB50">
        <f t="shared" si="21"/>
        <v>-2.0627875574330545E-4</v>
      </c>
      <c r="AC50">
        <v>0</v>
      </c>
      <c r="AD50">
        <v>0</v>
      </c>
      <c r="AE50">
        <v>2</v>
      </c>
      <c r="AF50">
        <v>2</v>
      </c>
      <c r="AG50">
        <v>0</v>
      </c>
      <c r="AH50">
        <f t="shared" si="22"/>
        <v>1</v>
      </c>
      <c r="AI50">
        <f t="shared" si="23"/>
        <v>0</v>
      </c>
      <c r="AJ50">
        <f t="shared" si="24"/>
        <v>56230.643945915312</v>
      </c>
      <c r="AK50">
        <f t="shared" si="25"/>
        <v>0</v>
      </c>
      <c r="AL50">
        <f t="shared" si="26"/>
        <v>0</v>
      </c>
      <c r="AM50">
        <f t="shared" si="27"/>
        <v>0.49</v>
      </c>
      <c r="AN50">
        <f t="shared" si="28"/>
        <v>0.39</v>
      </c>
      <c r="AO50">
        <v>4.5599999999999996</v>
      </c>
      <c r="AP50">
        <v>0.5</v>
      </c>
      <c r="AQ50" t="s">
        <v>194</v>
      </c>
      <c r="AR50">
        <v>1589457743.4709699</v>
      </c>
      <c r="AS50">
        <v>410.52883870967702</v>
      </c>
      <c r="AT50">
        <v>410.02529032258099</v>
      </c>
      <c r="AU50">
        <v>10.1156419354839</v>
      </c>
      <c r="AV50">
        <v>9.9654625806451609</v>
      </c>
      <c r="AW50">
        <v>500.030129032258</v>
      </c>
      <c r="AX50">
        <v>101.90154838709699</v>
      </c>
      <c r="AY50">
        <v>0.100013977419355</v>
      </c>
      <c r="AZ50">
        <v>14.4994870967742</v>
      </c>
      <c r="BA50">
        <v>999.9</v>
      </c>
      <c r="BB50">
        <v>999.9</v>
      </c>
      <c r="BC50">
        <v>0</v>
      </c>
      <c r="BD50">
        <v>0</v>
      </c>
      <c r="BE50">
        <v>10000.9574193548</v>
      </c>
      <c r="BF50">
        <v>0</v>
      </c>
      <c r="BG50">
        <v>1.5509751612903201E-3</v>
      </c>
      <c r="BH50">
        <v>1589457706.0999999</v>
      </c>
      <c r="BI50" t="s">
        <v>273</v>
      </c>
      <c r="BJ50">
        <v>6</v>
      </c>
      <c r="BK50">
        <v>0.318</v>
      </c>
      <c r="BL50">
        <v>3.2000000000000001E-2</v>
      </c>
      <c r="BM50">
        <v>410</v>
      </c>
      <c r="BN50">
        <v>10</v>
      </c>
      <c r="BO50">
        <v>0.32</v>
      </c>
      <c r="BP50">
        <v>0.15</v>
      </c>
      <c r="BQ50">
        <v>0.50998746341463397</v>
      </c>
      <c r="BR50">
        <v>-0.223132682926828</v>
      </c>
      <c r="BS50">
        <v>2.6352824930349301E-2</v>
      </c>
      <c r="BT50">
        <v>0</v>
      </c>
      <c r="BU50">
        <v>0.15065878048780501</v>
      </c>
      <c r="BV50">
        <v>-1.5831135888501699E-2</v>
      </c>
      <c r="BW50">
        <v>1.8023824681710899E-3</v>
      </c>
      <c r="BX50">
        <v>1</v>
      </c>
      <c r="BY50">
        <v>1</v>
      </c>
      <c r="BZ50">
        <v>2</v>
      </c>
      <c r="CA50" t="s">
        <v>213</v>
      </c>
      <c r="CB50">
        <v>100</v>
      </c>
      <c r="CC50">
        <v>100</v>
      </c>
      <c r="CD50">
        <v>0.318</v>
      </c>
      <c r="CE50">
        <v>3.2000000000000001E-2</v>
      </c>
      <c r="CF50">
        <v>2</v>
      </c>
      <c r="CG50">
        <v>492.08600000000001</v>
      </c>
      <c r="CH50">
        <v>545.94399999999996</v>
      </c>
      <c r="CI50">
        <v>13.9994</v>
      </c>
      <c r="CJ50">
        <v>18.683800000000002</v>
      </c>
      <c r="CK50">
        <v>30.0001</v>
      </c>
      <c r="CL50">
        <v>18.577500000000001</v>
      </c>
      <c r="CM50">
        <v>18.565999999999999</v>
      </c>
      <c r="CN50">
        <v>20.3109</v>
      </c>
      <c r="CO50">
        <v>16.633700000000001</v>
      </c>
      <c r="CP50">
        <v>0</v>
      </c>
      <c r="CQ50">
        <v>14</v>
      </c>
      <c r="CR50">
        <v>410</v>
      </c>
      <c r="CS50">
        <v>10</v>
      </c>
      <c r="CT50">
        <v>102.83199999999999</v>
      </c>
      <c r="CU50">
        <v>102.64400000000001</v>
      </c>
    </row>
    <row r="51" spans="1:99" x14ac:dyDescent="0.25">
      <c r="A51">
        <v>35</v>
      </c>
      <c r="B51">
        <v>1589457757.0999999</v>
      </c>
      <c r="C51">
        <v>2159.5999999046298</v>
      </c>
      <c r="D51" t="s">
        <v>280</v>
      </c>
      <c r="E51" t="s">
        <v>281</v>
      </c>
      <c r="F51">
        <v>1589457748.4709699</v>
      </c>
      <c r="G51">
        <f t="shared" si="0"/>
        <v>1.6532346535225195E-4</v>
      </c>
      <c r="H51">
        <f t="shared" si="1"/>
        <v>-0.64819030508123909</v>
      </c>
      <c r="I51">
        <f t="shared" si="2"/>
        <v>410.52935483870999</v>
      </c>
      <c r="J51">
        <f t="shared" si="3"/>
        <v>444.81808146354479</v>
      </c>
      <c r="K51">
        <f t="shared" si="4"/>
        <v>45.371062328211117</v>
      </c>
      <c r="L51">
        <f t="shared" si="5"/>
        <v>41.873641657424223</v>
      </c>
      <c r="M51">
        <f t="shared" si="6"/>
        <v>2.712070441844204E-2</v>
      </c>
      <c r="N51">
        <f t="shared" si="7"/>
        <v>2</v>
      </c>
      <c r="O51">
        <f t="shared" si="8"/>
        <v>2.6918038082257248E-2</v>
      </c>
      <c r="P51">
        <f t="shared" si="9"/>
        <v>1.6841856225076283E-2</v>
      </c>
      <c r="Q51">
        <f t="shared" si="10"/>
        <v>0</v>
      </c>
      <c r="R51">
        <f t="shared" si="11"/>
        <v>14.432937502539181</v>
      </c>
      <c r="S51">
        <f t="shared" si="12"/>
        <v>14.432937502539181</v>
      </c>
      <c r="T51">
        <f t="shared" si="13"/>
        <v>1.6499013962492732</v>
      </c>
      <c r="U51">
        <f t="shared" si="14"/>
        <v>62.280968213967988</v>
      </c>
      <c r="V51">
        <f t="shared" si="15"/>
        <v>1.0316844625879278</v>
      </c>
      <c r="W51">
        <f t="shared" si="16"/>
        <v>1.6565003598588051</v>
      </c>
      <c r="X51">
        <f t="shared" si="17"/>
        <v>0.61821693366134545</v>
      </c>
      <c r="Y51">
        <f t="shared" si="18"/>
        <v>-7.2907648220343111</v>
      </c>
      <c r="Z51">
        <f t="shared" si="19"/>
        <v>6.6584360681460613</v>
      </c>
      <c r="AA51">
        <f t="shared" si="20"/>
        <v>0.63212505016544329</v>
      </c>
      <c r="AB51">
        <f t="shared" si="21"/>
        <v>-2.037037228062033E-4</v>
      </c>
      <c r="AC51">
        <v>0</v>
      </c>
      <c r="AD51">
        <v>0</v>
      </c>
      <c r="AE51">
        <v>2</v>
      </c>
      <c r="AF51">
        <v>1</v>
      </c>
      <c r="AG51">
        <v>0</v>
      </c>
      <c r="AH51">
        <f t="shared" si="22"/>
        <v>1</v>
      </c>
      <c r="AI51">
        <f t="shared" si="23"/>
        <v>0</v>
      </c>
      <c r="AJ51">
        <f t="shared" si="24"/>
        <v>56247.911191943094</v>
      </c>
      <c r="AK51">
        <f t="shared" si="25"/>
        <v>0</v>
      </c>
      <c r="AL51">
        <f t="shared" si="26"/>
        <v>0</v>
      </c>
      <c r="AM51">
        <f t="shared" si="27"/>
        <v>0.49</v>
      </c>
      <c r="AN51">
        <f t="shared" si="28"/>
        <v>0.39</v>
      </c>
      <c r="AO51">
        <v>4.5599999999999996</v>
      </c>
      <c r="AP51">
        <v>0.5</v>
      </c>
      <c r="AQ51" t="s">
        <v>194</v>
      </c>
      <c r="AR51">
        <v>1589457748.4709699</v>
      </c>
      <c r="AS51">
        <v>410.52935483870999</v>
      </c>
      <c r="AT51">
        <v>410.00012903225797</v>
      </c>
      <c r="AU51">
        <v>10.114638709677401</v>
      </c>
      <c r="AV51">
        <v>9.9653961290322606</v>
      </c>
      <c r="AW51">
        <v>500.02474193548397</v>
      </c>
      <c r="AX51">
        <v>101.899129032258</v>
      </c>
      <c r="AY51">
        <v>0.10001223225806501</v>
      </c>
      <c r="AZ51">
        <v>14.494690322580601</v>
      </c>
      <c r="BA51">
        <v>999.9</v>
      </c>
      <c r="BB51">
        <v>999.9</v>
      </c>
      <c r="BC51">
        <v>0</v>
      </c>
      <c r="BD51">
        <v>0</v>
      </c>
      <c r="BE51">
        <v>10004.2332258065</v>
      </c>
      <c r="BF51">
        <v>0</v>
      </c>
      <c r="BG51">
        <v>1.54284322580645E-3</v>
      </c>
      <c r="BH51">
        <v>1589457706.0999999</v>
      </c>
      <c r="BI51" t="s">
        <v>273</v>
      </c>
      <c r="BJ51">
        <v>6</v>
      </c>
      <c r="BK51">
        <v>0.318</v>
      </c>
      <c r="BL51">
        <v>3.2000000000000001E-2</v>
      </c>
      <c r="BM51">
        <v>410</v>
      </c>
      <c r="BN51">
        <v>10</v>
      </c>
      <c r="BO51">
        <v>0.32</v>
      </c>
      <c r="BP51">
        <v>0.15</v>
      </c>
      <c r="BQ51">
        <v>0.52417290243902404</v>
      </c>
      <c r="BR51">
        <v>0.24095418815331199</v>
      </c>
      <c r="BS51">
        <v>5.3312412924610197E-2</v>
      </c>
      <c r="BT51">
        <v>0</v>
      </c>
      <c r="BU51">
        <v>0.149905170731707</v>
      </c>
      <c r="BV51">
        <v>-9.7297630662016195E-3</v>
      </c>
      <c r="BW51">
        <v>1.5409018883067399E-3</v>
      </c>
      <c r="BX51">
        <v>1</v>
      </c>
      <c r="BY51">
        <v>1</v>
      </c>
      <c r="BZ51">
        <v>2</v>
      </c>
      <c r="CA51" t="s">
        <v>213</v>
      </c>
      <c r="CB51">
        <v>100</v>
      </c>
      <c r="CC51">
        <v>100</v>
      </c>
      <c r="CD51">
        <v>0.318</v>
      </c>
      <c r="CE51">
        <v>3.2000000000000001E-2</v>
      </c>
      <c r="CF51">
        <v>2</v>
      </c>
      <c r="CG51">
        <v>492.67200000000003</v>
      </c>
      <c r="CH51">
        <v>545.33199999999999</v>
      </c>
      <c r="CI51">
        <v>13.9994</v>
      </c>
      <c r="CJ51">
        <v>18.683</v>
      </c>
      <c r="CK51">
        <v>30.0001</v>
      </c>
      <c r="CL51">
        <v>18.577400000000001</v>
      </c>
      <c r="CM51">
        <v>18.5656</v>
      </c>
      <c r="CN51">
        <v>20.315899999999999</v>
      </c>
      <c r="CO51">
        <v>16.633700000000001</v>
      </c>
      <c r="CP51">
        <v>0</v>
      </c>
      <c r="CQ51">
        <v>14</v>
      </c>
      <c r="CR51">
        <v>410</v>
      </c>
      <c r="CS51">
        <v>10</v>
      </c>
      <c r="CT51">
        <v>102.834</v>
      </c>
      <c r="CU51">
        <v>102.643</v>
      </c>
    </row>
    <row r="52" spans="1:99" x14ac:dyDescent="0.25">
      <c r="A52">
        <v>36</v>
      </c>
      <c r="B52">
        <v>1589457762.0999999</v>
      </c>
      <c r="C52">
        <v>2164.5999999046298</v>
      </c>
      <c r="D52" t="s">
        <v>282</v>
      </c>
      <c r="E52" t="s">
        <v>283</v>
      </c>
      <c r="F52">
        <v>1589457753.4709699</v>
      </c>
      <c r="G52">
        <f t="shared" si="0"/>
        <v>1.6447612200422613E-4</v>
      </c>
      <c r="H52">
        <f t="shared" si="1"/>
        <v>-0.65937325493840682</v>
      </c>
      <c r="I52">
        <f t="shared" si="2"/>
        <v>410.51499999999999</v>
      </c>
      <c r="J52">
        <f t="shared" si="3"/>
        <v>445.64422281750313</v>
      </c>
      <c r="K52">
        <f t="shared" si="4"/>
        <v>45.455451944660382</v>
      </c>
      <c r="L52">
        <f t="shared" si="5"/>
        <v>41.872291616588093</v>
      </c>
      <c r="M52">
        <f t="shared" si="6"/>
        <v>2.6997206978177549E-2</v>
      </c>
      <c r="N52">
        <f t="shared" si="7"/>
        <v>2</v>
      </c>
      <c r="O52">
        <f t="shared" si="8"/>
        <v>2.6796374796661779E-2</v>
      </c>
      <c r="P52">
        <f t="shared" si="9"/>
        <v>1.6765653587171574E-2</v>
      </c>
      <c r="Q52">
        <f t="shared" si="10"/>
        <v>0</v>
      </c>
      <c r="R52">
        <f t="shared" si="11"/>
        <v>14.42818275868162</v>
      </c>
      <c r="S52">
        <f t="shared" si="12"/>
        <v>14.42818275868162</v>
      </c>
      <c r="T52">
        <f t="shared" si="13"/>
        <v>1.6493942592127111</v>
      </c>
      <c r="U52">
        <f t="shared" si="14"/>
        <v>62.29324597277116</v>
      </c>
      <c r="V52">
        <f t="shared" si="15"/>
        <v>1.0315497401807809</v>
      </c>
      <c r="W52">
        <f t="shared" si="16"/>
        <v>1.6559575987285668</v>
      </c>
      <c r="X52">
        <f t="shared" si="17"/>
        <v>0.61784451903193016</v>
      </c>
      <c r="Y52">
        <f t="shared" si="18"/>
        <v>-7.2533969803863725</v>
      </c>
      <c r="Z52">
        <f t="shared" si="19"/>
        <v>6.6243395440409678</v>
      </c>
      <c r="AA52">
        <f t="shared" si="20"/>
        <v>0.62885582049835898</v>
      </c>
      <c r="AB52">
        <f t="shared" si="21"/>
        <v>-2.0161584704592173E-4</v>
      </c>
      <c r="AC52">
        <v>0</v>
      </c>
      <c r="AD52">
        <v>0</v>
      </c>
      <c r="AE52">
        <v>2</v>
      </c>
      <c r="AF52">
        <v>1</v>
      </c>
      <c r="AG52">
        <v>0</v>
      </c>
      <c r="AH52">
        <f t="shared" si="22"/>
        <v>1</v>
      </c>
      <c r="AI52">
        <f t="shared" si="23"/>
        <v>0</v>
      </c>
      <c r="AJ52">
        <f t="shared" si="24"/>
        <v>56249.705434635704</v>
      </c>
      <c r="AK52">
        <f t="shared" si="25"/>
        <v>0</v>
      </c>
      <c r="AL52">
        <f t="shared" si="26"/>
        <v>0</v>
      </c>
      <c r="AM52">
        <f t="shared" si="27"/>
        <v>0.49</v>
      </c>
      <c r="AN52">
        <f t="shared" si="28"/>
        <v>0.39</v>
      </c>
      <c r="AO52">
        <v>4.5599999999999996</v>
      </c>
      <c r="AP52">
        <v>0.5</v>
      </c>
      <c r="AQ52" t="s">
        <v>194</v>
      </c>
      <c r="AR52">
        <v>1589457753.4709699</v>
      </c>
      <c r="AS52">
        <v>410.51499999999999</v>
      </c>
      <c r="AT52">
        <v>409.97525806451603</v>
      </c>
      <c r="AU52">
        <v>10.1132903225806</v>
      </c>
      <c r="AV52">
        <v>9.9648129032258108</v>
      </c>
      <c r="AW52">
        <v>500.02622580645198</v>
      </c>
      <c r="AX52">
        <v>101.899419354839</v>
      </c>
      <c r="AY52">
        <v>9.9999951612903204E-2</v>
      </c>
      <c r="AZ52">
        <v>14.4896193548387</v>
      </c>
      <c r="BA52">
        <v>999.9</v>
      </c>
      <c r="BB52">
        <v>999.9</v>
      </c>
      <c r="BC52">
        <v>0</v>
      </c>
      <c r="BD52">
        <v>0</v>
      </c>
      <c r="BE52">
        <v>10004.3522580645</v>
      </c>
      <c r="BF52">
        <v>0</v>
      </c>
      <c r="BG52">
        <v>1.5289399999999999E-3</v>
      </c>
      <c r="BH52">
        <v>1589457706.0999999</v>
      </c>
      <c r="BI52" t="s">
        <v>273</v>
      </c>
      <c r="BJ52">
        <v>6</v>
      </c>
      <c r="BK52">
        <v>0.318</v>
      </c>
      <c r="BL52">
        <v>3.2000000000000001E-2</v>
      </c>
      <c r="BM52">
        <v>410</v>
      </c>
      <c r="BN52">
        <v>10</v>
      </c>
      <c r="BO52">
        <v>0.32</v>
      </c>
      <c r="BP52">
        <v>0.15</v>
      </c>
      <c r="BQ52">
        <v>0.534958268292683</v>
      </c>
      <c r="BR52">
        <v>0.355216264808356</v>
      </c>
      <c r="BS52">
        <v>7.1487657764367496E-2</v>
      </c>
      <c r="BT52">
        <v>0</v>
      </c>
      <c r="BU52">
        <v>0.148695292682927</v>
      </c>
      <c r="BV52">
        <v>-6.7499999999998898E-3</v>
      </c>
      <c r="BW52">
        <v>1.2969897087412099E-3</v>
      </c>
      <c r="BX52">
        <v>1</v>
      </c>
      <c r="BY52">
        <v>1</v>
      </c>
      <c r="BZ52">
        <v>2</v>
      </c>
      <c r="CA52" t="s">
        <v>213</v>
      </c>
      <c r="CB52">
        <v>100</v>
      </c>
      <c r="CC52">
        <v>100</v>
      </c>
      <c r="CD52">
        <v>0.318</v>
      </c>
      <c r="CE52">
        <v>3.2000000000000001E-2</v>
      </c>
      <c r="CF52">
        <v>2</v>
      </c>
      <c r="CG52">
        <v>492.50700000000001</v>
      </c>
      <c r="CH52">
        <v>545.73099999999999</v>
      </c>
      <c r="CI52">
        <v>13.9992</v>
      </c>
      <c r="CJ52">
        <v>18.683</v>
      </c>
      <c r="CK52">
        <v>30.0001</v>
      </c>
      <c r="CL52">
        <v>18.575900000000001</v>
      </c>
      <c r="CM52">
        <v>18.5641</v>
      </c>
      <c r="CN52">
        <v>20.3156</v>
      </c>
      <c r="CO52">
        <v>16.633700000000001</v>
      </c>
      <c r="CP52">
        <v>0</v>
      </c>
      <c r="CQ52">
        <v>14</v>
      </c>
      <c r="CR52">
        <v>410</v>
      </c>
      <c r="CS52">
        <v>10</v>
      </c>
      <c r="CT52">
        <v>102.834</v>
      </c>
      <c r="CU52">
        <v>102.64100000000001</v>
      </c>
    </row>
    <row r="53" spans="1:99" x14ac:dyDescent="0.25">
      <c r="A53">
        <v>37</v>
      </c>
      <c r="B53">
        <v>1589458125.5999999</v>
      </c>
      <c r="C53">
        <v>2528.0999999046298</v>
      </c>
      <c r="D53" t="s">
        <v>286</v>
      </c>
      <c r="E53" t="s">
        <v>287</v>
      </c>
      <c r="F53">
        <v>1589458117.5999999</v>
      </c>
      <c r="G53">
        <f t="shared" si="0"/>
        <v>1.8802204938280666E-4</v>
      </c>
      <c r="H53">
        <f t="shared" si="1"/>
        <v>-0.72498406555706418</v>
      </c>
      <c r="I53">
        <f t="shared" si="2"/>
        <v>410.66545161290298</v>
      </c>
      <c r="J53">
        <f t="shared" si="3"/>
        <v>443.89225040050087</v>
      </c>
      <c r="K53">
        <f t="shared" si="4"/>
        <v>45.280825729780702</v>
      </c>
      <c r="L53">
        <f t="shared" si="5"/>
        <v>41.891406599119499</v>
      </c>
      <c r="M53">
        <f t="shared" si="6"/>
        <v>3.1272992234113339E-2</v>
      </c>
      <c r="N53">
        <f t="shared" si="7"/>
        <v>2</v>
      </c>
      <c r="O53">
        <f t="shared" si="8"/>
        <v>3.1003849462763002E-2</v>
      </c>
      <c r="P53">
        <f t="shared" si="9"/>
        <v>1.9401394171426209E-2</v>
      </c>
      <c r="Q53">
        <f t="shared" si="10"/>
        <v>0</v>
      </c>
      <c r="R53">
        <f t="shared" si="11"/>
        <v>14.409419297256241</v>
      </c>
      <c r="S53">
        <f t="shared" si="12"/>
        <v>14.409419297256241</v>
      </c>
      <c r="T53">
        <f t="shared" si="13"/>
        <v>1.6473943008065985</v>
      </c>
      <c r="U53">
        <f t="shared" si="14"/>
        <v>62.657003016914203</v>
      </c>
      <c r="V53">
        <f t="shared" si="15"/>
        <v>1.0369052143674242</v>
      </c>
      <c r="W53">
        <f t="shared" si="16"/>
        <v>1.654891176469951</v>
      </c>
      <c r="X53">
        <f t="shared" si="17"/>
        <v>0.61048908643917432</v>
      </c>
      <c r="Y53">
        <f t="shared" si="18"/>
        <v>-8.2917723777817738</v>
      </c>
      <c r="Z53">
        <f t="shared" si="19"/>
        <v>7.572729202317813</v>
      </c>
      <c r="AA53">
        <f t="shared" si="20"/>
        <v>0.71877972111538024</v>
      </c>
      <c r="AB53">
        <f t="shared" si="21"/>
        <v>-2.6345434858043859E-4</v>
      </c>
      <c r="AC53">
        <v>0</v>
      </c>
      <c r="AD53">
        <v>0</v>
      </c>
      <c r="AE53">
        <v>2</v>
      </c>
      <c r="AF53">
        <v>2</v>
      </c>
      <c r="AG53">
        <v>0</v>
      </c>
      <c r="AH53">
        <f t="shared" si="22"/>
        <v>1</v>
      </c>
      <c r="AI53">
        <f t="shared" si="23"/>
        <v>0</v>
      </c>
      <c r="AJ53">
        <f t="shared" si="24"/>
        <v>56229.724512762012</v>
      </c>
      <c r="AK53">
        <f t="shared" si="25"/>
        <v>0</v>
      </c>
      <c r="AL53">
        <f t="shared" si="26"/>
        <v>0</v>
      </c>
      <c r="AM53">
        <f t="shared" si="27"/>
        <v>0.49</v>
      </c>
      <c r="AN53">
        <f t="shared" si="28"/>
        <v>0.39</v>
      </c>
      <c r="AO53">
        <v>5.12</v>
      </c>
      <c r="AP53">
        <v>0.5</v>
      </c>
      <c r="AQ53" t="s">
        <v>194</v>
      </c>
      <c r="AR53">
        <v>1589458117.5999999</v>
      </c>
      <c r="AS53">
        <v>410.66545161290298</v>
      </c>
      <c r="AT53">
        <v>410.00216129032202</v>
      </c>
      <c r="AU53">
        <v>10.164880645161301</v>
      </c>
      <c r="AV53">
        <v>9.9743106451612906</v>
      </c>
      <c r="AW53">
        <v>500.01964516128999</v>
      </c>
      <c r="AX53">
        <v>101.908580645161</v>
      </c>
      <c r="AY53">
        <v>0.100016461290323</v>
      </c>
      <c r="AZ53">
        <v>14.479651612903201</v>
      </c>
      <c r="BA53">
        <v>999.9</v>
      </c>
      <c r="BB53">
        <v>999.9</v>
      </c>
      <c r="BC53">
        <v>0</v>
      </c>
      <c r="BD53">
        <v>0</v>
      </c>
      <c r="BE53">
        <v>9999.3480645161308</v>
      </c>
      <c r="BF53">
        <v>0</v>
      </c>
      <c r="BG53">
        <v>1.5289399999999999E-3</v>
      </c>
      <c r="BH53">
        <v>1589458099.5999999</v>
      </c>
      <c r="BI53" t="s">
        <v>288</v>
      </c>
      <c r="BJ53">
        <v>7</v>
      </c>
      <c r="BK53">
        <v>0.33300000000000002</v>
      </c>
      <c r="BL53">
        <v>3.2000000000000001E-2</v>
      </c>
      <c r="BM53">
        <v>410</v>
      </c>
      <c r="BN53">
        <v>10</v>
      </c>
      <c r="BO53">
        <v>0.27</v>
      </c>
      <c r="BP53">
        <v>0.09</v>
      </c>
      <c r="BQ53">
        <v>0.65336197560975595</v>
      </c>
      <c r="BR53">
        <v>9.6278278745614093E-2</v>
      </c>
      <c r="BS53">
        <v>2.7477815729116999E-2</v>
      </c>
      <c r="BT53">
        <v>1</v>
      </c>
      <c r="BU53">
        <v>0.19084382926829299</v>
      </c>
      <c r="BV53">
        <v>-1.1158912891985799E-2</v>
      </c>
      <c r="BW53">
        <v>5.6683142755980104E-3</v>
      </c>
      <c r="BX53">
        <v>1</v>
      </c>
      <c r="BY53">
        <v>2</v>
      </c>
      <c r="BZ53">
        <v>2</v>
      </c>
      <c r="CA53" t="s">
        <v>199</v>
      </c>
      <c r="CB53">
        <v>100</v>
      </c>
      <c r="CC53">
        <v>100</v>
      </c>
      <c r="CD53">
        <v>0.33300000000000002</v>
      </c>
      <c r="CE53">
        <v>3.2000000000000001E-2</v>
      </c>
      <c r="CF53">
        <v>2</v>
      </c>
      <c r="CG53">
        <v>491.93900000000002</v>
      </c>
      <c r="CH53">
        <v>546.71400000000006</v>
      </c>
      <c r="CI53">
        <v>14.000299999999999</v>
      </c>
      <c r="CJ53">
        <v>18.576699999999999</v>
      </c>
      <c r="CK53">
        <v>30.000299999999999</v>
      </c>
      <c r="CL53">
        <v>18.470600000000001</v>
      </c>
      <c r="CM53">
        <v>18.4603</v>
      </c>
      <c r="CN53">
        <v>20.314</v>
      </c>
      <c r="CO53">
        <v>15.5303</v>
      </c>
      <c r="CP53">
        <v>0</v>
      </c>
      <c r="CQ53">
        <v>14</v>
      </c>
      <c r="CR53">
        <v>410</v>
      </c>
      <c r="CS53">
        <v>10</v>
      </c>
      <c r="CT53">
        <v>102.83799999999999</v>
      </c>
      <c r="CU53">
        <v>102.667</v>
      </c>
    </row>
    <row r="54" spans="1:99" x14ac:dyDescent="0.25">
      <c r="A54">
        <v>38</v>
      </c>
      <c r="B54">
        <v>1589458130.5999999</v>
      </c>
      <c r="C54">
        <v>2533.0999999046298</v>
      </c>
      <c r="D54" t="s">
        <v>289</v>
      </c>
      <c r="E54" t="s">
        <v>290</v>
      </c>
      <c r="F54">
        <v>1589458122.2451601</v>
      </c>
      <c r="G54">
        <f t="shared" si="0"/>
        <v>1.8618230311158771E-4</v>
      </c>
      <c r="H54">
        <f t="shared" si="1"/>
        <v>-0.72443831225669075</v>
      </c>
      <c r="I54">
        <f t="shared" si="2"/>
        <v>410.659548387097</v>
      </c>
      <c r="J54">
        <f t="shared" si="3"/>
        <v>444.21253999320686</v>
      </c>
      <c r="K54">
        <f t="shared" si="4"/>
        <v>45.313906347698982</v>
      </c>
      <c r="L54">
        <f t="shared" si="5"/>
        <v>41.891181902892349</v>
      </c>
      <c r="M54">
        <f t="shared" si="6"/>
        <v>3.0976941789574261E-2</v>
      </c>
      <c r="N54">
        <f t="shared" si="7"/>
        <v>2</v>
      </c>
      <c r="O54">
        <f t="shared" si="8"/>
        <v>3.0712847442267644E-2</v>
      </c>
      <c r="P54">
        <f t="shared" si="9"/>
        <v>1.921906972369751E-2</v>
      </c>
      <c r="Q54">
        <f t="shared" si="10"/>
        <v>0</v>
      </c>
      <c r="R54">
        <f t="shared" si="11"/>
        <v>14.405999791934336</v>
      </c>
      <c r="S54">
        <f t="shared" si="12"/>
        <v>14.405999791934336</v>
      </c>
      <c r="T54">
        <f t="shared" si="13"/>
        <v>1.6470300525276542</v>
      </c>
      <c r="U54">
        <f t="shared" si="14"/>
        <v>62.66604493014156</v>
      </c>
      <c r="V54">
        <f t="shared" si="15"/>
        <v>1.0367796422449629</v>
      </c>
      <c r="W54">
        <f t="shared" si="16"/>
        <v>1.6544520136873759</v>
      </c>
      <c r="X54">
        <f t="shared" si="17"/>
        <v>0.61025041028269134</v>
      </c>
      <c r="Y54">
        <f t="shared" si="18"/>
        <v>-8.2106395672210173</v>
      </c>
      <c r="Z54">
        <f t="shared" si="19"/>
        <v>7.4986599054374876</v>
      </c>
      <c r="AA54">
        <f t="shared" si="20"/>
        <v>0.71172134292390143</v>
      </c>
      <c r="AB54">
        <f t="shared" si="21"/>
        <v>-2.5831885962812606E-4</v>
      </c>
      <c r="AC54">
        <v>0</v>
      </c>
      <c r="AD54">
        <v>0</v>
      </c>
      <c r="AE54">
        <v>2</v>
      </c>
      <c r="AF54">
        <v>2</v>
      </c>
      <c r="AG54">
        <v>0</v>
      </c>
      <c r="AH54">
        <f t="shared" si="22"/>
        <v>1</v>
      </c>
      <c r="AI54">
        <f t="shared" si="23"/>
        <v>0</v>
      </c>
      <c r="AJ54">
        <f t="shared" si="24"/>
        <v>56235.116981724954</v>
      </c>
      <c r="AK54">
        <f t="shared" si="25"/>
        <v>0</v>
      </c>
      <c r="AL54">
        <f t="shared" si="26"/>
        <v>0</v>
      </c>
      <c r="AM54">
        <f t="shared" si="27"/>
        <v>0.49</v>
      </c>
      <c r="AN54">
        <f t="shared" si="28"/>
        <v>0.39</v>
      </c>
      <c r="AO54">
        <v>5.12</v>
      </c>
      <c r="AP54">
        <v>0.5</v>
      </c>
      <c r="AQ54" t="s">
        <v>194</v>
      </c>
      <c r="AR54">
        <v>1589458122.2451601</v>
      </c>
      <c r="AS54">
        <v>410.659548387097</v>
      </c>
      <c r="AT54">
        <v>409.99603225806402</v>
      </c>
      <c r="AU54">
        <v>10.163558064516099</v>
      </c>
      <c r="AV54">
        <v>9.9748496774193498</v>
      </c>
      <c r="AW54">
        <v>500.01219354838702</v>
      </c>
      <c r="AX54">
        <v>101.909516129032</v>
      </c>
      <c r="AY54">
        <v>0.10000019032258101</v>
      </c>
      <c r="AZ54">
        <v>14.475545161290301</v>
      </c>
      <c r="BA54">
        <v>999.9</v>
      </c>
      <c r="BB54">
        <v>999.9</v>
      </c>
      <c r="BC54">
        <v>0</v>
      </c>
      <c r="BD54">
        <v>0</v>
      </c>
      <c r="BE54">
        <v>10000.103225806401</v>
      </c>
      <c r="BF54">
        <v>0</v>
      </c>
      <c r="BG54">
        <v>1.5289399999999999E-3</v>
      </c>
      <c r="BH54">
        <v>1589458099.5999999</v>
      </c>
      <c r="BI54" t="s">
        <v>288</v>
      </c>
      <c r="BJ54">
        <v>7</v>
      </c>
      <c r="BK54">
        <v>0.33300000000000002</v>
      </c>
      <c r="BL54">
        <v>3.2000000000000001E-2</v>
      </c>
      <c r="BM54">
        <v>410</v>
      </c>
      <c r="BN54">
        <v>10</v>
      </c>
      <c r="BO54">
        <v>0.27</v>
      </c>
      <c r="BP54">
        <v>0.09</v>
      </c>
      <c r="BQ54">
        <v>0.66686934146341503</v>
      </c>
      <c r="BR54">
        <v>-2.74032752613262E-3</v>
      </c>
      <c r="BS54">
        <v>1.49326531036072E-2</v>
      </c>
      <c r="BT54">
        <v>1</v>
      </c>
      <c r="BU54">
        <v>0.18965448780487801</v>
      </c>
      <c r="BV54">
        <v>-2.4620216027874401E-2</v>
      </c>
      <c r="BW54">
        <v>2.50011537413728E-3</v>
      </c>
      <c r="BX54">
        <v>1</v>
      </c>
      <c r="BY54">
        <v>2</v>
      </c>
      <c r="BZ54">
        <v>2</v>
      </c>
      <c r="CA54" t="s">
        <v>199</v>
      </c>
      <c r="CB54">
        <v>100</v>
      </c>
      <c r="CC54">
        <v>100</v>
      </c>
      <c r="CD54">
        <v>0.33300000000000002</v>
      </c>
      <c r="CE54">
        <v>3.2000000000000001E-2</v>
      </c>
      <c r="CF54">
        <v>2</v>
      </c>
      <c r="CG54">
        <v>492.15199999999999</v>
      </c>
      <c r="CH54">
        <v>546.90099999999995</v>
      </c>
      <c r="CI54">
        <v>13.9999</v>
      </c>
      <c r="CJ54">
        <v>18.578700000000001</v>
      </c>
      <c r="CK54">
        <v>30.000299999999999</v>
      </c>
      <c r="CL54">
        <v>18.471900000000002</v>
      </c>
      <c r="CM54">
        <v>18.4617</v>
      </c>
      <c r="CN54">
        <v>20.313800000000001</v>
      </c>
      <c r="CO54">
        <v>15.5303</v>
      </c>
      <c r="CP54">
        <v>0</v>
      </c>
      <c r="CQ54">
        <v>14</v>
      </c>
      <c r="CR54">
        <v>410</v>
      </c>
      <c r="CS54">
        <v>10</v>
      </c>
      <c r="CT54">
        <v>102.83799999999999</v>
      </c>
      <c r="CU54">
        <v>102.66500000000001</v>
      </c>
    </row>
    <row r="55" spans="1:99" x14ac:dyDescent="0.25">
      <c r="A55">
        <v>39</v>
      </c>
      <c r="B55">
        <v>1589458135.5999999</v>
      </c>
      <c r="C55">
        <v>2538.0999999046298</v>
      </c>
      <c r="D55" t="s">
        <v>291</v>
      </c>
      <c r="E55" t="s">
        <v>292</v>
      </c>
      <c r="F55">
        <v>1589458127.03548</v>
      </c>
      <c r="G55">
        <f t="shared" si="0"/>
        <v>1.8423070287534142E-4</v>
      </c>
      <c r="H55">
        <f t="shared" si="1"/>
        <v>-0.72649332674798106</v>
      </c>
      <c r="I55">
        <f t="shared" si="2"/>
        <v>410.66087096774203</v>
      </c>
      <c r="J55">
        <f t="shared" si="3"/>
        <v>444.70488728752167</v>
      </c>
      <c r="K55">
        <f t="shared" si="4"/>
        <v>45.364410405952697</v>
      </c>
      <c r="L55">
        <f t="shared" si="5"/>
        <v>41.891575336346357</v>
      </c>
      <c r="M55">
        <f t="shared" si="6"/>
        <v>3.0662513733390143E-2</v>
      </c>
      <c r="N55">
        <f t="shared" si="7"/>
        <v>2</v>
      </c>
      <c r="O55">
        <f t="shared" si="8"/>
        <v>3.0403729333668379E-2</v>
      </c>
      <c r="P55">
        <f t="shared" si="9"/>
        <v>1.9025399448602393E-2</v>
      </c>
      <c r="Q55">
        <f t="shared" si="10"/>
        <v>0</v>
      </c>
      <c r="R55">
        <f t="shared" si="11"/>
        <v>14.402593039042898</v>
      </c>
      <c r="S55">
        <f t="shared" si="12"/>
        <v>14.402593039042898</v>
      </c>
      <c r="T55">
        <f t="shared" si="13"/>
        <v>1.646667233037576</v>
      </c>
      <c r="U55">
        <f t="shared" si="14"/>
        <v>62.676101566015141</v>
      </c>
      <c r="V55">
        <f t="shared" si="15"/>
        <v>1.03666889323349</v>
      </c>
      <c r="W55">
        <f t="shared" si="16"/>
        <v>1.654009849578141</v>
      </c>
      <c r="X55">
        <f t="shared" si="17"/>
        <v>0.60999833980408602</v>
      </c>
      <c r="Y55">
        <f t="shared" si="18"/>
        <v>-8.1245739968025568</v>
      </c>
      <c r="Z55">
        <f t="shared" si="19"/>
        <v>7.4200852163079389</v>
      </c>
      <c r="AA55">
        <f t="shared" si="20"/>
        <v>0.70423585370868014</v>
      </c>
      <c r="AB55">
        <f t="shared" si="21"/>
        <v>-2.5292678593746842E-4</v>
      </c>
      <c r="AC55">
        <v>0</v>
      </c>
      <c r="AD55">
        <v>0</v>
      </c>
      <c r="AE55">
        <v>2</v>
      </c>
      <c r="AF55">
        <v>2</v>
      </c>
      <c r="AG55">
        <v>0</v>
      </c>
      <c r="AH55">
        <f t="shared" si="22"/>
        <v>1</v>
      </c>
      <c r="AI55">
        <f t="shared" si="23"/>
        <v>0</v>
      </c>
      <c r="AJ55">
        <f t="shared" si="24"/>
        <v>56234.813493103204</v>
      </c>
      <c r="AK55">
        <f t="shared" si="25"/>
        <v>0</v>
      </c>
      <c r="AL55">
        <f t="shared" si="26"/>
        <v>0</v>
      </c>
      <c r="AM55">
        <f t="shared" si="27"/>
        <v>0.49</v>
      </c>
      <c r="AN55">
        <f t="shared" si="28"/>
        <v>0.39</v>
      </c>
      <c r="AO55">
        <v>5.12</v>
      </c>
      <c r="AP55">
        <v>0.5</v>
      </c>
      <c r="AQ55" t="s">
        <v>194</v>
      </c>
      <c r="AR55">
        <v>1589458127.03548</v>
      </c>
      <c r="AS55">
        <v>410.66087096774203</v>
      </c>
      <c r="AT55">
        <v>409.99441935483901</v>
      </c>
      <c r="AU55">
        <v>10.162409677419401</v>
      </c>
      <c r="AV55">
        <v>9.9756761290322604</v>
      </c>
      <c r="AW55">
        <v>500.00409677419401</v>
      </c>
      <c r="AX55">
        <v>101.910161290323</v>
      </c>
      <c r="AY55">
        <v>9.9984545161290295E-2</v>
      </c>
      <c r="AZ55">
        <v>14.4714096774194</v>
      </c>
      <c r="BA55">
        <v>999.9</v>
      </c>
      <c r="BB55">
        <v>999.9</v>
      </c>
      <c r="BC55">
        <v>0</v>
      </c>
      <c r="BD55">
        <v>0</v>
      </c>
      <c r="BE55">
        <v>9999.8309677419293</v>
      </c>
      <c r="BF55">
        <v>0</v>
      </c>
      <c r="BG55">
        <v>1.5289399999999999E-3</v>
      </c>
      <c r="BH55">
        <v>1589458099.5999999</v>
      </c>
      <c r="BI55" t="s">
        <v>288</v>
      </c>
      <c r="BJ55">
        <v>7</v>
      </c>
      <c r="BK55">
        <v>0.33300000000000002</v>
      </c>
      <c r="BL55">
        <v>3.2000000000000001E-2</v>
      </c>
      <c r="BM55">
        <v>410</v>
      </c>
      <c r="BN55">
        <v>10</v>
      </c>
      <c r="BO55">
        <v>0.27</v>
      </c>
      <c r="BP55">
        <v>0.09</v>
      </c>
      <c r="BQ55">
        <v>0.66437882926829295</v>
      </c>
      <c r="BR55">
        <v>5.58841045296182E-2</v>
      </c>
      <c r="BS55">
        <v>1.3342631893629499E-2</v>
      </c>
      <c r="BT55">
        <v>1</v>
      </c>
      <c r="BU55">
        <v>0.187506243902439</v>
      </c>
      <c r="BV55">
        <v>-2.4312439024390901E-2</v>
      </c>
      <c r="BW55">
        <v>2.4719827213510099E-3</v>
      </c>
      <c r="BX55">
        <v>1</v>
      </c>
      <c r="BY55">
        <v>2</v>
      </c>
      <c r="BZ55">
        <v>2</v>
      </c>
      <c r="CA55" t="s">
        <v>199</v>
      </c>
      <c r="CB55">
        <v>100</v>
      </c>
      <c r="CC55">
        <v>100</v>
      </c>
      <c r="CD55">
        <v>0.33300000000000002</v>
      </c>
      <c r="CE55">
        <v>3.2000000000000001E-2</v>
      </c>
      <c r="CF55">
        <v>2</v>
      </c>
      <c r="CG55">
        <v>492.31299999999999</v>
      </c>
      <c r="CH55">
        <v>547.04700000000003</v>
      </c>
      <c r="CI55">
        <v>13.9999</v>
      </c>
      <c r="CJ55">
        <v>18.580300000000001</v>
      </c>
      <c r="CK55">
        <v>30.0002</v>
      </c>
      <c r="CL55">
        <v>18.471900000000002</v>
      </c>
      <c r="CM55">
        <v>18.462299999999999</v>
      </c>
      <c r="CN55">
        <v>20.313800000000001</v>
      </c>
      <c r="CO55">
        <v>15.5303</v>
      </c>
      <c r="CP55">
        <v>0</v>
      </c>
      <c r="CQ55">
        <v>14</v>
      </c>
      <c r="CR55">
        <v>410</v>
      </c>
      <c r="CS55">
        <v>10</v>
      </c>
      <c r="CT55">
        <v>102.837</v>
      </c>
      <c r="CU55">
        <v>102.663</v>
      </c>
    </row>
    <row r="56" spans="1:99" x14ac:dyDescent="0.25">
      <c r="A56">
        <v>40</v>
      </c>
      <c r="B56">
        <v>1589458140.5999999</v>
      </c>
      <c r="C56">
        <v>2543.0999999046298</v>
      </c>
      <c r="D56" t="s">
        <v>293</v>
      </c>
      <c r="E56" t="s">
        <v>294</v>
      </c>
      <c r="F56">
        <v>1589458131.9709699</v>
      </c>
      <c r="G56">
        <f t="shared" si="0"/>
        <v>1.8174995504941337E-4</v>
      </c>
      <c r="H56">
        <f t="shared" si="1"/>
        <v>-0.70944849126114296</v>
      </c>
      <c r="I56">
        <f t="shared" si="2"/>
        <v>410.652806451613</v>
      </c>
      <c r="J56">
        <f t="shared" si="3"/>
        <v>444.30671683956979</v>
      </c>
      <c r="K56">
        <f t="shared" si="4"/>
        <v>45.324156437716184</v>
      </c>
      <c r="L56">
        <f t="shared" si="5"/>
        <v>41.891088601122114</v>
      </c>
      <c r="M56">
        <f t="shared" si="6"/>
        <v>3.0251322229933049E-2</v>
      </c>
      <c r="N56">
        <f t="shared" si="7"/>
        <v>2</v>
      </c>
      <c r="O56">
        <f t="shared" si="8"/>
        <v>2.9999401245250107E-2</v>
      </c>
      <c r="P56">
        <f t="shared" si="9"/>
        <v>1.8772084923111883E-2</v>
      </c>
      <c r="Q56">
        <f t="shared" si="10"/>
        <v>0</v>
      </c>
      <c r="R56">
        <f t="shared" si="11"/>
        <v>14.4003969130138</v>
      </c>
      <c r="S56">
        <f t="shared" si="12"/>
        <v>14.4003969130138</v>
      </c>
      <c r="T56">
        <f t="shared" si="13"/>
        <v>1.6464333826562394</v>
      </c>
      <c r="U56">
        <f t="shared" si="14"/>
        <v>62.680479978228178</v>
      </c>
      <c r="V56">
        <f t="shared" si="15"/>
        <v>1.03653208758962</v>
      </c>
      <c r="W56">
        <f t="shared" si="16"/>
        <v>1.6536760534534123</v>
      </c>
      <c r="X56">
        <f t="shared" si="17"/>
        <v>0.60990129506661939</v>
      </c>
      <c r="Y56">
        <f t="shared" si="18"/>
        <v>-8.01517301767913</v>
      </c>
      <c r="Z56">
        <f t="shared" si="19"/>
        <v>7.3201911737812759</v>
      </c>
      <c r="AA56">
        <f t="shared" si="20"/>
        <v>0.69473568622182102</v>
      </c>
      <c r="AB56">
        <f t="shared" si="21"/>
        <v>-2.4615767603286542E-4</v>
      </c>
      <c r="AC56">
        <v>0</v>
      </c>
      <c r="AD56">
        <v>0</v>
      </c>
      <c r="AE56">
        <v>2</v>
      </c>
      <c r="AF56">
        <v>2</v>
      </c>
      <c r="AG56">
        <v>0</v>
      </c>
      <c r="AH56">
        <f t="shared" si="22"/>
        <v>1</v>
      </c>
      <c r="AI56">
        <f t="shared" si="23"/>
        <v>0</v>
      </c>
      <c r="AJ56">
        <f t="shared" si="24"/>
        <v>56247.897239653532</v>
      </c>
      <c r="AK56">
        <f t="shared" si="25"/>
        <v>0</v>
      </c>
      <c r="AL56">
        <f t="shared" si="26"/>
        <v>0</v>
      </c>
      <c r="AM56">
        <f t="shared" si="27"/>
        <v>0.49</v>
      </c>
      <c r="AN56">
        <f t="shared" si="28"/>
        <v>0.39</v>
      </c>
      <c r="AO56">
        <v>5.12</v>
      </c>
      <c r="AP56">
        <v>0.5</v>
      </c>
      <c r="AQ56" t="s">
        <v>194</v>
      </c>
      <c r="AR56">
        <v>1589458131.9709699</v>
      </c>
      <c r="AS56">
        <v>410.652806451613</v>
      </c>
      <c r="AT56">
        <v>410.00277419354802</v>
      </c>
      <c r="AU56">
        <v>10.1609870967742</v>
      </c>
      <c r="AV56">
        <v>9.9767706451612899</v>
      </c>
      <c r="AW56">
        <v>500.012</v>
      </c>
      <c r="AX56">
        <v>101.910967741935</v>
      </c>
      <c r="AY56">
        <v>9.9996125806451605E-2</v>
      </c>
      <c r="AZ56">
        <v>14.468287096774199</v>
      </c>
      <c r="BA56">
        <v>999.9</v>
      </c>
      <c r="BB56">
        <v>999.9</v>
      </c>
      <c r="BC56">
        <v>0</v>
      </c>
      <c r="BD56">
        <v>0</v>
      </c>
      <c r="BE56">
        <v>10002.0609677419</v>
      </c>
      <c r="BF56">
        <v>0</v>
      </c>
      <c r="BG56">
        <v>1.5289399999999999E-3</v>
      </c>
      <c r="BH56">
        <v>1589458099.5999999</v>
      </c>
      <c r="BI56" t="s">
        <v>288</v>
      </c>
      <c r="BJ56">
        <v>7</v>
      </c>
      <c r="BK56">
        <v>0.33300000000000002</v>
      </c>
      <c r="BL56">
        <v>3.2000000000000001E-2</v>
      </c>
      <c r="BM56">
        <v>410</v>
      </c>
      <c r="BN56">
        <v>10</v>
      </c>
      <c r="BO56">
        <v>0.27</v>
      </c>
      <c r="BP56">
        <v>0.09</v>
      </c>
      <c r="BQ56">
        <v>0.65274270731707296</v>
      </c>
      <c r="BR56">
        <v>-0.17707946341464301</v>
      </c>
      <c r="BS56">
        <v>2.93552225338507E-2</v>
      </c>
      <c r="BT56">
        <v>0</v>
      </c>
      <c r="BU56">
        <v>0.185038024390244</v>
      </c>
      <c r="BV56">
        <v>-3.04090452961676E-2</v>
      </c>
      <c r="BW56">
        <v>3.1389127563677299E-3</v>
      </c>
      <c r="BX56">
        <v>1</v>
      </c>
      <c r="BY56">
        <v>1</v>
      </c>
      <c r="BZ56">
        <v>2</v>
      </c>
      <c r="CA56" t="s">
        <v>213</v>
      </c>
      <c r="CB56">
        <v>100</v>
      </c>
      <c r="CC56">
        <v>100</v>
      </c>
      <c r="CD56">
        <v>0.33300000000000002</v>
      </c>
      <c r="CE56">
        <v>3.2000000000000001E-2</v>
      </c>
      <c r="CF56">
        <v>2</v>
      </c>
      <c r="CG56">
        <v>492.38</v>
      </c>
      <c r="CH56">
        <v>547.87199999999996</v>
      </c>
      <c r="CI56">
        <v>14.0001</v>
      </c>
      <c r="CJ56">
        <v>18.5823</v>
      </c>
      <c r="CK56">
        <v>30.0002</v>
      </c>
      <c r="CL56">
        <v>18.473500000000001</v>
      </c>
      <c r="CM56">
        <v>18.463899999999999</v>
      </c>
      <c r="CN56">
        <v>20.311900000000001</v>
      </c>
      <c r="CO56">
        <v>15.5303</v>
      </c>
      <c r="CP56">
        <v>0</v>
      </c>
      <c r="CQ56">
        <v>14</v>
      </c>
      <c r="CR56">
        <v>410</v>
      </c>
      <c r="CS56">
        <v>10</v>
      </c>
      <c r="CT56">
        <v>102.83499999999999</v>
      </c>
      <c r="CU56">
        <v>102.663</v>
      </c>
    </row>
    <row r="57" spans="1:99" x14ac:dyDescent="0.25">
      <c r="A57">
        <v>41</v>
      </c>
      <c r="B57">
        <v>1589458145.5999999</v>
      </c>
      <c r="C57">
        <v>2548.0999999046298</v>
      </c>
      <c r="D57" t="s">
        <v>295</v>
      </c>
      <c r="E57" t="s">
        <v>296</v>
      </c>
      <c r="F57">
        <v>1589458136.9709699</v>
      </c>
      <c r="G57">
        <f t="shared" si="0"/>
        <v>1.7907129554515491E-4</v>
      </c>
      <c r="H57">
        <f t="shared" si="1"/>
        <v>-0.69707728779019407</v>
      </c>
      <c r="I57">
        <f t="shared" si="2"/>
        <v>410.64780645161301</v>
      </c>
      <c r="J57">
        <f t="shared" si="3"/>
        <v>444.21550008028402</v>
      </c>
      <c r="K57">
        <f t="shared" si="4"/>
        <v>45.315268916543801</v>
      </c>
      <c r="L57">
        <f t="shared" si="5"/>
        <v>41.890964579084923</v>
      </c>
      <c r="M57">
        <f t="shared" si="6"/>
        <v>2.9787233452789632E-2</v>
      </c>
      <c r="N57">
        <f t="shared" si="7"/>
        <v>2</v>
      </c>
      <c r="O57">
        <f t="shared" si="8"/>
        <v>2.9542948996833608E-2</v>
      </c>
      <c r="P57">
        <f t="shared" si="9"/>
        <v>1.8486124031852989E-2</v>
      </c>
      <c r="Q57">
        <f t="shared" si="10"/>
        <v>0</v>
      </c>
      <c r="R57">
        <f t="shared" si="11"/>
        <v>14.402523363843827</v>
      </c>
      <c r="S57">
        <f t="shared" si="12"/>
        <v>14.402523363843827</v>
      </c>
      <c r="T57">
        <f t="shared" si="13"/>
        <v>1.6466598133556762</v>
      </c>
      <c r="U57">
        <f t="shared" si="14"/>
        <v>62.671422622634488</v>
      </c>
      <c r="V57">
        <f t="shared" si="15"/>
        <v>1.0364577264897348</v>
      </c>
      <c r="W57">
        <f t="shared" si="16"/>
        <v>1.6537963925449595</v>
      </c>
      <c r="X57">
        <f t="shared" si="17"/>
        <v>0.61020208686594146</v>
      </c>
      <c r="Y57">
        <f t="shared" si="18"/>
        <v>-7.8970441335413319</v>
      </c>
      <c r="Z57">
        <f t="shared" si="19"/>
        <v>7.2122976943219124</v>
      </c>
      <c r="AA57">
        <f t="shared" si="20"/>
        <v>0.68450748195656175</v>
      </c>
      <c r="AB57">
        <f t="shared" si="21"/>
        <v>-2.389572628578307E-4</v>
      </c>
      <c r="AC57">
        <v>0</v>
      </c>
      <c r="AD57">
        <v>0</v>
      </c>
      <c r="AE57">
        <v>2</v>
      </c>
      <c r="AF57">
        <v>2</v>
      </c>
      <c r="AG57">
        <v>0</v>
      </c>
      <c r="AH57">
        <f t="shared" si="22"/>
        <v>1</v>
      </c>
      <c r="AI57">
        <f t="shared" si="23"/>
        <v>0</v>
      </c>
      <c r="AJ57">
        <f t="shared" si="24"/>
        <v>56267.229708936698</v>
      </c>
      <c r="AK57">
        <f t="shared" si="25"/>
        <v>0</v>
      </c>
      <c r="AL57">
        <f t="shared" si="26"/>
        <v>0</v>
      </c>
      <c r="AM57">
        <f t="shared" si="27"/>
        <v>0.49</v>
      </c>
      <c r="AN57">
        <f t="shared" si="28"/>
        <v>0.39</v>
      </c>
      <c r="AO57">
        <v>5.12</v>
      </c>
      <c r="AP57">
        <v>0.5</v>
      </c>
      <c r="AQ57" t="s">
        <v>194</v>
      </c>
      <c r="AR57">
        <v>1589458136.9709699</v>
      </c>
      <c r="AS57">
        <v>410.64780645161301</v>
      </c>
      <c r="AT57">
        <v>410.00932258064501</v>
      </c>
      <c r="AU57">
        <v>10.160164516129001</v>
      </c>
      <c r="AV57">
        <v>9.9786651612903192</v>
      </c>
      <c r="AW57">
        <v>500.01816129032301</v>
      </c>
      <c r="AX57">
        <v>101.911903225806</v>
      </c>
      <c r="AY57">
        <v>0.1000007</v>
      </c>
      <c r="AZ57">
        <v>14.4694129032258</v>
      </c>
      <c r="BA57">
        <v>999.9</v>
      </c>
      <c r="BB57">
        <v>999.9</v>
      </c>
      <c r="BC57">
        <v>0</v>
      </c>
      <c r="BD57">
        <v>0</v>
      </c>
      <c r="BE57">
        <v>10005.590645161299</v>
      </c>
      <c r="BF57">
        <v>0</v>
      </c>
      <c r="BG57">
        <v>1.5289399999999999E-3</v>
      </c>
      <c r="BH57">
        <v>1589458099.5999999</v>
      </c>
      <c r="BI57" t="s">
        <v>288</v>
      </c>
      <c r="BJ57">
        <v>7</v>
      </c>
      <c r="BK57">
        <v>0.33300000000000002</v>
      </c>
      <c r="BL57">
        <v>3.2000000000000001E-2</v>
      </c>
      <c r="BM57">
        <v>410</v>
      </c>
      <c r="BN57">
        <v>10</v>
      </c>
      <c r="BO57">
        <v>0.27</v>
      </c>
      <c r="BP57">
        <v>0.09</v>
      </c>
      <c r="BQ57">
        <v>0.64468456097561</v>
      </c>
      <c r="BR57">
        <v>-0.22454285017421299</v>
      </c>
      <c r="BS57">
        <v>3.2918980920308698E-2</v>
      </c>
      <c r="BT57">
        <v>0</v>
      </c>
      <c r="BU57">
        <v>0.18260239024390201</v>
      </c>
      <c r="BV57">
        <v>-3.4193623693379603E-2</v>
      </c>
      <c r="BW57">
        <v>3.4781964900389801E-3</v>
      </c>
      <c r="BX57">
        <v>1</v>
      </c>
      <c r="BY57">
        <v>1</v>
      </c>
      <c r="BZ57">
        <v>2</v>
      </c>
      <c r="CA57" t="s">
        <v>213</v>
      </c>
      <c r="CB57">
        <v>100</v>
      </c>
      <c r="CC57">
        <v>100</v>
      </c>
      <c r="CD57">
        <v>0.33300000000000002</v>
      </c>
      <c r="CE57">
        <v>3.2000000000000001E-2</v>
      </c>
      <c r="CF57">
        <v>2</v>
      </c>
      <c r="CG57">
        <v>492.24400000000003</v>
      </c>
      <c r="CH57">
        <v>547.97400000000005</v>
      </c>
      <c r="CI57">
        <v>14.0007</v>
      </c>
      <c r="CJ57">
        <v>18.584499999999998</v>
      </c>
      <c r="CK57">
        <v>30.000299999999999</v>
      </c>
      <c r="CL57">
        <v>18.474799999999998</v>
      </c>
      <c r="CM57">
        <v>18.465800000000002</v>
      </c>
      <c r="CN57">
        <v>20.312100000000001</v>
      </c>
      <c r="CO57">
        <v>15.5303</v>
      </c>
      <c r="CP57">
        <v>0</v>
      </c>
      <c r="CQ57">
        <v>14</v>
      </c>
      <c r="CR57">
        <v>410</v>
      </c>
      <c r="CS57">
        <v>10</v>
      </c>
      <c r="CT57">
        <v>102.833</v>
      </c>
      <c r="CU57">
        <v>102.66</v>
      </c>
    </row>
    <row r="58" spans="1:99" x14ac:dyDescent="0.25">
      <c r="A58">
        <v>42</v>
      </c>
      <c r="B58">
        <v>1589458150.5999999</v>
      </c>
      <c r="C58">
        <v>2553.0999999046298</v>
      </c>
      <c r="D58" t="s">
        <v>297</v>
      </c>
      <c r="E58" t="s">
        <v>298</v>
      </c>
      <c r="F58">
        <v>1589458141.9709699</v>
      </c>
      <c r="G58">
        <f t="shared" si="0"/>
        <v>1.7721667297036997E-4</v>
      </c>
      <c r="H58">
        <f t="shared" si="1"/>
        <v>-0.70369830257196686</v>
      </c>
      <c r="I58">
        <f t="shared" si="2"/>
        <v>410.65403225806398</v>
      </c>
      <c r="J58">
        <f t="shared" si="3"/>
        <v>445.02032443500389</v>
      </c>
      <c r="K58">
        <f t="shared" si="4"/>
        <v>45.397636090469355</v>
      </c>
      <c r="L58">
        <f t="shared" si="5"/>
        <v>41.891844690923236</v>
      </c>
      <c r="M58">
        <f t="shared" si="6"/>
        <v>2.9436846673471729E-2</v>
      </c>
      <c r="N58">
        <f t="shared" si="7"/>
        <v>2</v>
      </c>
      <c r="O58">
        <f t="shared" si="8"/>
        <v>2.9198250608561578E-2</v>
      </c>
      <c r="P58">
        <f t="shared" si="9"/>
        <v>1.8270182247757186E-2</v>
      </c>
      <c r="Q58">
        <f t="shared" si="10"/>
        <v>0</v>
      </c>
      <c r="R58">
        <f t="shared" si="11"/>
        <v>14.410345591068042</v>
      </c>
      <c r="S58">
        <f t="shared" si="12"/>
        <v>14.410345591068042</v>
      </c>
      <c r="T58">
        <f t="shared" si="13"/>
        <v>1.6474929825062086</v>
      </c>
      <c r="U58">
        <f t="shared" si="14"/>
        <v>62.643932257492494</v>
      </c>
      <c r="V58">
        <f t="shared" si="15"/>
        <v>1.0364805709750253</v>
      </c>
      <c r="W58">
        <f t="shared" si="16"/>
        <v>1.6545586038798796</v>
      </c>
      <c r="X58">
        <f t="shared" si="17"/>
        <v>0.61101241153118324</v>
      </c>
      <c r="Y58">
        <f t="shared" si="18"/>
        <v>-7.815255277993316</v>
      </c>
      <c r="Z58">
        <f t="shared" si="19"/>
        <v>7.1375546402953995</v>
      </c>
      <c r="AA58">
        <f t="shared" si="20"/>
        <v>0.67746659554869926</v>
      </c>
      <c r="AB58">
        <f t="shared" si="21"/>
        <v>-2.3404214921729505E-4</v>
      </c>
      <c r="AC58">
        <v>0</v>
      </c>
      <c r="AD58">
        <v>0</v>
      </c>
      <c r="AE58">
        <v>2</v>
      </c>
      <c r="AF58">
        <v>2</v>
      </c>
      <c r="AG58">
        <v>0</v>
      </c>
      <c r="AH58">
        <f t="shared" si="22"/>
        <v>1</v>
      </c>
      <c r="AI58">
        <f t="shared" si="23"/>
        <v>0</v>
      </c>
      <c r="AJ58">
        <f t="shared" si="24"/>
        <v>56240.4326399208</v>
      </c>
      <c r="AK58">
        <f t="shared" si="25"/>
        <v>0</v>
      </c>
      <c r="AL58">
        <f t="shared" si="26"/>
        <v>0</v>
      </c>
      <c r="AM58">
        <f t="shared" si="27"/>
        <v>0.49</v>
      </c>
      <c r="AN58">
        <f t="shared" si="28"/>
        <v>0.39</v>
      </c>
      <c r="AO58">
        <v>5.12</v>
      </c>
      <c r="AP58">
        <v>0.5</v>
      </c>
      <c r="AQ58" t="s">
        <v>194</v>
      </c>
      <c r="AR58">
        <v>1589458141.9709699</v>
      </c>
      <c r="AS58">
        <v>410.65403225806398</v>
      </c>
      <c r="AT58">
        <v>410.00799999999998</v>
      </c>
      <c r="AU58">
        <v>10.160329032258099</v>
      </c>
      <c r="AV58">
        <v>9.9807122580645196</v>
      </c>
      <c r="AW58">
        <v>500.02590322580602</v>
      </c>
      <c r="AX58">
        <v>101.912483870968</v>
      </c>
      <c r="AY58">
        <v>0.10001667741935499</v>
      </c>
      <c r="AZ58">
        <v>14.476541935483899</v>
      </c>
      <c r="BA58">
        <v>999.9</v>
      </c>
      <c r="BB58">
        <v>999.9</v>
      </c>
      <c r="BC58">
        <v>0</v>
      </c>
      <c r="BD58">
        <v>0</v>
      </c>
      <c r="BE58">
        <v>10000.821290322599</v>
      </c>
      <c r="BF58">
        <v>0</v>
      </c>
      <c r="BG58">
        <v>1.5289399999999999E-3</v>
      </c>
      <c r="BH58">
        <v>1589458099.5999999</v>
      </c>
      <c r="BI58" t="s">
        <v>288</v>
      </c>
      <c r="BJ58">
        <v>7</v>
      </c>
      <c r="BK58">
        <v>0.33300000000000002</v>
      </c>
      <c r="BL58">
        <v>3.2000000000000001E-2</v>
      </c>
      <c r="BM58">
        <v>410</v>
      </c>
      <c r="BN58">
        <v>10</v>
      </c>
      <c r="BO58">
        <v>0.27</v>
      </c>
      <c r="BP58">
        <v>0.09</v>
      </c>
      <c r="BQ58">
        <v>0.64934858536585405</v>
      </c>
      <c r="BR58">
        <v>0.12301402787459099</v>
      </c>
      <c r="BS58">
        <v>3.8506192036730197E-2</v>
      </c>
      <c r="BT58">
        <v>0</v>
      </c>
      <c r="BU58">
        <v>0.18040100000000001</v>
      </c>
      <c r="BV58">
        <v>-2.4055170731707199E-2</v>
      </c>
      <c r="BW58">
        <v>2.65290910732112E-3</v>
      </c>
      <c r="BX58">
        <v>1</v>
      </c>
      <c r="BY58">
        <v>1</v>
      </c>
      <c r="BZ58">
        <v>2</v>
      </c>
      <c r="CA58" t="s">
        <v>213</v>
      </c>
      <c r="CB58">
        <v>100</v>
      </c>
      <c r="CC58">
        <v>100</v>
      </c>
      <c r="CD58">
        <v>0.33300000000000002</v>
      </c>
      <c r="CE58">
        <v>3.2000000000000001E-2</v>
      </c>
      <c r="CF58">
        <v>2</v>
      </c>
      <c r="CG58">
        <v>492.33199999999999</v>
      </c>
      <c r="CH58">
        <v>548.17899999999997</v>
      </c>
      <c r="CI58">
        <v>14.0014</v>
      </c>
      <c r="CJ58">
        <v>18.5871</v>
      </c>
      <c r="CK58">
        <v>30.000299999999999</v>
      </c>
      <c r="CL58">
        <v>18.4773</v>
      </c>
      <c r="CM58">
        <v>18.468599999999999</v>
      </c>
      <c r="CN58">
        <v>20.313500000000001</v>
      </c>
      <c r="CO58">
        <v>15.5303</v>
      </c>
      <c r="CP58">
        <v>0</v>
      </c>
      <c r="CQ58">
        <v>14</v>
      </c>
      <c r="CR58">
        <v>410</v>
      </c>
      <c r="CS58">
        <v>10</v>
      </c>
      <c r="CT58">
        <v>102.831</v>
      </c>
      <c r="CU58">
        <v>102.661</v>
      </c>
    </row>
    <row r="59" spans="1:99" x14ac:dyDescent="0.25">
      <c r="A59">
        <v>43</v>
      </c>
      <c r="B59">
        <v>1589459388</v>
      </c>
      <c r="C59">
        <v>3790.5</v>
      </c>
      <c r="D59" t="s">
        <v>301</v>
      </c>
      <c r="E59" t="s">
        <v>302</v>
      </c>
      <c r="F59">
        <v>1589459372.3871</v>
      </c>
      <c r="G59">
        <f t="shared" si="0"/>
        <v>3.44061002217471E-4</v>
      </c>
      <c r="H59">
        <f t="shared" si="1"/>
        <v>-0.46872297076486569</v>
      </c>
      <c r="I59">
        <f t="shared" si="2"/>
        <v>410.76106451612901</v>
      </c>
      <c r="J59">
        <f t="shared" si="3"/>
        <v>428.54450808821514</v>
      </c>
      <c r="K59">
        <f t="shared" si="4"/>
        <v>43.725891452944666</v>
      </c>
      <c r="L59">
        <f t="shared" si="5"/>
        <v>41.911384654662385</v>
      </c>
      <c r="M59">
        <f t="shared" si="6"/>
        <v>2.9384848866910267E-2</v>
      </c>
      <c r="N59">
        <f t="shared" si="7"/>
        <v>2</v>
      </c>
      <c r="O59">
        <f t="shared" si="8"/>
        <v>2.9147091305556504E-2</v>
      </c>
      <c r="P59">
        <f t="shared" si="9"/>
        <v>1.8238133194601519E-2</v>
      </c>
      <c r="Q59">
        <f t="shared" si="10"/>
        <v>0</v>
      </c>
      <c r="R59">
        <f t="shared" si="11"/>
        <v>19.614260455220716</v>
      </c>
      <c r="S59">
        <f t="shared" si="12"/>
        <v>19.614260455220716</v>
      </c>
      <c r="T59">
        <f t="shared" si="13"/>
        <v>2.2911424512679095</v>
      </c>
      <c r="U59">
        <f t="shared" si="14"/>
        <v>47.924167371721651</v>
      </c>
      <c r="V59">
        <f t="shared" si="15"/>
        <v>1.1067635114027659</v>
      </c>
      <c r="W59">
        <f t="shared" si="16"/>
        <v>2.3094058219482552</v>
      </c>
      <c r="X59">
        <f t="shared" si="17"/>
        <v>1.1843789398651436</v>
      </c>
      <c r="Y59">
        <f t="shared" si="18"/>
        <v>-15.17309019779047</v>
      </c>
      <c r="Z59">
        <f t="shared" si="19"/>
        <v>13.790431824665566</v>
      </c>
      <c r="AA59">
        <f t="shared" si="20"/>
        <v>1.3817525220486948</v>
      </c>
      <c r="AB59">
        <f t="shared" si="21"/>
        <v>-9.0585107620988481E-4</v>
      </c>
      <c r="AC59">
        <v>0</v>
      </c>
      <c r="AD59">
        <v>0</v>
      </c>
      <c r="AE59">
        <v>2</v>
      </c>
      <c r="AF59">
        <v>0</v>
      </c>
      <c r="AG59">
        <v>0</v>
      </c>
      <c r="AH59">
        <f t="shared" si="22"/>
        <v>1</v>
      </c>
      <c r="AI59">
        <f t="shared" si="23"/>
        <v>0</v>
      </c>
      <c r="AJ59">
        <f t="shared" si="24"/>
        <v>55242.050441338288</v>
      </c>
      <c r="AK59">
        <f t="shared" si="25"/>
        <v>0</v>
      </c>
      <c r="AL59">
        <f t="shared" si="26"/>
        <v>0</v>
      </c>
      <c r="AM59">
        <f t="shared" si="27"/>
        <v>0.49</v>
      </c>
      <c r="AN59">
        <f t="shared" si="28"/>
        <v>0.39</v>
      </c>
      <c r="AO59">
        <v>11.44</v>
      </c>
      <c r="AP59">
        <v>0.5</v>
      </c>
      <c r="AQ59" t="s">
        <v>194</v>
      </c>
      <c r="AR59">
        <v>1589459372.3871</v>
      </c>
      <c r="AS59">
        <v>410.76106451612901</v>
      </c>
      <c r="AT59">
        <v>410.01206451612899</v>
      </c>
      <c r="AU59">
        <v>10.8470612903226</v>
      </c>
      <c r="AV59">
        <v>10.068474193548401</v>
      </c>
      <c r="AW59">
        <v>500.05493548387102</v>
      </c>
      <c r="AX59">
        <v>101.93380645161299</v>
      </c>
      <c r="AY59">
        <v>9.9682783870967698E-2</v>
      </c>
      <c r="AZ59">
        <v>19.742158064516101</v>
      </c>
      <c r="BA59">
        <v>999.9</v>
      </c>
      <c r="BB59">
        <v>999.9</v>
      </c>
      <c r="BC59">
        <v>0</v>
      </c>
      <c r="BD59">
        <v>0</v>
      </c>
      <c r="BE59">
        <v>10001.136774193599</v>
      </c>
      <c r="BF59">
        <v>0</v>
      </c>
      <c r="BG59">
        <v>1.59478548387097E-3</v>
      </c>
      <c r="BH59">
        <v>1589459376.5</v>
      </c>
      <c r="BI59" t="s">
        <v>303</v>
      </c>
      <c r="BJ59">
        <v>8</v>
      </c>
      <c r="BK59">
        <v>-5.6000000000000001E-2</v>
      </c>
      <c r="BL59">
        <v>2.4E-2</v>
      </c>
      <c r="BM59">
        <v>410</v>
      </c>
      <c r="BN59">
        <v>10</v>
      </c>
      <c r="BO59">
        <v>0.27</v>
      </c>
      <c r="BP59">
        <v>0.16</v>
      </c>
      <c r="BQ59">
        <v>0.29734911117073198</v>
      </c>
      <c r="BR59">
        <v>3.5607078153031901</v>
      </c>
      <c r="BS59">
        <v>0.39318208911174002</v>
      </c>
      <c r="BT59">
        <v>0</v>
      </c>
      <c r="BU59">
        <v>0.38723225341463402</v>
      </c>
      <c r="BV59">
        <v>4.3095802461324899</v>
      </c>
      <c r="BW59">
        <v>0.47958358932137701</v>
      </c>
      <c r="BX59">
        <v>0</v>
      </c>
      <c r="BY59">
        <v>0</v>
      </c>
      <c r="BZ59">
        <v>2</v>
      </c>
      <c r="CA59" t="s">
        <v>196</v>
      </c>
      <c r="CB59">
        <v>100</v>
      </c>
      <c r="CC59">
        <v>100</v>
      </c>
      <c r="CD59">
        <v>-5.6000000000000001E-2</v>
      </c>
      <c r="CE59">
        <v>2.4E-2</v>
      </c>
      <c r="CF59">
        <v>2</v>
      </c>
      <c r="CG59">
        <v>500.17599999999999</v>
      </c>
      <c r="CH59">
        <v>537.27499999999998</v>
      </c>
      <c r="CI59">
        <v>20.0014</v>
      </c>
      <c r="CJ59">
        <v>22.8443</v>
      </c>
      <c r="CK59">
        <v>30.001100000000001</v>
      </c>
      <c r="CL59">
        <v>22.561</v>
      </c>
      <c r="CM59">
        <v>22.553899999999999</v>
      </c>
      <c r="CN59">
        <v>20.220800000000001</v>
      </c>
      <c r="CO59">
        <v>32.942</v>
      </c>
      <c r="CP59">
        <v>0</v>
      </c>
      <c r="CQ59">
        <v>20</v>
      </c>
      <c r="CR59">
        <v>410</v>
      </c>
      <c r="CS59">
        <v>10</v>
      </c>
      <c r="CT59">
        <v>101.871</v>
      </c>
      <c r="CU59">
        <v>101.88</v>
      </c>
    </row>
    <row r="60" spans="1:99" x14ac:dyDescent="0.25">
      <c r="A60">
        <v>44</v>
      </c>
      <c r="B60">
        <v>1589459393</v>
      </c>
      <c r="C60">
        <v>3795.5</v>
      </c>
      <c r="D60" t="s">
        <v>304</v>
      </c>
      <c r="E60" t="s">
        <v>305</v>
      </c>
      <c r="F60">
        <v>1589459384.64516</v>
      </c>
      <c r="G60">
        <f t="shared" si="0"/>
        <v>3.7130054735182692E-4</v>
      </c>
      <c r="H60">
        <f t="shared" si="1"/>
        <v>-0.4438651579839209</v>
      </c>
      <c r="I60">
        <f t="shared" si="2"/>
        <v>410.67748387096799</v>
      </c>
      <c r="J60">
        <f t="shared" si="3"/>
        <v>425.2468517960229</v>
      </c>
      <c r="K60">
        <f t="shared" si="4"/>
        <v>43.390196746002893</v>
      </c>
      <c r="L60">
        <f t="shared" si="5"/>
        <v>41.903606691160419</v>
      </c>
      <c r="M60">
        <f t="shared" si="6"/>
        <v>3.1942906471089355E-2</v>
      </c>
      <c r="N60">
        <f t="shared" si="7"/>
        <v>2</v>
      </c>
      <c r="O60">
        <f t="shared" si="8"/>
        <v>3.1662165160232951E-2</v>
      </c>
      <c r="P60">
        <f t="shared" si="9"/>
        <v>1.9813870977789892E-2</v>
      </c>
      <c r="Q60">
        <f t="shared" si="10"/>
        <v>0</v>
      </c>
      <c r="R60">
        <f t="shared" si="11"/>
        <v>19.608370743718552</v>
      </c>
      <c r="S60">
        <f t="shared" si="12"/>
        <v>19.608370743718552</v>
      </c>
      <c r="T60">
        <f t="shared" si="13"/>
        <v>2.2903044767851699</v>
      </c>
      <c r="U60">
        <f t="shared" si="14"/>
        <v>48.211896577733803</v>
      </c>
      <c r="V60">
        <f t="shared" si="15"/>
        <v>1.1137009877294033</v>
      </c>
      <c r="W60">
        <f t="shared" si="16"/>
        <v>2.3100128117418954</v>
      </c>
      <c r="X60">
        <f t="shared" si="17"/>
        <v>1.1766034890557666</v>
      </c>
      <c r="Y60">
        <f t="shared" si="18"/>
        <v>-16.374354138215566</v>
      </c>
      <c r="Z60">
        <f t="shared" si="19"/>
        <v>14.882170890581532</v>
      </c>
      <c r="AA60">
        <f t="shared" si="20"/>
        <v>1.4911282871269451</v>
      </c>
      <c r="AB60">
        <f t="shared" si="21"/>
        <v>-1.0549605070888646E-3</v>
      </c>
      <c r="AC60">
        <v>0</v>
      </c>
      <c r="AD60">
        <v>0</v>
      </c>
      <c r="AE60">
        <v>2</v>
      </c>
      <c r="AF60">
        <v>0</v>
      </c>
      <c r="AG60">
        <v>0</v>
      </c>
      <c r="AH60">
        <f t="shared" si="22"/>
        <v>1</v>
      </c>
      <c r="AI60">
        <f t="shared" si="23"/>
        <v>0</v>
      </c>
      <c r="AJ60">
        <f t="shared" si="24"/>
        <v>55280.868763894025</v>
      </c>
      <c r="AK60">
        <f t="shared" si="25"/>
        <v>0</v>
      </c>
      <c r="AL60">
        <f t="shared" si="26"/>
        <v>0</v>
      </c>
      <c r="AM60">
        <f t="shared" si="27"/>
        <v>0.49</v>
      </c>
      <c r="AN60">
        <f t="shared" si="28"/>
        <v>0.39</v>
      </c>
      <c r="AO60">
        <v>11.44</v>
      </c>
      <c r="AP60">
        <v>0.5</v>
      </c>
      <c r="AQ60" t="s">
        <v>194</v>
      </c>
      <c r="AR60">
        <v>1589459384.64516</v>
      </c>
      <c r="AS60">
        <v>410.67748387096799</v>
      </c>
      <c r="AT60">
        <v>410.01087096774199</v>
      </c>
      <c r="AU60">
        <v>10.9148580645161</v>
      </c>
      <c r="AV60">
        <v>10.074677419354799</v>
      </c>
      <c r="AW60">
        <v>500.04906451612902</v>
      </c>
      <c r="AX60">
        <v>101.93564516129</v>
      </c>
      <c r="AY60">
        <v>9.9670474193548395E-2</v>
      </c>
      <c r="AZ60">
        <v>19.7463935483871</v>
      </c>
      <c r="BA60">
        <v>999.9</v>
      </c>
      <c r="BB60">
        <v>999.9</v>
      </c>
      <c r="BC60">
        <v>0</v>
      </c>
      <c r="BD60">
        <v>0</v>
      </c>
      <c r="BE60">
        <v>10008.4277419355</v>
      </c>
      <c r="BF60">
        <v>0</v>
      </c>
      <c r="BG60">
        <v>1.5992448387096799E-3</v>
      </c>
      <c r="BH60">
        <v>1589459376.5</v>
      </c>
      <c r="BI60" t="s">
        <v>303</v>
      </c>
      <c r="BJ60">
        <v>8</v>
      </c>
      <c r="BK60">
        <v>-5.6000000000000001E-2</v>
      </c>
      <c r="BL60">
        <v>2.4E-2</v>
      </c>
      <c r="BM60">
        <v>410</v>
      </c>
      <c r="BN60">
        <v>10</v>
      </c>
      <c r="BO60">
        <v>0.27</v>
      </c>
      <c r="BP60">
        <v>0.16</v>
      </c>
      <c r="BQ60">
        <v>0.52343005390243902</v>
      </c>
      <c r="BR60">
        <v>3.7833027733798699</v>
      </c>
      <c r="BS60">
        <v>0.40799562395309102</v>
      </c>
      <c r="BT60">
        <v>0</v>
      </c>
      <c r="BU60">
        <v>0.66483021560975597</v>
      </c>
      <c r="BV60">
        <v>4.7421652005575803</v>
      </c>
      <c r="BW60">
        <v>0.50775005521866601</v>
      </c>
      <c r="BX60">
        <v>0</v>
      </c>
      <c r="BY60">
        <v>0</v>
      </c>
      <c r="BZ60">
        <v>2</v>
      </c>
      <c r="CA60" t="s">
        <v>196</v>
      </c>
      <c r="CB60">
        <v>100</v>
      </c>
      <c r="CC60">
        <v>100</v>
      </c>
      <c r="CD60">
        <v>-5.6000000000000001E-2</v>
      </c>
      <c r="CE60">
        <v>2.4E-2</v>
      </c>
      <c r="CF60">
        <v>2</v>
      </c>
      <c r="CG60">
        <v>500.77499999999998</v>
      </c>
      <c r="CH60">
        <v>537.85599999999999</v>
      </c>
      <c r="CI60">
        <v>20.0014</v>
      </c>
      <c r="CJ60">
        <v>22.858499999999999</v>
      </c>
      <c r="CK60">
        <v>30.001000000000001</v>
      </c>
      <c r="CL60">
        <v>22.567299999999999</v>
      </c>
      <c r="CM60">
        <v>22.564299999999999</v>
      </c>
      <c r="CN60">
        <v>20.222300000000001</v>
      </c>
      <c r="CO60">
        <v>32.942</v>
      </c>
      <c r="CP60">
        <v>0</v>
      </c>
      <c r="CQ60">
        <v>20</v>
      </c>
      <c r="CR60">
        <v>410</v>
      </c>
      <c r="CS60">
        <v>10</v>
      </c>
      <c r="CT60">
        <v>101.869</v>
      </c>
      <c r="CU60">
        <v>101.878</v>
      </c>
    </row>
    <row r="61" spans="1:99" x14ac:dyDescent="0.25">
      <c r="A61">
        <v>45</v>
      </c>
      <c r="B61">
        <v>1589459398</v>
      </c>
      <c r="C61">
        <v>3800.5</v>
      </c>
      <c r="D61" t="s">
        <v>306</v>
      </c>
      <c r="E61" t="s">
        <v>307</v>
      </c>
      <c r="F61">
        <v>1589459389.4354801</v>
      </c>
      <c r="G61">
        <f t="shared" si="0"/>
        <v>4.9128359914225948E-4</v>
      </c>
      <c r="H61">
        <f t="shared" si="1"/>
        <v>-0.58269493058629085</v>
      </c>
      <c r="I61">
        <f t="shared" si="2"/>
        <v>410.882612903226</v>
      </c>
      <c r="J61">
        <f t="shared" si="3"/>
        <v>424.86921059134505</v>
      </c>
      <c r="K61">
        <f t="shared" si="4"/>
        <v>43.351970725052247</v>
      </c>
      <c r="L61">
        <f t="shared" si="5"/>
        <v>41.92483371817314</v>
      </c>
      <c r="M61">
        <f t="shared" si="6"/>
        <v>4.3620229433712493E-2</v>
      </c>
      <c r="N61">
        <f t="shared" si="7"/>
        <v>2</v>
      </c>
      <c r="O61">
        <f t="shared" si="8"/>
        <v>4.3098517656256823E-2</v>
      </c>
      <c r="P61">
        <f t="shared" si="9"/>
        <v>2.6982927305388552E-2</v>
      </c>
      <c r="Q61">
        <f t="shared" si="10"/>
        <v>0</v>
      </c>
      <c r="R61">
        <f t="shared" si="11"/>
        <v>19.568167209582384</v>
      </c>
      <c r="S61">
        <f t="shared" si="12"/>
        <v>19.568167209582384</v>
      </c>
      <c r="T61">
        <f t="shared" si="13"/>
        <v>2.2845915825875593</v>
      </c>
      <c r="U61">
        <f t="shared" si="14"/>
        <v>49.380130920119733</v>
      </c>
      <c r="V61">
        <f t="shared" si="15"/>
        <v>1.1409985701228629</v>
      </c>
      <c r="W61">
        <f t="shared" si="16"/>
        <v>2.3106430640465709</v>
      </c>
      <c r="X61">
        <f t="shared" si="17"/>
        <v>1.1435930124646965</v>
      </c>
      <c r="Y61">
        <f t="shared" si="18"/>
        <v>-21.665606722173642</v>
      </c>
      <c r="Z61">
        <f t="shared" si="19"/>
        <v>19.691154535919512</v>
      </c>
      <c r="AA61">
        <f t="shared" si="20"/>
        <v>1.9726054072754851</v>
      </c>
      <c r="AB61">
        <f t="shared" si="21"/>
        <v>-1.8467789786456024E-3</v>
      </c>
      <c r="AC61">
        <v>0</v>
      </c>
      <c r="AD61">
        <v>0</v>
      </c>
      <c r="AE61">
        <v>2</v>
      </c>
      <c r="AF61">
        <v>0</v>
      </c>
      <c r="AG61">
        <v>0</v>
      </c>
      <c r="AH61">
        <f t="shared" si="22"/>
        <v>1</v>
      </c>
      <c r="AI61">
        <f t="shared" si="23"/>
        <v>0</v>
      </c>
      <c r="AJ61">
        <f t="shared" si="24"/>
        <v>55289.486249589201</v>
      </c>
      <c r="AK61">
        <f t="shared" si="25"/>
        <v>0</v>
      </c>
      <c r="AL61">
        <f t="shared" si="26"/>
        <v>0</v>
      </c>
      <c r="AM61">
        <f t="shared" si="27"/>
        <v>0.49</v>
      </c>
      <c r="AN61">
        <f t="shared" si="28"/>
        <v>0.39</v>
      </c>
      <c r="AO61">
        <v>11.44</v>
      </c>
      <c r="AP61">
        <v>0.5</v>
      </c>
      <c r="AQ61" t="s">
        <v>194</v>
      </c>
      <c r="AR61">
        <v>1589459389.4354801</v>
      </c>
      <c r="AS61">
        <v>410.882612903226</v>
      </c>
      <c r="AT61">
        <v>410.01129032258098</v>
      </c>
      <c r="AU61">
        <v>11.182309677419401</v>
      </c>
      <c r="AV61">
        <v>10.0708580645161</v>
      </c>
      <c r="AW61">
        <v>500.01606451612901</v>
      </c>
      <c r="AX61">
        <v>101.936161290323</v>
      </c>
      <c r="AY61">
        <v>9.9876258064516096E-2</v>
      </c>
      <c r="AZ61">
        <v>19.750790322580599</v>
      </c>
      <c r="BA61">
        <v>999.9</v>
      </c>
      <c r="BB61">
        <v>999.9</v>
      </c>
      <c r="BC61">
        <v>0</v>
      </c>
      <c r="BD61">
        <v>0</v>
      </c>
      <c r="BE61">
        <v>10010.1587096774</v>
      </c>
      <c r="BF61">
        <v>0</v>
      </c>
      <c r="BG61">
        <v>1.56514096774194E-3</v>
      </c>
      <c r="BH61">
        <v>1589459376.5</v>
      </c>
      <c r="BI61" t="s">
        <v>303</v>
      </c>
      <c r="BJ61">
        <v>8</v>
      </c>
      <c r="BK61">
        <v>-5.6000000000000001E-2</v>
      </c>
      <c r="BL61">
        <v>2.4E-2</v>
      </c>
      <c r="BM61">
        <v>410</v>
      </c>
      <c r="BN61">
        <v>10</v>
      </c>
      <c r="BO61">
        <v>0.27</v>
      </c>
      <c r="BP61">
        <v>0.16</v>
      </c>
      <c r="BQ61">
        <v>0.74363968975609795</v>
      </c>
      <c r="BR61">
        <v>2.08741137449472</v>
      </c>
      <c r="BS61">
        <v>0.28296800628832902</v>
      </c>
      <c r="BT61">
        <v>0</v>
      </c>
      <c r="BU61">
        <v>0.94492813390243902</v>
      </c>
      <c r="BV61">
        <v>2.8335175379790298</v>
      </c>
      <c r="BW61">
        <v>0.36465670815642698</v>
      </c>
      <c r="BX61">
        <v>0</v>
      </c>
      <c r="BY61">
        <v>0</v>
      </c>
      <c r="BZ61">
        <v>2</v>
      </c>
      <c r="CA61" t="s">
        <v>196</v>
      </c>
      <c r="CB61">
        <v>100</v>
      </c>
      <c r="CC61">
        <v>100</v>
      </c>
      <c r="CD61">
        <v>-5.6000000000000001E-2</v>
      </c>
      <c r="CE61">
        <v>2.4E-2</v>
      </c>
      <c r="CF61">
        <v>2</v>
      </c>
      <c r="CG61">
        <v>501.10599999999999</v>
      </c>
      <c r="CH61">
        <v>537.97699999999998</v>
      </c>
      <c r="CI61">
        <v>20.0014</v>
      </c>
      <c r="CJ61">
        <v>22.872900000000001</v>
      </c>
      <c r="CK61">
        <v>30.001000000000001</v>
      </c>
      <c r="CL61">
        <v>22.579000000000001</v>
      </c>
      <c r="CM61">
        <v>22.577999999999999</v>
      </c>
      <c r="CN61">
        <v>20.220600000000001</v>
      </c>
      <c r="CO61">
        <v>33.220300000000002</v>
      </c>
      <c r="CP61">
        <v>0</v>
      </c>
      <c r="CQ61">
        <v>20</v>
      </c>
      <c r="CR61">
        <v>410</v>
      </c>
      <c r="CS61">
        <v>10</v>
      </c>
      <c r="CT61">
        <v>101.86799999999999</v>
      </c>
      <c r="CU61">
        <v>101.877</v>
      </c>
    </row>
    <row r="62" spans="1:99" x14ac:dyDescent="0.25">
      <c r="A62">
        <v>46</v>
      </c>
      <c r="B62">
        <v>1589459403</v>
      </c>
      <c r="C62">
        <v>3805.5</v>
      </c>
      <c r="D62" t="s">
        <v>308</v>
      </c>
      <c r="E62" t="s">
        <v>309</v>
      </c>
      <c r="F62">
        <v>1589459394.37097</v>
      </c>
      <c r="G62">
        <f t="shared" si="0"/>
        <v>5.1164087079943067E-4</v>
      </c>
      <c r="H62">
        <f t="shared" si="1"/>
        <v>-0.59435133288769926</v>
      </c>
      <c r="I62">
        <f t="shared" si="2"/>
        <v>410.892516129032</v>
      </c>
      <c r="J62">
        <f t="shared" si="3"/>
        <v>424.3874205728975</v>
      </c>
      <c r="K62">
        <f t="shared" si="4"/>
        <v>43.302901647462193</v>
      </c>
      <c r="L62">
        <f t="shared" si="5"/>
        <v>41.925932181482857</v>
      </c>
      <c r="M62">
        <f t="shared" si="6"/>
        <v>4.562277192013086E-2</v>
      </c>
      <c r="N62">
        <f t="shared" si="7"/>
        <v>2</v>
      </c>
      <c r="O62">
        <f t="shared" si="8"/>
        <v>4.5052396293835707E-2</v>
      </c>
      <c r="P62">
        <f t="shared" si="9"/>
        <v>2.8208399502451457E-2</v>
      </c>
      <c r="Q62">
        <f t="shared" si="10"/>
        <v>0</v>
      </c>
      <c r="R62">
        <f t="shared" si="11"/>
        <v>19.56465220561196</v>
      </c>
      <c r="S62">
        <f t="shared" si="12"/>
        <v>19.56465220561196</v>
      </c>
      <c r="T62">
        <f t="shared" si="13"/>
        <v>2.2840926972057574</v>
      </c>
      <c r="U62">
        <f t="shared" si="14"/>
        <v>49.531356462504746</v>
      </c>
      <c r="V62">
        <f t="shared" si="15"/>
        <v>1.1447805846506987</v>
      </c>
      <c r="W62">
        <f t="shared" si="16"/>
        <v>2.3112239728732202</v>
      </c>
      <c r="X62">
        <f t="shared" si="17"/>
        <v>1.1393121125550587</v>
      </c>
      <c r="Y62">
        <f t="shared" si="18"/>
        <v>-22.563362402254892</v>
      </c>
      <c r="Z62">
        <f t="shared" si="19"/>
        <v>20.507017433711958</v>
      </c>
      <c r="AA62">
        <f t="shared" si="20"/>
        <v>2.0543419632263049</v>
      </c>
      <c r="AB62">
        <f t="shared" si="21"/>
        <v>-2.0030053166308903E-3</v>
      </c>
      <c r="AC62">
        <v>0</v>
      </c>
      <c r="AD62">
        <v>0</v>
      </c>
      <c r="AE62">
        <v>2</v>
      </c>
      <c r="AF62">
        <v>0</v>
      </c>
      <c r="AG62">
        <v>0</v>
      </c>
      <c r="AH62">
        <f t="shared" si="22"/>
        <v>1</v>
      </c>
      <c r="AI62">
        <f t="shared" si="23"/>
        <v>0</v>
      </c>
      <c r="AJ62">
        <f t="shared" si="24"/>
        <v>55252.656548624262</v>
      </c>
      <c r="AK62">
        <f t="shared" si="25"/>
        <v>0</v>
      </c>
      <c r="AL62">
        <f t="shared" si="26"/>
        <v>0</v>
      </c>
      <c r="AM62">
        <f t="shared" si="27"/>
        <v>0.49</v>
      </c>
      <c r="AN62">
        <f t="shared" si="28"/>
        <v>0.39</v>
      </c>
      <c r="AO62">
        <v>11.44</v>
      </c>
      <c r="AP62">
        <v>0.5</v>
      </c>
      <c r="AQ62" t="s">
        <v>194</v>
      </c>
      <c r="AR62">
        <v>1589459394.37097</v>
      </c>
      <c r="AS62">
        <v>410.892516129032</v>
      </c>
      <c r="AT62">
        <v>410.01367741935502</v>
      </c>
      <c r="AU62">
        <v>11.2193516129032</v>
      </c>
      <c r="AV62">
        <v>10.061893548387101</v>
      </c>
      <c r="AW62">
        <v>500.01835483871002</v>
      </c>
      <c r="AX62">
        <v>101.936225806452</v>
      </c>
      <c r="AY62">
        <v>0.10002585483871</v>
      </c>
      <c r="AZ62">
        <v>19.754841935483899</v>
      </c>
      <c r="BA62">
        <v>999.9</v>
      </c>
      <c r="BB62">
        <v>999.9</v>
      </c>
      <c r="BC62">
        <v>0</v>
      </c>
      <c r="BD62">
        <v>0</v>
      </c>
      <c r="BE62">
        <v>10003.3432258064</v>
      </c>
      <c r="BF62">
        <v>0</v>
      </c>
      <c r="BG62">
        <v>1.5438922580645201E-3</v>
      </c>
      <c r="BH62">
        <v>1589459376.5</v>
      </c>
      <c r="BI62" t="s">
        <v>303</v>
      </c>
      <c r="BJ62">
        <v>8</v>
      </c>
      <c r="BK62">
        <v>-5.6000000000000001E-2</v>
      </c>
      <c r="BL62">
        <v>2.4E-2</v>
      </c>
      <c r="BM62">
        <v>410</v>
      </c>
      <c r="BN62">
        <v>10</v>
      </c>
      <c r="BO62">
        <v>0.27</v>
      </c>
      <c r="BP62">
        <v>0.16</v>
      </c>
      <c r="BQ62">
        <v>0.87799224390243902</v>
      </c>
      <c r="BR62">
        <v>-8.8132034843198301E-2</v>
      </c>
      <c r="BS62">
        <v>2.87294756480811E-2</v>
      </c>
      <c r="BT62">
        <v>1</v>
      </c>
      <c r="BU62">
        <v>1.14511751219512</v>
      </c>
      <c r="BV62">
        <v>0.30803623693379201</v>
      </c>
      <c r="BW62">
        <v>3.6759839602029297E-2</v>
      </c>
      <c r="BX62">
        <v>0</v>
      </c>
      <c r="BY62">
        <v>1</v>
      </c>
      <c r="BZ62">
        <v>2</v>
      </c>
      <c r="CA62" t="s">
        <v>213</v>
      </c>
      <c r="CB62">
        <v>100</v>
      </c>
      <c r="CC62">
        <v>100</v>
      </c>
      <c r="CD62">
        <v>-5.6000000000000001E-2</v>
      </c>
      <c r="CE62">
        <v>2.4E-2</v>
      </c>
      <c r="CF62">
        <v>2</v>
      </c>
      <c r="CG62">
        <v>501.20800000000003</v>
      </c>
      <c r="CH62">
        <v>538.21199999999999</v>
      </c>
      <c r="CI62">
        <v>20.0014</v>
      </c>
      <c r="CJ62">
        <v>22.886900000000001</v>
      </c>
      <c r="CK62">
        <v>30.001000000000001</v>
      </c>
      <c r="CL62">
        <v>22.592199999999998</v>
      </c>
      <c r="CM62">
        <v>22.591999999999999</v>
      </c>
      <c r="CN62">
        <v>20.2195</v>
      </c>
      <c r="CO62">
        <v>33.220300000000002</v>
      </c>
      <c r="CP62">
        <v>0</v>
      </c>
      <c r="CQ62">
        <v>20</v>
      </c>
      <c r="CR62">
        <v>410</v>
      </c>
      <c r="CS62">
        <v>10</v>
      </c>
      <c r="CT62">
        <v>101.86499999999999</v>
      </c>
      <c r="CU62">
        <v>101.874</v>
      </c>
    </row>
    <row r="63" spans="1:99" x14ac:dyDescent="0.25">
      <c r="A63">
        <v>47</v>
      </c>
      <c r="B63">
        <v>1589459408</v>
      </c>
      <c r="C63">
        <v>3810.5</v>
      </c>
      <c r="D63" t="s">
        <v>310</v>
      </c>
      <c r="E63" t="s">
        <v>311</v>
      </c>
      <c r="F63">
        <v>1589459399.37097</v>
      </c>
      <c r="G63">
        <f t="shared" si="0"/>
        <v>5.2116259972423125E-4</v>
      </c>
      <c r="H63">
        <f t="shared" si="1"/>
        <v>-0.59036682655079042</v>
      </c>
      <c r="I63">
        <f t="shared" si="2"/>
        <v>410.87700000000001</v>
      </c>
      <c r="J63">
        <f t="shared" si="3"/>
        <v>423.84201351893614</v>
      </c>
      <c r="K63">
        <f t="shared" si="4"/>
        <v>43.247134138565876</v>
      </c>
      <c r="L63">
        <f t="shared" si="5"/>
        <v>41.924236311362385</v>
      </c>
      <c r="M63">
        <f t="shared" si="6"/>
        <v>4.6522343289528888E-2</v>
      </c>
      <c r="N63">
        <f t="shared" si="7"/>
        <v>2</v>
      </c>
      <c r="O63">
        <f t="shared" si="8"/>
        <v>4.5929410682516901E-2</v>
      </c>
      <c r="P63">
        <f t="shared" si="9"/>
        <v>2.8758524658985131E-2</v>
      </c>
      <c r="Q63">
        <f t="shared" si="10"/>
        <v>0</v>
      </c>
      <c r="R63">
        <f t="shared" si="11"/>
        <v>19.564929559902804</v>
      </c>
      <c r="S63">
        <f t="shared" si="12"/>
        <v>19.564929559902804</v>
      </c>
      <c r="T63">
        <f t="shared" si="13"/>
        <v>2.2841320586986837</v>
      </c>
      <c r="U63">
        <f t="shared" si="14"/>
        <v>49.563122900398746</v>
      </c>
      <c r="V63">
        <f t="shared" si="15"/>
        <v>1.1457860187397775</v>
      </c>
      <c r="W63">
        <f t="shared" si="16"/>
        <v>2.3117712357276812</v>
      </c>
      <c r="X63">
        <f t="shared" si="17"/>
        <v>1.1383460399589063</v>
      </c>
      <c r="Y63">
        <f t="shared" si="18"/>
        <v>-22.983270647838598</v>
      </c>
      <c r="Z63">
        <f t="shared" si="19"/>
        <v>20.888582281424142</v>
      </c>
      <c r="AA63">
        <f t="shared" si="20"/>
        <v>2.0926100921689419</v>
      </c>
      <c r="AB63">
        <f t="shared" si="21"/>
        <v>-2.0782742455125458E-3</v>
      </c>
      <c r="AC63">
        <v>0</v>
      </c>
      <c r="AD63">
        <v>0</v>
      </c>
      <c r="AE63">
        <v>2</v>
      </c>
      <c r="AF63">
        <v>0</v>
      </c>
      <c r="AG63">
        <v>0</v>
      </c>
      <c r="AH63">
        <f t="shared" si="22"/>
        <v>1</v>
      </c>
      <c r="AI63">
        <f t="shared" si="23"/>
        <v>0</v>
      </c>
      <c r="AJ63">
        <f t="shared" si="24"/>
        <v>55203.620302692892</v>
      </c>
      <c r="AK63">
        <f t="shared" si="25"/>
        <v>0</v>
      </c>
      <c r="AL63">
        <f t="shared" si="26"/>
        <v>0</v>
      </c>
      <c r="AM63">
        <f t="shared" si="27"/>
        <v>0.49</v>
      </c>
      <c r="AN63">
        <f t="shared" si="28"/>
        <v>0.39</v>
      </c>
      <c r="AO63">
        <v>11.44</v>
      </c>
      <c r="AP63">
        <v>0.5</v>
      </c>
      <c r="AQ63" t="s">
        <v>194</v>
      </c>
      <c r="AR63">
        <v>1589459399.37097</v>
      </c>
      <c r="AS63">
        <v>410.87700000000001</v>
      </c>
      <c r="AT63">
        <v>410.01619354838698</v>
      </c>
      <c r="AU63">
        <v>11.229235483870999</v>
      </c>
      <c r="AV63">
        <v>10.0502258064516</v>
      </c>
      <c r="AW63">
        <v>500.00864516129002</v>
      </c>
      <c r="AX63">
        <v>101.935967741935</v>
      </c>
      <c r="AY63">
        <v>0.100009719354839</v>
      </c>
      <c r="AZ63">
        <v>19.758658064516101</v>
      </c>
      <c r="BA63">
        <v>999.9</v>
      </c>
      <c r="BB63">
        <v>999.9</v>
      </c>
      <c r="BC63">
        <v>0</v>
      </c>
      <c r="BD63">
        <v>0</v>
      </c>
      <c r="BE63">
        <v>9994.2496774193496</v>
      </c>
      <c r="BF63">
        <v>0</v>
      </c>
      <c r="BG63">
        <v>1.5289399999999999E-3</v>
      </c>
      <c r="BH63">
        <v>1589459376.5</v>
      </c>
      <c r="BI63" t="s">
        <v>303</v>
      </c>
      <c r="BJ63">
        <v>8</v>
      </c>
      <c r="BK63">
        <v>-5.6000000000000001E-2</v>
      </c>
      <c r="BL63">
        <v>2.4E-2</v>
      </c>
      <c r="BM63">
        <v>410</v>
      </c>
      <c r="BN63">
        <v>10</v>
      </c>
      <c r="BO63">
        <v>0.27</v>
      </c>
      <c r="BP63">
        <v>0.16</v>
      </c>
      <c r="BQ63">
        <v>0.867866390243902</v>
      </c>
      <c r="BR63">
        <v>-0.28489442508711998</v>
      </c>
      <c r="BS63">
        <v>3.3155732432205501E-2</v>
      </c>
      <c r="BT63">
        <v>0</v>
      </c>
      <c r="BU63">
        <v>1.17204463414634</v>
      </c>
      <c r="BV63">
        <v>0.25916926829270098</v>
      </c>
      <c r="BW63">
        <v>2.6327645036327001E-2</v>
      </c>
      <c r="BX63">
        <v>0</v>
      </c>
      <c r="BY63">
        <v>0</v>
      </c>
      <c r="BZ63">
        <v>2</v>
      </c>
      <c r="CA63" t="s">
        <v>196</v>
      </c>
      <c r="CB63">
        <v>100</v>
      </c>
      <c r="CC63">
        <v>100</v>
      </c>
      <c r="CD63">
        <v>-5.6000000000000001E-2</v>
      </c>
      <c r="CE63">
        <v>2.4E-2</v>
      </c>
      <c r="CF63">
        <v>2</v>
      </c>
      <c r="CG63">
        <v>501.56</v>
      </c>
      <c r="CH63">
        <v>538.21199999999999</v>
      </c>
      <c r="CI63">
        <v>20.0014</v>
      </c>
      <c r="CJ63">
        <v>22.9008</v>
      </c>
      <c r="CK63">
        <v>30.001000000000001</v>
      </c>
      <c r="CL63">
        <v>22.606000000000002</v>
      </c>
      <c r="CM63">
        <v>22.605899999999998</v>
      </c>
      <c r="CN63">
        <v>20.2209</v>
      </c>
      <c r="CO63">
        <v>33.220300000000002</v>
      </c>
      <c r="CP63">
        <v>0</v>
      </c>
      <c r="CQ63">
        <v>20</v>
      </c>
      <c r="CR63">
        <v>410</v>
      </c>
      <c r="CS63">
        <v>10</v>
      </c>
      <c r="CT63">
        <v>101.863</v>
      </c>
      <c r="CU63">
        <v>101.87</v>
      </c>
    </row>
    <row r="64" spans="1:99" x14ac:dyDescent="0.25">
      <c r="A64">
        <v>48</v>
      </c>
      <c r="B64">
        <v>1589459413</v>
      </c>
      <c r="C64">
        <v>3815.5</v>
      </c>
      <c r="D64" t="s">
        <v>312</v>
      </c>
      <c r="E64" t="s">
        <v>313</v>
      </c>
      <c r="F64">
        <v>1589459404.37097</v>
      </c>
      <c r="G64">
        <f t="shared" si="0"/>
        <v>5.2951009022309263E-4</v>
      </c>
      <c r="H64">
        <f t="shared" si="1"/>
        <v>-0.59069452157256197</v>
      </c>
      <c r="I64">
        <f t="shared" si="2"/>
        <v>410.871193548387</v>
      </c>
      <c r="J64">
        <f t="shared" si="3"/>
        <v>423.51785720783897</v>
      </c>
      <c r="K64">
        <f t="shared" si="4"/>
        <v>43.214003212883583</v>
      </c>
      <c r="L64">
        <f t="shared" si="5"/>
        <v>41.923590176666281</v>
      </c>
      <c r="M64">
        <f t="shared" si="6"/>
        <v>4.7309628529910268E-2</v>
      </c>
      <c r="N64">
        <f t="shared" si="7"/>
        <v>2</v>
      </c>
      <c r="O64">
        <f t="shared" si="8"/>
        <v>4.669660063891224E-2</v>
      </c>
      <c r="P64">
        <f t="shared" si="9"/>
        <v>2.9239791676016078E-2</v>
      </c>
      <c r="Q64">
        <f t="shared" si="10"/>
        <v>0</v>
      </c>
      <c r="R64">
        <f t="shared" si="11"/>
        <v>19.565895089324012</v>
      </c>
      <c r="S64">
        <f t="shared" si="12"/>
        <v>19.565895089324012</v>
      </c>
      <c r="T64">
        <f t="shared" si="13"/>
        <v>2.2842690890850421</v>
      </c>
      <c r="U64">
        <f t="shared" si="14"/>
        <v>49.590110486308198</v>
      </c>
      <c r="V64">
        <f t="shared" si="15"/>
        <v>1.1466992539790346</v>
      </c>
      <c r="W64">
        <f t="shared" si="16"/>
        <v>2.3123547068838204</v>
      </c>
      <c r="X64">
        <f t="shared" si="17"/>
        <v>1.1375698351060075</v>
      </c>
      <c r="Y64">
        <f t="shared" si="18"/>
        <v>-23.351394978838385</v>
      </c>
      <c r="Z64">
        <f t="shared" si="19"/>
        <v>21.223075243564839</v>
      </c>
      <c r="AA64">
        <f t="shared" si="20"/>
        <v>2.126174324012303</v>
      </c>
      <c r="AB64">
        <f t="shared" si="21"/>
        <v>-2.1454112612424581E-3</v>
      </c>
      <c r="AC64">
        <v>0</v>
      </c>
      <c r="AD64">
        <v>0</v>
      </c>
      <c r="AE64">
        <v>2</v>
      </c>
      <c r="AF64">
        <v>0</v>
      </c>
      <c r="AG64">
        <v>0</v>
      </c>
      <c r="AH64">
        <f t="shared" si="22"/>
        <v>1</v>
      </c>
      <c r="AI64">
        <f t="shared" si="23"/>
        <v>0</v>
      </c>
      <c r="AJ64">
        <f t="shared" si="24"/>
        <v>55182.97633915137</v>
      </c>
      <c r="AK64">
        <f t="shared" si="25"/>
        <v>0</v>
      </c>
      <c r="AL64">
        <f t="shared" si="26"/>
        <v>0</v>
      </c>
      <c r="AM64">
        <f t="shared" si="27"/>
        <v>0.49</v>
      </c>
      <c r="AN64">
        <f t="shared" si="28"/>
        <v>0.39</v>
      </c>
      <c r="AO64">
        <v>11.44</v>
      </c>
      <c r="AP64">
        <v>0.5</v>
      </c>
      <c r="AQ64" t="s">
        <v>194</v>
      </c>
      <c r="AR64">
        <v>1589459404.37097</v>
      </c>
      <c r="AS64">
        <v>410.871193548387</v>
      </c>
      <c r="AT64">
        <v>410.01748387096802</v>
      </c>
      <c r="AU64">
        <v>11.238200000000001</v>
      </c>
      <c r="AV64">
        <v>10.0403258064516</v>
      </c>
      <c r="AW64">
        <v>500.01235483871</v>
      </c>
      <c r="AX64">
        <v>101.935838709677</v>
      </c>
      <c r="AY64">
        <v>0.100008132258065</v>
      </c>
      <c r="AZ64">
        <v>19.762725806451598</v>
      </c>
      <c r="BA64">
        <v>999.9</v>
      </c>
      <c r="BB64">
        <v>999.9</v>
      </c>
      <c r="BC64">
        <v>0</v>
      </c>
      <c r="BD64">
        <v>0</v>
      </c>
      <c r="BE64">
        <v>9990.5116129032194</v>
      </c>
      <c r="BF64">
        <v>0</v>
      </c>
      <c r="BG64">
        <v>1.5289399999999999E-3</v>
      </c>
      <c r="BH64">
        <v>1589459376.5</v>
      </c>
      <c r="BI64" t="s">
        <v>303</v>
      </c>
      <c r="BJ64">
        <v>8</v>
      </c>
      <c r="BK64">
        <v>-5.6000000000000001E-2</v>
      </c>
      <c r="BL64">
        <v>2.4E-2</v>
      </c>
      <c r="BM64">
        <v>410</v>
      </c>
      <c r="BN64">
        <v>10</v>
      </c>
      <c r="BO64">
        <v>0.27</v>
      </c>
      <c r="BP64">
        <v>0.16</v>
      </c>
      <c r="BQ64">
        <v>0.86269031707317101</v>
      </c>
      <c r="BR64">
        <v>-9.6239581881533295E-2</v>
      </c>
      <c r="BS64">
        <v>3.0660652663124E-2</v>
      </c>
      <c r="BT64">
        <v>1</v>
      </c>
      <c r="BU64">
        <v>1.1900431707317101</v>
      </c>
      <c r="BV64">
        <v>0.25115247386759598</v>
      </c>
      <c r="BW64">
        <v>2.5740864393072702E-2</v>
      </c>
      <c r="BX64">
        <v>0</v>
      </c>
      <c r="BY64">
        <v>1</v>
      </c>
      <c r="BZ64">
        <v>2</v>
      </c>
      <c r="CA64" t="s">
        <v>213</v>
      </c>
      <c r="CB64">
        <v>100</v>
      </c>
      <c r="CC64">
        <v>100</v>
      </c>
      <c r="CD64">
        <v>-5.6000000000000001E-2</v>
      </c>
      <c r="CE64">
        <v>2.4E-2</v>
      </c>
      <c r="CF64">
        <v>2</v>
      </c>
      <c r="CG64">
        <v>501.62900000000002</v>
      </c>
      <c r="CH64">
        <v>538.28700000000003</v>
      </c>
      <c r="CI64">
        <v>20.001300000000001</v>
      </c>
      <c r="CJ64">
        <v>22.9147</v>
      </c>
      <c r="CK64">
        <v>30.001000000000001</v>
      </c>
      <c r="CL64">
        <v>22.619800000000001</v>
      </c>
      <c r="CM64">
        <v>22.619599999999998</v>
      </c>
      <c r="CN64">
        <v>20.2193</v>
      </c>
      <c r="CO64">
        <v>33.220300000000002</v>
      </c>
      <c r="CP64">
        <v>0</v>
      </c>
      <c r="CQ64">
        <v>20</v>
      </c>
      <c r="CR64">
        <v>410</v>
      </c>
      <c r="CS64">
        <v>10</v>
      </c>
      <c r="CT64">
        <v>101.86199999999999</v>
      </c>
      <c r="CU64">
        <v>101.86799999999999</v>
      </c>
    </row>
    <row r="65" spans="1:99" x14ac:dyDescent="0.25">
      <c r="A65">
        <v>49</v>
      </c>
      <c r="B65">
        <v>1589459688.5</v>
      </c>
      <c r="C65">
        <v>4091</v>
      </c>
      <c r="D65" t="s">
        <v>315</v>
      </c>
      <c r="E65" t="s">
        <v>316</v>
      </c>
      <c r="F65">
        <v>1589459680.5</v>
      </c>
      <c r="G65">
        <f t="shared" si="0"/>
        <v>3.4276820950232914E-4</v>
      </c>
      <c r="H65">
        <f t="shared" si="1"/>
        <v>-1.084047328467509</v>
      </c>
      <c r="I65">
        <f t="shared" si="2"/>
        <v>410.961096774194</v>
      </c>
      <c r="J65">
        <f t="shared" si="3"/>
        <v>466.3753140171836</v>
      </c>
      <c r="K65">
        <f t="shared" si="4"/>
        <v>47.582218427504003</v>
      </c>
      <c r="L65">
        <f t="shared" si="5"/>
        <v>41.92854999867302</v>
      </c>
      <c r="M65">
        <f t="shared" si="6"/>
        <v>2.713262353169571E-2</v>
      </c>
      <c r="N65">
        <f t="shared" si="7"/>
        <v>2</v>
      </c>
      <c r="O65">
        <f t="shared" si="8"/>
        <v>2.6929779738068958E-2</v>
      </c>
      <c r="P65">
        <f t="shared" si="9"/>
        <v>1.6849210538231463E-2</v>
      </c>
      <c r="Q65">
        <f t="shared" si="10"/>
        <v>0</v>
      </c>
      <c r="R65">
        <f t="shared" si="11"/>
        <v>19.941576715082601</v>
      </c>
      <c r="S65">
        <f t="shared" si="12"/>
        <v>19.941576715082601</v>
      </c>
      <c r="T65">
        <f t="shared" si="13"/>
        <v>2.3381367493566541</v>
      </c>
      <c r="U65">
        <f t="shared" si="14"/>
        <v>45.028535353268836</v>
      </c>
      <c r="V65">
        <f t="shared" si="15"/>
        <v>1.0611658991218442</v>
      </c>
      <c r="W65">
        <f t="shared" si="16"/>
        <v>2.3566520447456862</v>
      </c>
      <c r="X65">
        <f t="shared" si="17"/>
        <v>1.2769708502348098</v>
      </c>
      <c r="Y65">
        <f t="shared" si="18"/>
        <v>-15.116078039052715</v>
      </c>
      <c r="Z65">
        <f t="shared" si="19"/>
        <v>13.734418801968419</v>
      </c>
      <c r="AA65">
        <f t="shared" si="20"/>
        <v>1.3807587211726697</v>
      </c>
      <c r="AB65">
        <f t="shared" si="21"/>
        <v>-9.0051591162598754E-4</v>
      </c>
      <c r="AC65">
        <v>0</v>
      </c>
      <c r="AD65">
        <v>0</v>
      </c>
      <c r="AE65">
        <v>2</v>
      </c>
      <c r="AF65">
        <v>0</v>
      </c>
      <c r="AG65">
        <v>0</v>
      </c>
      <c r="AH65">
        <f t="shared" si="22"/>
        <v>1</v>
      </c>
      <c r="AI65">
        <f t="shared" si="23"/>
        <v>0</v>
      </c>
      <c r="AJ65">
        <f t="shared" si="24"/>
        <v>55140.205110494491</v>
      </c>
      <c r="AK65">
        <f t="shared" si="25"/>
        <v>0</v>
      </c>
      <c r="AL65">
        <f t="shared" si="26"/>
        <v>0</v>
      </c>
      <c r="AM65">
        <f t="shared" si="27"/>
        <v>0.49</v>
      </c>
      <c r="AN65">
        <f t="shared" si="28"/>
        <v>0.39</v>
      </c>
      <c r="AO65">
        <v>5.12</v>
      </c>
      <c r="AP65">
        <v>0.5</v>
      </c>
      <c r="AQ65" t="s">
        <v>194</v>
      </c>
      <c r="AR65">
        <v>1589459680.5</v>
      </c>
      <c r="AS65">
        <v>410.961096774194</v>
      </c>
      <c r="AT65">
        <v>409.99535483871</v>
      </c>
      <c r="AU65">
        <v>10.400977419354801</v>
      </c>
      <c r="AV65">
        <v>10.0536612903226</v>
      </c>
      <c r="AW65">
        <v>500.04006451612901</v>
      </c>
      <c r="AX65">
        <v>101.92577419354799</v>
      </c>
      <c r="AY65">
        <v>9.9819780645161296E-2</v>
      </c>
      <c r="AZ65">
        <v>20.068954838709701</v>
      </c>
      <c r="BA65">
        <v>999.9</v>
      </c>
      <c r="BB65">
        <v>999.9</v>
      </c>
      <c r="BC65">
        <v>0</v>
      </c>
      <c r="BD65">
        <v>0</v>
      </c>
      <c r="BE65">
        <v>9994.3532258064497</v>
      </c>
      <c r="BF65">
        <v>0</v>
      </c>
      <c r="BG65">
        <v>1.5853409677419399E-3</v>
      </c>
      <c r="BH65">
        <v>1589459669</v>
      </c>
      <c r="BI65" t="s">
        <v>317</v>
      </c>
      <c r="BJ65">
        <v>9</v>
      </c>
      <c r="BK65">
        <v>-9.6000000000000002E-2</v>
      </c>
      <c r="BL65">
        <v>1.7999999999999999E-2</v>
      </c>
      <c r="BM65">
        <v>410</v>
      </c>
      <c r="BN65">
        <v>10</v>
      </c>
      <c r="BO65">
        <v>0.3</v>
      </c>
      <c r="BP65">
        <v>0.18</v>
      </c>
      <c r="BQ65">
        <v>0.72196409280487805</v>
      </c>
      <c r="BR65">
        <v>3.7261584575957798</v>
      </c>
      <c r="BS65">
        <v>0.423179707401727</v>
      </c>
      <c r="BT65">
        <v>0</v>
      </c>
      <c r="BU65">
        <v>0.26184588560975602</v>
      </c>
      <c r="BV65">
        <v>1.22824375358883</v>
      </c>
      <c r="BW65">
        <v>0.14861005094551799</v>
      </c>
      <c r="BX65">
        <v>0</v>
      </c>
      <c r="BY65">
        <v>0</v>
      </c>
      <c r="BZ65">
        <v>2</v>
      </c>
      <c r="CA65" t="s">
        <v>196</v>
      </c>
      <c r="CB65">
        <v>100</v>
      </c>
      <c r="CC65">
        <v>100</v>
      </c>
      <c r="CD65">
        <v>-9.6000000000000002E-2</v>
      </c>
      <c r="CE65">
        <v>1.7999999999999999E-2</v>
      </c>
      <c r="CF65">
        <v>2</v>
      </c>
      <c r="CG65">
        <v>502.30099999999999</v>
      </c>
      <c r="CH65">
        <v>536.16700000000003</v>
      </c>
      <c r="CI65">
        <v>20.000599999999999</v>
      </c>
      <c r="CJ65">
        <v>23.526199999999999</v>
      </c>
      <c r="CK65">
        <v>30.000800000000002</v>
      </c>
      <c r="CL65">
        <v>23.2563</v>
      </c>
      <c r="CM65">
        <v>23.253900000000002</v>
      </c>
      <c r="CN65">
        <v>20.218599999999999</v>
      </c>
      <c r="CO65">
        <v>35.1629</v>
      </c>
      <c r="CP65">
        <v>0</v>
      </c>
      <c r="CQ65">
        <v>20</v>
      </c>
      <c r="CR65">
        <v>410</v>
      </c>
      <c r="CS65">
        <v>10</v>
      </c>
      <c r="CT65">
        <v>101.768</v>
      </c>
      <c r="CU65">
        <v>101.798</v>
      </c>
    </row>
    <row r="66" spans="1:99" x14ac:dyDescent="0.25">
      <c r="A66">
        <v>50</v>
      </c>
      <c r="B66">
        <v>1589459693.5</v>
      </c>
      <c r="C66">
        <v>4096</v>
      </c>
      <c r="D66" t="s">
        <v>318</v>
      </c>
      <c r="E66" t="s">
        <v>319</v>
      </c>
      <c r="F66">
        <v>1589459685.14516</v>
      </c>
      <c r="G66">
        <f t="shared" si="0"/>
        <v>3.4996073596520356E-4</v>
      </c>
      <c r="H66">
        <f t="shared" si="1"/>
        <v>-1.1452712997519308</v>
      </c>
      <c r="I66">
        <f t="shared" si="2"/>
        <v>411.01074193548402</v>
      </c>
      <c r="J66">
        <f t="shared" si="3"/>
        <v>468.57953544055908</v>
      </c>
      <c r="K66">
        <f t="shared" si="4"/>
        <v>47.807237474699384</v>
      </c>
      <c r="L66">
        <f t="shared" si="5"/>
        <v>41.933730899894684</v>
      </c>
      <c r="M66">
        <f t="shared" si="6"/>
        <v>2.7734369991442815E-2</v>
      </c>
      <c r="N66">
        <f t="shared" si="7"/>
        <v>2</v>
      </c>
      <c r="O66">
        <f t="shared" si="8"/>
        <v>2.7522467014459109E-2</v>
      </c>
      <c r="P66">
        <f t="shared" si="9"/>
        <v>1.7220445470259114E-2</v>
      </c>
      <c r="Q66">
        <f t="shared" si="10"/>
        <v>0</v>
      </c>
      <c r="R66">
        <f t="shared" si="11"/>
        <v>19.941033149066346</v>
      </c>
      <c r="S66">
        <f t="shared" si="12"/>
        <v>19.941033149066346</v>
      </c>
      <c r="T66">
        <f t="shared" si="13"/>
        <v>2.3380580121949275</v>
      </c>
      <c r="U66">
        <f t="shared" si="14"/>
        <v>45.073749484268546</v>
      </c>
      <c r="V66">
        <f t="shared" si="15"/>
        <v>1.0623714190220981</v>
      </c>
      <c r="W66">
        <f t="shared" si="16"/>
        <v>2.3569626027958526</v>
      </c>
      <c r="X66">
        <f t="shared" si="17"/>
        <v>1.2756865931728294</v>
      </c>
      <c r="Y66">
        <f t="shared" si="18"/>
        <v>-15.433268456065477</v>
      </c>
      <c r="Z66">
        <f t="shared" si="19"/>
        <v>14.022589038291741</v>
      </c>
      <c r="AA66">
        <f t="shared" si="20"/>
        <v>1.4097407089463481</v>
      </c>
      <c r="AB66">
        <f t="shared" si="21"/>
        <v>-9.3870882738755768E-4</v>
      </c>
      <c r="AC66">
        <v>0</v>
      </c>
      <c r="AD66">
        <v>0</v>
      </c>
      <c r="AE66">
        <v>2</v>
      </c>
      <c r="AF66">
        <v>0</v>
      </c>
      <c r="AG66">
        <v>0</v>
      </c>
      <c r="AH66">
        <f t="shared" si="22"/>
        <v>1</v>
      </c>
      <c r="AI66">
        <f t="shared" si="23"/>
        <v>0</v>
      </c>
      <c r="AJ66">
        <f t="shared" si="24"/>
        <v>55154.30273371248</v>
      </c>
      <c r="AK66">
        <f t="shared" si="25"/>
        <v>0</v>
      </c>
      <c r="AL66">
        <f t="shared" si="26"/>
        <v>0</v>
      </c>
      <c r="AM66">
        <f t="shared" si="27"/>
        <v>0.49</v>
      </c>
      <c r="AN66">
        <f t="shared" si="28"/>
        <v>0.39</v>
      </c>
      <c r="AO66">
        <v>5.12</v>
      </c>
      <c r="AP66">
        <v>0.5</v>
      </c>
      <c r="AQ66" t="s">
        <v>194</v>
      </c>
      <c r="AR66">
        <v>1589459685.14516</v>
      </c>
      <c r="AS66">
        <v>411.01074193548402</v>
      </c>
      <c r="AT66">
        <v>409.98529032258102</v>
      </c>
      <c r="AU66">
        <v>10.412764516129</v>
      </c>
      <c r="AV66">
        <v>10.058141935483899</v>
      </c>
      <c r="AW66">
        <v>500.00803225806499</v>
      </c>
      <c r="AX66">
        <v>101.925870967742</v>
      </c>
      <c r="AY66">
        <v>0.100004809677419</v>
      </c>
      <c r="AZ66">
        <v>20.071083870967701</v>
      </c>
      <c r="BA66">
        <v>999.9</v>
      </c>
      <c r="BB66">
        <v>999.9</v>
      </c>
      <c r="BC66">
        <v>0</v>
      </c>
      <c r="BD66">
        <v>0</v>
      </c>
      <c r="BE66">
        <v>9997.0829032258007</v>
      </c>
      <c r="BF66">
        <v>0</v>
      </c>
      <c r="BG66">
        <v>1.55333580645161E-3</v>
      </c>
      <c r="BH66">
        <v>1589459669</v>
      </c>
      <c r="BI66" t="s">
        <v>317</v>
      </c>
      <c r="BJ66">
        <v>9</v>
      </c>
      <c r="BK66">
        <v>-9.6000000000000002E-2</v>
      </c>
      <c r="BL66">
        <v>1.7999999999999999E-2</v>
      </c>
      <c r="BM66">
        <v>410</v>
      </c>
      <c r="BN66">
        <v>10</v>
      </c>
      <c r="BO66">
        <v>0.3</v>
      </c>
      <c r="BP66">
        <v>0.18</v>
      </c>
      <c r="BQ66">
        <v>0.96135870731707296</v>
      </c>
      <c r="BR66">
        <v>1.0138109686410901</v>
      </c>
      <c r="BS66">
        <v>0.168094709865722</v>
      </c>
      <c r="BT66">
        <v>0</v>
      </c>
      <c r="BU66">
        <v>0.34051631707317098</v>
      </c>
      <c r="BV66">
        <v>0.16713493379790401</v>
      </c>
      <c r="BW66">
        <v>5.15060876172048E-2</v>
      </c>
      <c r="BX66">
        <v>0</v>
      </c>
      <c r="BY66">
        <v>0</v>
      </c>
      <c r="BZ66">
        <v>2</v>
      </c>
      <c r="CA66" t="s">
        <v>196</v>
      </c>
      <c r="CB66">
        <v>100</v>
      </c>
      <c r="CC66">
        <v>100</v>
      </c>
      <c r="CD66">
        <v>-9.6000000000000002E-2</v>
      </c>
      <c r="CE66">
        <v>1.7999999999999999E-2</v>
      </c>
      <c r="CF66">
        <v>2</v>
      </c>
      <c r="CG66">
        <v>502.56299999999999</v>
      </c>
      <c r="CH66">
        <v>536.16700000000003</v>
      </c>
      <c r="CI66">
        <v>20.000699999999998</v>
      </c>
      <c r="CJ66">
        <v>23.535399999999999</v>
      </c>
      <c r="CK66">
        <v>30.000599999999999</v>
      </c>
      <c r="CL66">
        <v>23.265999999999998</v>
      </c>
      <c r="CM66">
        <v>23.2638</v>
      </c>
      <c r="CN66">
        <v>20.218599999999999</v>
      </c>
      <c r="CO66">
        <v>35.1629</v>
      </c>
      <c r="CP66">
        <v>0</v>
      </c>
      <c r="CQ66">
        <v>20</v>
      </c>
      <c r="CR66">
        <v>410</v>
      </c>
      <c r="CS66">
        <v>10</v>
      </c>
      <c r="CT66">
        <v>101.768</v>
      </c>
      <c r="CU66">
        <v>101.795</v>
      </c>
    </row>
    <row r="67" spans="1:99" x14ac:dyDescent="0.25">
      <c r="A67">
        <v>51</v>
      </c>
      <c r="B67">
        <v>1589459698.5</v>
      </c>
      <c r="C67">
        <v>4101</v>
      </c>
      <c r="D67" t="s">
        <v>320</v>
      </c>
      <c r="E67" t="s">
        <v>321</v>
      </c>
      <c r="F67">
        <v>1589459689.9354801</v>
      </c>
      <c r="G67">
        <f t="shared" si="0"/>
        <v>3.3784516113505981E-4</v>
      </c>
      <c r="H67">
        <f t="shared" si="1"/>
        <v>-1.142759911453844</v>
      </c>
      <c r="I67">
        <f t="shared" si="2"/>
        <v>411.01525806451599</v>
      </c>
      <c r="J67">
        <f t="shared" si="3"/>
        <v>470.88133398102246</v>
      </c>
      <c r="K67">
        <f t="shared" si="4"/>
        <v>48.042156696518994</v>
      </c>
      <c r="L67">
        <f t="shared" si="5"/>
        <v>41.934258182745211</v>
      </c>
      <c r="M67">
        <f t="shared" si="6"/>
        <v>2.672905852134231E-2</v>
      </c>
      <c r="N67">
        <f t="shared" si="7"/>
        <v>2</v>
      </c>
      <c r="O67">
        <f t="shared" si="8"/>
        <v>2.6532180340754118E-2</v>
      </c>
      <c r="P67">
        <f t="shared" si="9"/>
        <v>1.6600180454750507E-2</v>
      </c>
      <c r="Q67">
        <f t="shared" si="10"/>
        <v>0</v>
      </c>
      <c r="R67">
        <f t="shared" si="11"/>
        <v>19.947797036547719</v>
      </c>
      <c r="S67">
        <f t="shared" si="12"/>
        <v>19.947797036547719</v>
      </c>
      <c r="T67">
        <f t="shared" si="13"/>
        <v>2.3390379469531282</v>
      </c>
      <c r="U67">
        <f t="shared" si="14"/>
        <v>45.032553263044576</v>
      </c>
      <c r="V67">
        <f t="shared" si="15"/>
        <v>1.0615489971866692</v>
      </c>
      <c r="W67">
        <f t="shared" si="16"/>
        <v>2.3572924923575598</v>
      </c>
      <c r="X67">
        <f t="shared" si="17"/>
        <v>1.277488949766459</v>
      </c>
      <c r="Y67">
        <f t="shared" si="18"/>
        <v>-14.898971606056138</v>
      </c>
      <c r="Z67">
        <f t="shared" si="19"/>
        <v>13.537101002244238</v>
      </c>
      <c r="AA67">
        <f t="shared" si="20"/>
        <v>1.360995746997447</v>
      </c>
      <c r="AB67">
        <f t="shared" si="21"/>
        <v>-8.7485681445187424E-4</v>
      </c>
      <c r="AC67">
        <v>0</v>
      </c>
      <c r="AD67">
        <v>0</v>
      </c>
      <c r="AE67">
        <v>2</v>
      </c>
      <c r="AF67">
        <v>0</v>
      </c>
      <c r="AG67">
        <v>0</v>
      </c>
      <c r="AH67">
        <f t="shared" si="22"/>
        <v>1</v>
      </c>
      <c r="AI67">
        <f t="shared" si="23"/>
        <v>0</v>
      </c>
      <c r="AJ67">
        <f t="shared" si="24"/>
        <v>55188.653794044818</v>
      </c>
      <c r="AK67">
        <f t="shared" si="25"/>
        <v>0</v>
      </c>
      <c r="AL67">
        <f t="shared" si="26"/>
        <v>0</v>
      </c>
      <c r="AM67">
        <f t="shared" si="27"/>
        <v>0.49</v>
      </c>
      <c r="AN67">
        <f t="shared" si="28"/>
        <v>0.39</v>
      </c>
      <c r="AO67">
        <v>5.12</v>
      </c>
      <c r="AP67">
        <v>0.5</v>
      </c>
      <c r="AQ67" t="s">
        <v>194</v>
      </c>
      <c r="AR67">
        <v>1589459689.9354801</v>
      </c>
      <c r="AS67">
        <v>411.01525806451599</v>
      </c>
      <c r="AT67">
        <v>409.98729032258098</v>
      </c>
      <c r="AU67">
        <v>10.4046870967742</v>
      </c>
      <c r="AV67">
        <v>10.0623419354839</v>
      </c>
      <c r="AW67">
        <v>500.01277419354801</v>
      </c>
      <c r="AX67">
        <v>101.92603225806501</v>
      </c>
      <c r="AY67">
        <v>0.100005364516129</v>
      </c>
      <c r="AZ67">
        <v>20.073345161290302</v>
      </c>
      <c r="BA67">
        <v>999.9</v>
      </c>
      <c r="BB67">
        <v>999.9</v>
      </c>
      <c r="BC67">
        <v>0</v>
      </c>
      <c r="BD67">
        <v>0</v>
      </c>
      <c r="BE67">
        <v>10003.6387096774</v>
      </c>
      <c r="BF67">
        <v>0</v>
      </c>
      <c r="BG67">
        <v>1.5307761290322601E-3</v>
      </c>
      <c r="BH67">
        <v>1589459669</v>
      </c>
      <c r="BI67" t="s">
        <v>317</v>
      </c>
      <c r="BJ67">
        <v>9</v>
      </c>
      <c r="BK67">
        <v>-9.6000000000000002E-2</v>
      </c>
      <c r="BL67">
        <v>1.7999999999999999E-2</v>
      </c>
      <c r="BM67">
        <v>410</v>
      </c>
      <c r="BN67">
        <v>10</v>
      </c>
      <c r="BO67">
        <v>0.3</v>
      </c>
      <c r="BP67">
        <v>0.18</v>
      </c>
      <c r="BQ67">
        <v>1.0242284390243901</v>
      </c>
      <c r="BR67">
        <v>-1.21773658536558E-2</v>
      </c>
      <c r="BS67">
        <v>1.8129272008642699E-2</v>
      </c>
      <c r="BT67">
        <v>1</v>
      </c>
      <c r="BU67">
        <v>0.34894882926829301</v>
      </c>
      <c r="BV67">
        <v>-0.15691009756097299</v>
      </c>
      <c r="BW67">
        <v>1.56064326057612E-2</v>
      </c>
      <c r="BX67">
        <v>0</v>
      </c>
      <c r="BY67">
        <v>1</v>
      </c>
      <c r="BZ67">
        <v>2</v>
      </c>
      <c r="CA67" t="s">
        <v>213</v>
      </c>
      <c r="CB67">
        <v>100</v>
      </c>
      <c r="CC67">
        <v>100</v>
      </c>
      <c r="CD67">
        <v>-9.6000000000000002E-2</v>
      </c>
      <c r="CE67">
        <v>1.7999999999999999E-2</v>
      </c>
      <c r="CF67">
        <v>2</v>
      </c>
      <c r="CG67">
        <v>502.798</v>
      </c>
      <c r="CH67">
        <v>536.13300000000004</v>
      </c>
      <c r="CI67">
        <v>20.000499999999999</v>
      </c>
      <c r="CJ67">
        <v>23.544</v>
      </c>
      <c r="CK67">
        <v>30.000699999999998</v>
      </c>
      <c r="CL67">
        <v>23.2758</v>
      </c>
      <c r="CM67">
        <v>23.273299999999999</v>
      </c>
      <c r="CN67">
        <v>20.215699999999998</v>
      </c>
      <c r="CO67">
        <v>35.433100000000003</v>
      </c>
      <c r="CP67">
        <v>0</v>
      </c>
      <c r="CQ67">
        <v>20</v>
      </c>
      <c r="CR67">
        <v>410</v>
      </c>
      <c r="CS67">
        <v>10</v>
      </c>
      <c r="CT67">
        <v>101.767</v>
      </c>
      <c r="CU67">
        <v>101.794</v>
      </c>
    </row>
    <row r="68" spans="1:99" x14ac:dyDescent="0.25">
      <c r="A68">
        <v>52</v>
      </c>
      <c r="B68">
        <v>1589459703.5</v>
      </c>
      <c r="C68">
        <v>4106</v>
      </c>
      <c r="D68" t="s">
        <v>322</v>
      </c>
      <c r="E68" t="s">
        <v>323</v>
      </c>
      <c r="F68">
        <v>1589459694.87097</v>
      </c>
      <c r="G68">
        <f t="shared" si="0"/>
        <v>3.3113011414505019E-4</v>
      </c>
      <c r="H68">
        <f t="shared" si="1"/>
        <v>-1.1263995880394471</v>
      </c>
      <c r="I68">
        <f t="shared" si="2"/>
        <v>411.02199999999999</v>
      </c>
      <c r="J68">
        <f t="shared" si="3"/>
        <v>471.34320677283677</v>
      </c>
      <c r="K68">
        <f t="shared" si="4"/>
        <v>48.089349644509852</v>
      </c>
      <c r="L68">
        <f t="shared" si="5"/>
        <v>41.935006987619147</v>
      </c>
      <c r="M68">
        <f t="shared" si="6"/>
        <v>2.6164151975938913E-2</v>
      </c>
      <c r="N68">
        <f t="shared" si="7"/>
        <v>2</v>
      </c>
      <c r="O68">
        <f t="shared" si="8"/>
        <v>2.5975476021941762E-2</v>
      </c>
      <c r="P68">
        <f t="shared" si="9"/>
        <v>1.6251510781490772E-2</v>
      </c>
      <c r="Q68">
        <f t="shared" si="10"/>
        <v>0</v>
      </c>
      <c r="R68">
        <f t="shared" si="11"/>
        <v>19.95255076916893</v>
      </c>
      <c r="S68">
        <f t="shared" si="12"/>
        <v>19.95255076916893</v>
      </c>
      <c r="T68">
        <f t="shared" si="13"/>
        <v>2.3397268709397312</v>
      </c>
      <c r="U68">
        <f t="shared" si="14"/>
        <v>44.994162632011871</v>
      </c>
      <c r="V68">
        <f t="shared" si="15"/>
        <v>1.0607922551915669</v>
      </c>
      <c r="W68">
        <f t="shared" si="16"/>
        <v>2.3576219516903465</v>
      </c>
      <c r="X68">
        <f t="shared" si="17"/>
        <v>1.2789346157481642</v>
      </c>
      <c r="Y68">
        <f t="shared" si="18"/>
        <v>-14.602838033796713</v>
      </c>
      <c r="Z68">
        <f t="shared" si="19"/>
        <v>13.26800808448934</v>
      </c>
      <c r="AA68">
        <f t="shared" si="20"/>
        <v>1.3339895101973618</v>
      </c>
      <c r="AB68">
        <f t="shared" si="21"/>
        <v>-8.4043911001074889E-4</v>
      </c>
      <c r="AC68">
        <v>0</v>
      </c>
      <c r="AD68">
        <v>0</v>
      </c>
      <c r="AE68">
        <v>2</v>
      </c>
      <c r="AF68">
        <v>0</v>
      </c>
      <c r="AG68">
        <v>0</v>
      </c>
      <c r="AH68">
        <f t="shared" si="22"/>
        <v>1</v>
      </c>
      <c r="AI68">
        <f t="shared" si="23"/>
        <v>0</v>
      </c>
      <c r="AJ68">
        <f t="shared" si="24"/>
        <v>55152.196266277249</v>
      </c>
      <c r="AK68">
        <f t="shared" si="25"/>
        <v>0</v>
      </c>
      <c r="AL68">
        <f t="shared" si="26"/>
        <v>0</v>
      </c>
      <c r="AM68">
        <f t="shared" si="27"/>
        <v>0.49</v>
      </c>
      <c r="AN68">
        <f t="shared" si="28"/>
        <v>0.39</v>
      </c>
      <c r="AO68">
        <v>5.12</v>
      </c>
      <c r="AP68">
        <v>0.5</v>
      </c>
      <c r="AQ68" t="s">
        <v>194</v>
      </c>
      <c r="AR68">
        <v>1589459694.87097</v>
      </c>
      <c r="AS68">
        <v>411.02199999999999</v>
      </c>
      <c r="AT68">
        <v>410.00793548387099</v>
      </c>
      <c r="AU68">
        <v>10.397254838709699</v>
      </c>
      <c r="AV68">
        <v>10.0617032258065</v>
      </c>
      <c r="AW68">
        <v>500.00022580645202</v>
      </c>
      <c r="AX68">
        <v>101.926193548387</v>
      </c>
      <c r="AY68">
        <v>9.9992367741935498E-2</v>
      </c>
      <c r="AZ68">
        <v>20.0756032258065</v>
      </c>
      <c r="BA68">
        <v>999.9</v>
      </c>
      <c r="BB68">
        <v>999.9</v>
      </c>
      <c r="BC68">
        <v>0</v>
      </c>
      <c r="BD68">
        <v>0</v>
      </c>
      <c r="BE68">
        <v>9996.8125806451608</v>
      </c>
      <c r="BF68">
        <v>0</v>
      </c>
      <c r="BG68">
        <v>1.5386458064516101E-3</v>
      </c>
      <c r="BH68">
        <v>1589459669</v>
      </c>
      <c r="BI68" t="s">
        <v>317</v>
      </c>
      <c r="BJ68">
        <v>9</v>
      </c>
      <c r="BK68">
        <v>-9.6000000000000002E-2</v>
      </c>
      <c r="BL68">
        <v>1.7999999999999999E-2</v>
      </c>
      <c r="BM68">
        <v>410</v>
      </c>
      <c r="BN68">
        <v>10</v>
      </c>
      <c r="BO68">
        <v>0.3</v>
      </c>
      <c r="BP68">
        <v>0.18</v>
      </c>
      <c r="BQ68">
        <v>1.0189564390243899</v>
      </c>
      <c r="BR68">
        <v>-0.178206627177699</v>
      </c>
      <c r="BS68">
        <v>2.5857959451162999E-2</v>
      </c>
      <c r="BT68">
        <v>0</v>
      </c>
      <c r="BU68">
        <v>0.33962239024390201</v>
      </c>
      <c r="BV68">
        <v>-8.8392606271769994E-2</v>
      </c>
      <c r="BW68">
        <v>9.8897939678113892E-3</v>
      </c>
      <c r="BX68">
        <v>1</v>
      </c>
      <c r="BY68">
        <v>1</v>
      </c>
      <c r="BZ68">
        <v>2</v>
      </c>
      <c r="CA68" t="s">
        <v>213</v>
      </c>
      <c r="CB68">
        <v>100</v>
      </c>
      <c r="CC68">
        <v>100</v>
      </c>
      <c r="CD68">
        <v>-9.6000000000000002E-2</v>
      </c>
      <c r="CE68">
        <v>1.7999999999999999E-2</v>
      </c>
      <c r="CF68">
        <v>2</v>
      </c>
      <c r="CG68">
        <v>502.762</v>
      </c>
      <c r="CH68">
        <v>536.29899999999998</v>
      </c>
      <c r="CI68">
        <v>20.000499999999999</v>
      </c>
      <c r="CJ68">
        <v>23.553899999999999</v>
      </c>
      <c r="CK68">
        <v>30.000599999999999</v>
      </c>
      <c r="CL68">
        <v>23.285499999999999</v>
      </c>
      <c r="CM68">
        <v>23.282900000000001</v>
      </c>
      <c r="CN68">
        <v>20.215599999999998</v>
      </c>
      <c r="CO68">
        <v>35.433100000000003</v>
      </c>
      <c r="CP68">
        <v>0</v>
      </c>
      <c r="CQ68">
        <v>20</v>
      </c>
      <c r="CR68">
        <v>410</v>
      </c>
      <c r="CS68">
        <v>10</v>
      </c>
      <c r="CT68">
        <v>101.764</v>
      </c>
      <c r="CU68">
        <v>101.794</v>
      </c>
    </row>
    <row r="69" spans="1:99" x14ac:dyDescent="0.25">
      <c r="A69">
        <v>53</v>
      </c>
      <c r="B69">
        <v>1589459708.5</v>
      </c>
      <c r="C69">
        <v>4111</v>
      </c>
      <c r="D69" t="s">
        <v>324</v>
      </c>
      <c r="E69" t="s">
        <v>325</v>
      </c>
      <c r="F69">
        <v>1589459699.87097</v>
      </c>
      <c r="G69">
        <f t="shared" si="0"/>
        <v>3.2630640938760964E-4</v>
      </c>
      <c r="H69">
        <f t="shared" si="1"/>
        <v>-1.1170372558407897</v>
      </c>
      <c r="I69">
        <f t="shared" si="2"/>
        <v>411.02187096774202</v>
      </c>
      <c r="J69">
        <f t="shared" si="3"/>
        <v>471.84132935534683</v>
      </c>
      <c r="K69">
        <f t="shared" si="4"/>
        <v>48.140514550657244</v>
      </c>
      <c r="L69">
        <f t="shared" si="5"/>
        <v>41.935292923565363</v>
      </c>
      <c r="M69">
        <f t="shared" si="6"/>
        <v>2.5753663360930764E-2</v>
      </c>
      <c r="N69">
        <f t="shared" si="7"/>
        <v>2</v>
      </c>
      <c r="O69">
        <f t="shared" si="8"/>
        <v>2.5570838906681326E-2</v>
      </c>
      <c r="P69">
        <f t="shared" si="9"/>
        <v>1.5998092077718136E-2</v>
      </c>
      <c r="Q69">
        <f t="shared" si="10"/>
        <v>0</v>
      </c>
      <c r="R69">
        <f t="shared" si="11"/>
        <v>19.956637132118015</v>
      </c>
      <c r="S69">
        <f t="shared" si="12"/>
        <v>19.956637132118015</v>
      </c>
      <c r="T69">
        <f t="shared" si="13"/>
        <v>2.3403192199875567</v>
      </c>
      <c r="U69">
        <f t="shared" si="14"/>
        <v>44.956803828531122</v>
      </c>
      <c r="V69">
        <f t="shared" si="15"/>
        <v>1.0600619363051129</v>
      </c>
      <c r="W69">
        <f t="shared" si="16"/>
        <v>2.3579566295421595</v>
      </c>
      <c r="X69">
        <f t="shared" si="17"/>
        <v>1.2802572836824437</v>
      </c>
      <c r="Y69">
        <f t="shared" si="18"/>
        <v>-14.390112653993585</v>
      </c>
      <c r="Z69">
        <f t="shared" si="19"/>
        <v>13.074699647147241</v>
      </c>
      <c r="AA69">
        <f t="shared" si="20"/>
        <v>1.3145968628108531</v>
      </c>
      <c r="AB69">
        <f t="shared" si="21"/>
        <v>-8.1614403548968539E-4</v>
      </c>
      <c r="AC69">
        <v>0</v>
      </c>
      <c r="AD69">
        <v>0</v>
      </c>
      <c r="AE69">
        <v>2</v>
      </c>
      <c r="AF69">
        <v>0</v>
      </c>
      <c r="AG69">
        <v>0</v>
      </c>
      <c r="AH69">
        <f t="shared" si="22"/>
        <v>1</v>
      </c>
      <c r="AI69">
        <f t="shared" si="23"/>
        <v>0</v>
      </c>
      <c r="AJ69">
        <f t="shared" si="24"/>
        <v>55141.786479147602</v>
      </c>
      <c r="AK69">
        <f t="shared" si="25"/>
        <v>0</v>
      </c>
      <c r="AL69">
        <f t="shared" si="26"/>
        <v>0</v>
      </c>
      <c r="AM69">
        <f t="shared" si="27"/>
        <v>0.49</v>
      </c>
      <c r="AN69">
        <f t="shared" si="28"/>
        <v>0.39</v>
      </c>
      <c r="AO69">
        <v>5.12</v>
      </c>
      <c r="AP69">
        <v>0.5</v>
      </c>
      <c r="AQ69" t="s">
        <v>194</v>
      </c>
      <c r="AR69">
        <v>1589459699.87097</v>
      </c>
      <c r="AS69">
        <v>411.02187096774202</v>
      </c>
      <c r="AT69">
        <v>410.01538709677402</v>
      </c>
      <c r="AU69">
        <v>10.3900225806452</v>
      </c>
      <c r="AV69">
        <v>10.059364516129</v>
      </c>
      <c r="AW69">
        <v>500.01209677419399</v>
      </c>
      <c r="AX69">
        <v>101.926903225806</v>
      </c>
      <c r="AY69">
        <v>0.10001039032258099</v>
      </c>
      <c r="AZ69">
        <v>20.077896774193501</v>
      </c>
      <c r="BA69">
        <v>999.9</v>
      </c>
      <c r="BB69">
        <v>999.9</v>
      </c>
      <c r="BC69">
        <v>0</v>
      </c>
      <c r="BD69">
        <v>0</v>
      </c>
      <c r="BE69">
        <v>9994.8545161290294</v>
      </c>
      <c r="BF69">
        <v>0</v>
      </c>
      <c r="BG69">
        <v>1.5509748387096799E-3</v>
      </c>
      <c r="BH69">
        <v>1589459669</v>
      </c>
      <c r="BI69" t="s">
        <v>317</v>
      </c>
      <c r="BJ69">
        <v>9</v>
      </c>
      <c r="BK69">
        <v>-9.6000000000000002E-2</v>
      </c>
      <c r="BL69">
        <v>1.7999999999999999E-2</v>
      </c>
      <c r="BM69">
        <v>410</v>
      </c>
      <c r="BN69">
        <v>10</v>
      </c>
      <c r="BO69">
        <v>0.3</v>
      </c>
      <c r="BP69">
        <v>0.18</v>
      </c>
      <c r="BQ69">
        <v>1.0090870243902399</v>
      </c>
      <c r="BR69">
        <v>-8.6547491289197503E-2</v>
      </c>
      <c r="BS69">
        <v>2.2485238275732799E-2</v>
      </c>
      <c r="BT69">
        <v>1</v>
      </c>
      <c r="BU69">
        <v>0.33327943902439</v>
      </c>
      <c r="BV69">
        <v>-4.4190564459927598E-2</v>
      </c>
      <c r="BW69">
        <v>5.5509960523415303E-3</v>
      </c>
      <c r="BX69">
        <v>1</v>
      </c>
      <c r="BY69">
        <v>2</v>
      </c>
      <c r="BZ69">
        <v>2</v>
      </c>
      <c r="CA69" t="s">
        <v>199</v>
      </c>
      <c r="CB69">
        <v>100</v>
      </c>
      <c r="CC69">
        <v>100</v>
      </c>
      <c r="CD69">
        <v>-9.6000000000000002E-2</v>
      </c>
      <c r="CE69">
        <v>1.7999999999999999E-2</v>
      </c>
      <c r="CF69">
        <v>2</v>
      </c>
      <c r="CG69">
        <v>502.85399999999998</v>
      </c>
      <c r="CH69">
        <v>536.19200000000001</v>
      </c>
      <c r="CI69">
        <v>20.000499999999999</v>
      </c>
      <c r="CJ69">
        <v>23.563800000000001</v>
      </c>
      <c r="CK69">
        <v>30.000699999999998</v>
      </c>
      <c r="CL69">
        <v>23.295200000000001</v>
      </c>
      <c r="CM69">
        <v>23.2928</v>
      </c>
      <c r="CN69">
        <v>20.2182</v>
      </c>
      <c r="CO69">
        <v>35.433100000000003</v>
      </c>
      <c r="CP69">
        <v>0</v>
      </c>
      <c r="CQ69">
        <v>20</v>
      </c>
      <c r="CR69">
        <v>410</v>
      </c>
      <c r="CS69">
        <v>10</v>
      </c>
      <c r="CT69">
        <v>101.76300000000001</v>
      </c>
      <c r="CU69">
        <v>101.794</v>
      </c>
    </row>
    <row r="70" spans="1:99" x14ac:dyDescent="0.25">
      <c r="A70">
        <v>54</v>
      </c>
      <c r="B70">
        <v>1589459713.5</v>
      </c>
      <c r="C70">
        <v>4116</v>
      </c>
      <c r="D70" t="s">
        <v>326</v>
      </c>
      <c r="E70" t="s">
        <v>327</v>
      </c>
      <c r="F70">
        <v>1589459704.87097</v>
      </c>
      <c r="G70">
        <f t="shared" si="0"/>
        <v>3.2176437439218711E-4</v>
      </c>
      <c r="H70">
        <f t="shared" si="1"/>
        <v>-1.1331694638716534</v>
      </c>
      <c r="I70">
        <f t="shared" si="2"/>
        <v>411.02835483871002</v>
      </c>
      <c r="J70">
        <f t="shared" si="3"/>
        <v>473.90100648418945</v>
      </c>
      <c r="K70">
        <f t="shared" si="4"/>
        <v>48.350873529138916</v>
      </c>
      <c r="L70">
        <f t="shared" si="5"/>
        <v>41.936142210661323</v>
      </c>
      <c r="M70">
        <f t="shared" si="6"/>
        <v>2.5366195796303906E-2</v>
      </c>
      <c r="N70">
        <f t="shared" si="7"/>
        <v>2</v>
      </c>
      <c r="O70">
        <f t="shared" si="8"/>
        <v>2.5188810753048914E-2</v>
      </c>
      <c r="P70">
        <f t="shared" si="9"/>
        <v>1.5758840557494169E-2</v>
      </c>
      <c r="Q70">
        <f t="shared" si="10"/>
        <v>0</v>
      </c>
      <c r="R70">
        <f t="shared" si="11"/>
        <v>19.960980146254244</v>
      </c>
      <c r="S70">
        <f t="shared" si="12"/>
        <v>19.960980146254244</v>
      </c>
      <c r="T70">
        <f t="shared" si="13"/>
        <v>2.3409489165997823</v>
      </c>
      <c r="U70">
        <f t="shared" si="14"/>
        <v>44.919614680104914</v>
      </c>
      <c r="V70">
        <f t="shared" si="15"/>
        <v>1.0593590732855145</v>
      </c>
      <c r="W70">
        <f t="shared" si="16"/>
        <v>2.3583440793732122</v>
      </c>
      <c r="X70">
        <f t="shared" si="17"/>
        <v>1.2815898433142678</v>
      </c>
      <c r="Y70">
        <f t="shared" si="18"/>
        <v>-14.189808910695451</v>
      </c>
      <c r="Z70">
        <f t="shared" si="19"/>
        <v>12.892673819957082</v>
      </c>
      <c r="AA70">
        <f t="shared" si="20"/>
        <v>1.2963414957862556</v>
      </c>
      <c r="AB70">
        <f t="shared" si="21"/>
        <v>-7.9359495211406283E-4</v>
      </c>
      <c r="AC70">
        <v>0</v>
      </c>
      <c r="AD70">
        <v>0</v>
      </c>
      <c r="AE70">
        <v>2</v>
      </c>
      <c r="AF70">
        <v>0</v>
      </c>
      <c r="AG70">
        <v>0</v>
      </c>
      <c r="AH70">
        <f t="shared" si="22"/>
        <v>1</v>
      </c>
      <c r="AI70">
        <f t="shared" si="23"/>
        <v>0</v>
      </c>
      <c r="AJ70">
        <f t="shared" si="24"/>
        <v>55166.397724989656</v>
      </c>
      <c r="AK70">
        <f t="shared" si="25"/>
        <v>0</v>
      </c>
      <c r="AL70">
        <f t="shared" si="26"/>
        <v>0</v>
      </c>
      <c r="AM70">
        <f t="shared" si="27"/>
        <v>0.49</v>
      </c>
      <c r="AN70">
        <f t="shared" si="28"/>
        <v>0.39</v>
      </c>
      <c r="AO70">
        <v>5.12</v>
      </c>
      <c r="AP70">
        <v>0.5</v>
      </c>
      <c r="AQ70" t="s">
        <v>194</v>
      </c>
      <c r="AR70">
        <v>1589459704.87097</v>
      </c>
      <c r="AS70">
        <v>411.02835483871002</v>
      </c>
      <c r="AT70">
        <v>410.00345161290301</v>
      </c>
      <c r="AU70">
        <v>10.383087096774201</v>
      </c>
      <c r="AV70">
        <v>10.057032258064501</v>
      </c>
      <c r="AW70">
        <v>500.01654838709698</v>
      </c>
      <c r="AX70">
        <v>101.92735483871</v>
      </c>
      <c r="AY70">
        <v>0.100015577419355</v>
      </c>
      <c r="AZ70">
        <v>20.0805516129032</v>
      </c>
      <c r="BA70">
        <v>999.9</v>
      </c>
      <c r="BB70">
        <v>999.9</v>
      </c>
      <c r="BC70">
        <v>0</v>
      </c>
      <c r="BD70">
        <v>0</v>
      </c>
      <c r="BE70">
        <v>9999.5535483871008</v>
      </c>
      <c r="BF70">
        <v>0</v>
      </c>
      <c r="BG70">
        <v>1.5509748387096799E-3</v>
      </c>
      <c r="BH70">
        <v>1589459669</v>
      </c>
      <c r="BI70" t="s">
        <v>317</v>
      </c>
      <c r="BJ70">
        <v>9</v>
      </c>
      <c r="BK70">
        <v>-9.6000000000000002E-2</v>
      </c>
      <c r="BL70">
        <v>1.7999999999999999E-2</v>
      </c>
      <c r="BM70">
        <v>410</v>
      </c>
      <c r="BN70">
        <v>10</v>
      </c>
      <c r="BO70">
        <v>0.3</v>
      </c>
      <c r="BP70">
        <v>0.18</v>
      </c>
      <c r="BQ70">
        <v>1.0228422926829299</v>
      </c>
      <c r="BR70">
        <v>0.22115282926829899</v>
      </c>
      <c r="BS70">
        <v>3.8553371939615597E-2</v>
      </c>
      <c r="BT70">
        <v>0</v>
      </c>
      <c r="BU70">
        <v>0.32759729268292698</v>
      </c>
      <c r="BV70">
        <v>-4.8802599303132903E-2</v>
      </c>
      <c r="BW70">
        <v>6.0727192175190001E-3</v>
      </c>
      <c r="BX70">
        <v>1</v>
      </c>
      <c r="BY70">
        <v>1</v>
      </c>
      <c r="BZ70">
        <v>2</v>
      </c>
      <c r="CA70" t="s">
        <v>213</v>
      </c>
      <c r="CB70">
        <v>100</v>
      </c>
      <c r="CC70">
        <v>100</v>
      </c>
      <c r="CD70">
        <v>-9.6000000000000002E-2</v>
      </c>
      <c r="CE70">
        <v>1.7999999999999999E-2</v>
      </c>
      <c r="CF70">
        <v>2</v>
      </c>
      <c r="CG70">
        <v>502.86900000000003</v>
      </c>
      <c r="CH70">
        <v>536.31299999999999</v>
      </c>
      <c r="CI70">
        <v>20.000599999999999</v>
      </c>
      <c r="CJ70">
        <v>23.572099999999999</v>
      </c>
      <c r="CK70">
        <v>30.000699999999998</v>
      </c>
      <c r="CL70">
        <v>23.305</v>
      </c>
      <c r="CM70">
        <v>23.302499999999998</v>
      </c>
      <c r="CN70">
        <v>20.2179</v>
      </c>
      <c r="CO70">
        <v>35.433100000000003</v>
      </c>
      <c r="CP70">
        <v>0</v>
      </c>
      <c r="CQ70">
        <v>20</v>
      </c>
      <c r="CR70">
        <v>410</v>
      </c>
      <c r="CS70">
        <v>10</v>
      </c>
      <c r="CT70">
        <v>101.762</v>
      </c>
      <c r="CU70">
        <v>101.79300000000001</v>
      </c>
    </row>
    <row r="71" spans="1:99" x14ac:dyDescent="0.25">
      <c r="A71">
        <v>55</v>
      </c>
      <c r="B71">
        <v>1589460020</v>
      </c>
      <c r="C71">
        <v>4422.5</v>
      </c>
      <c r="D71" t="s">
        <v>330</v>
      </c>
      <c r="E71" t="s">
        <v>331</v>
      </c>
      <c r="F71">
        <v>1589460012</v>
      </c>
      <c r="G71">
        <f t="shared" si="0"/>
        <v>5.7743892706766677E-4</v>
      </c>
      <c r="H71">
        <f t="shared" si="1"/>
        <v>-1.0124830226843169</v>
      </c>
      <c r="I71">
        <f t="shared" si="2"/>
        <v>411.11493548387102</v>
      </c>
      <c r="J71">
        <f t="shared" si="3"/>
        <v>437.47019044776073</v>
      </c>
      <c r="K71">
        <f t="shared" si="4"/>
        <v>44.636771623010588</v>
      </c>
      <c r="L71">
        <f t="shared" si="5"/>
        <v>41.947643260492271</v>
      </c>
      <c r="M71">
        <f t="shared" si="6"/>
        <v>4.7114567375105089E-2</v>
      </c>
      <c r="N71">
        <f t="shared" si="7"/>
        <v>2</v>
      </c>
      <c r="O71">
        <f t="shared" si="8"/>
        <v>4.6506549148688493E-2</v>
      </c>
      <c r="P71">
        <f t="shared" si="9"/>
        <v>2.9120567469906836E-2</v>
      </c>
      <c r="Q71">
        <f t="shared" si="10"/>
        <v>0</v>
      </c>
      <c r="R71">
        <f t="shared" si="11"/>
        <v>20.065289121171052</v>
      </c>
      <c r="S71">
        <f t="shared" si="12"/>
        <v>20.065289121171052</v>
      </c>
      <c r="T71">
        <f t="shared" si="13"/>
        <v>2.3561174172291719</v>
      </c>
      <c r="U71">
        <f t="shared" si="14"/>
        <v>46.522200886443592</v>
      </c>
      <c r="V71">
        <f t="shared" si="15"/>
        <v>1.1107580309387242</v>
      </c>
      <c r="W71">
        <f t="shared" si="16"/>
        <v>2.38758702248413</v>
      </c>
      <c r="X71">
        <f t="shared" si="17"/>
        <v>1.2453593862904477</v>
      </c>
      <c r="Y71">
        <f t="shared" si="18"/>
        <v>-25.465056683684104</v>
      </c>
      <c r="Z71">
        <f t="shared" si="19"/>
        <v>23.132899192399002</v>
      </c>
      <c r="AA71">
        <f t="shared" si="20"/>
        <v>2.3295996726415433</v>
      </c>
      <c r="AB71">
        <f t="shared" si="21"/>
        <v>-2.5578186435595285E-3</v>
      </c>
      <c r="AC71">
        <v>0</v>
      </c>
      <c r="AD71">
        <v>0</v>
      </c>
      <c r="AE71">
        <v>2</v>
      </c>
      <c r="AF71">
        <v>0</v>
      </c>
      <c r="AG71">
        <v>0</v>
      </c>
      <c r="AH71">
        <f t="shared" si="22"/>
        <v>1</v>
      </c>
      <c r="AI71">
        <f t="shared" si="23"/>
        <v>0</v>
      </c>
      <c r="AJ71">
        <f t="shared" si="24"/>
        <v>55168.9068275217</v>
      </c>
      <c r="AK71">
        <f t="shared" si="25"/>
        <v>0</v>
      </c>
      <c r="AL71">
        <f t="shared" si="26"/>
        <v>0</v>
      </c>
      <c r="AM71">
        <f t="shared" si="27"/>
        <v>0.49</v>
      </c>
      <c r="AN71">
        <f t="shared" si="28"/>
        <v>0.39</v>
      </c>
      <c r="AO71">
        <v>7.2</v>
      </c>
      <c r="AP71">
        <v>0.5</v>
      </c>
      <c r="AQ71" t="s">
        <v>194</v>
      </c>
      <c r="AR71">
        <v>1589460012</v>
      </c>
      <c r="AS71">
        <v>411.11493548387102</v>
      </c>
      <c r="AT71">
        <v>409.99887096774199</v>
      </c>
      <c r="AU71">
        <v>10.886170967741901</v>
      </c>
      <c r="AV71">
        <v>10.063758064516101</v>
      </c>
      <c r="AW71">
        <v>500.02867741935501</v>
      </c>
      <c r="AX71">
        <v>101.934161290323</v>
      </c>
      <c r="AY71">
        <v>9.9697467741935497E-2</v>
      </c>
      <c r="AZ71">
        <v>20.279832258064499</v>
      </c>
      <c r="BA71">
        <v>999.9</v>
      </c>
      <c r="BB71">
        <v>999.9</v>
      </c>
      <c r="BC71">
        <v>0</v>
      </c>
      <c r="BD71">
        <v>0</v>
      </c>
      <c r="BE71">
        <v>10006.4209677419</v>
      </c>
      <c r="BF71">
        <v>0</v>
      </c>
      <c r="BG71">
        <v>1.61341258064516E-3</v>
      </c>
      <c r="BH71">
        <v>1589460001.5</v>
      </c>
      <c r="BI71" t="s">
        <v>332</v>
      </c>
      <c r="BJ71">
        <v>10</v>
      </c>
      <c r="BK71">
        <v>-0.111</v>
      </c>
      <c r="BL71">
        <v>1.7999999999999999E-2</v>
      </c>
      <c r="BM71">
        <v>410</v>
      </c>
      <c r="BN71">
        <v>10</v>
      </c>
      <c r="BO71">
        <v>0.5</v>
      </c>
      <c r="BP71">
        <v>0.12</v>
      </c>
      <c r="BQ71">
        <v>0.86844477073170701</v>
      </c>
      <c r="BR71">
        <v>4.0874380536576398</v>
      </c>
      <c r="BS71">
        <v>0.47331848837359802</v>
      </c>
      <c r="BT71">
        <v>0</v>
      </c>
      <c r="BU71">
        <v>0.62863176239024399</v>
      </c>
      <c r="BV71">
        <v>3.2429006701874599</v>
      </c>
      <c r="BW71">
        <v>0.37178818780539202</v>
      </c>
      <c r="BX71">
        <v>0</v>
      </c>
      <c r="BY71">
        <v>0</v>
      </c>
      <c r="BZ71">
        <v>2</v>
      </c>
      <c r="CA71" t="s">
        <v>196</v>
      </c>
      <c r="CB71">
        <v>100</v>
      </c>
      <c r="CC71">
        <v>100</v>
      </c>
      <c r="CD71">
        <v>-0.111</v>
      </c>
      <c r="CE71">
        <v>1.7999999999999999E-2</v>
      </c>
      <c r="CF71">
        <v>2</v>
      </c>
      <c r="CG71">
        <v>503.97399999999999</v>
      </c>
      <c r="CH71">
        <v>534.27099999999996</v>
      </c>
      <c r="CI71">
        <v>20.000299999999999</v>
      </c>
      <c r="CJ71">
        <v>24.035599999999999</v>
      </c>
      <c r="CK71">
        <v>30.000599999999999</v>
      </c>
      <c r="CL71">
        <v>23.802</v>
      </c>
      <c r="CM71">
        <v>23.796399999999998</v>
      </c>
      <c r="CN71">
        <v>20.217400000000001</v>
      </c>
      <c r="CO71">
        <v>37.381900000000002</v>
      </c>
      <c r="CP71">
        <v>0</v>
      </c>
      <c r="CQ71">
        <v>20</v>
      </c>
      <c r="CR71">
        <v>410</v>
      </c>
      <c r="CS71">
        <v>10</v>
      </c>
      <c r="CT71">
        <v>101.687</v>
      </c>
      <c r="CU71">
        <v>101.736</v>
      </c>
    </row>
    <row r="72" spans="1:99" x14ac:dyDescent="0.25">
      <c r="A72">
        <v>56</v>
      </c>
      <c r="B72">
        <v>1589460025</v>
      </c>
      <c r="C72">
        <v>4427.5</v>
      </c>
      <c r="D72" t="s">
        <v>333</v>
      </c>
      <c r="E72" t="s">
        <v>334</v>
      </c>
      <c r="F72">
        <v>1589460016.64516</v>
      </c>
      <c r="G72">
        <f t="shared" si="0"/>
        <v>6.3318334944445932E-4</v>
      </c>
      <c r="H72">
        <f t="shared" si="1"/>
        <v>-1.0963209944774972</v>
      </c>
      <c r="I72">
        <f t="shared" si="2"/>
        <v>411.203451612903</v>
      </c>
      <c r="J72">
        <f t="shared" si="3"/>
        <v>436.89562158412053</v>
      </c>
      <c r="K72">
        <f t="shared" si="4"/>
        <v>44.578298839750872</v>
      </c>
      <c r="L72">
        <f t="shared" si="5"/>
        <v>41.956818618306059</v>
      </c>
      <c r="M72">
        <f t="shared" si="6"/>
        <v>5.2192474444206494E-2</v>
      </c>
      <c r="N72">
        <f t="shared" si="7"/>
        <v>2</v>
      </c>
      <c r="O72">
        <f t="shared" si="8"/>
        <v>5.1447449156803896E-2</v>
      </c>
      <c r="P72">
        <f t="shared" si="9"/>
        <v>3.2220707300748545E-2</v>
      </c>
      <c r="Q72">
        <f t="shared" si="10"/>
        <v>0</v>
      </c>
      <c r="R72">
        <f t="shared" si="11"/>
        <v>20.045164921969853</v>
      </c>
      <c r="S72">
        <f t="shared" si="12"/>
        <v>20.045164921969853</v>
      </c>
      <c r="T72">
        <f t="shared" si="13"/>
        <v>2.3531842909275129</v>
      </c>
      <c r="U72">
        <f t="shared" si="14"/>
        <v>46.856311528605119</v>
      </c>
      <c r="V72">
        <f t="shared" si="15"/>
        <v>1.1187757998576329</v>
      </c>
      <c r="W72">
        <f t="shared" si="16"/>
        <v>2.3876736417347662</v>
      </c>
      <c r="X72">
        <f t="shared" si="17"/>
        <v>1.23440849106988</v>
      </c>
      <c r="Y72">
        <f t="shared" si="18"/>
        <v>-27.923385710500657</v>
      </c>
      <c r="Z72">
        <f t="shared" si="19"/>
        <v>25.366073969650451</v>
      </c>
      <c r="AA72">
        <f t="shared" si="20"/>
        <v>2.5542363705410787</v>
      </c>
      <c r="AB72">
        <f t="shared" si="21"/>
        <v>-3.0753703091264128E-3</v>
      </c>
      <c r="AC72">
        <v>0</v>
      </c>
      <c r="AD72">
        <v>0</v>
      </c>
      <c r="AE72">
        <v>2</v>
      </c>
      <c r="AF72">
        <v>0</v>
      </c>
      <c r="AG72">
        <v>0</v>
      </c>
      <c r="AH72">
        <f t="shared" si="22"/>
        <v>1</v>
      </c>
      <c r="AI72">
        <f t="shared" si="23"/>
        <v>0</v>
      </c>
      <c r="AJ72">
        <f t="shared" si="24"/>
        <v>55131.982975560801</v>
      </c>
      <c r="AK72">
        <f t="shared" si="25"/>
        <v>0</v>
      </c>
      <c r="AL72">
        <f t="shared" si="26"/>
        <v>0</v>
      </c>
      <c r="AM72">
        <f t="shared" si="27"/>
        <v>0.49</v>
      </c>
      <c r="AN72">
        <f t="shared" si="28"/>
        <v>0.39</v>
      </c>
      <c r="AO72">
        <v>7.2</v>
      </c>
      <c r="AP72">
        <v>0.5</v>
      </c>
      <c r="AQ72" t="s">
        <v>194</v>
      </c>
      <c r="AR72">
        <v>1589460016.64516</v>
      </c>
      <c r="AS72">
        <v>411.203451612903</v>
      </c>
      <c r="AT72">
        <v>409.99967741935501</v>
      </c>
      <c r="AU72">
        <v>10.9647129032258</v>
      </c>
      <c r="AV72">
        <v>10.062925806451601</v>
      </c>
      <c r="AW72">
        <v>499.99970967741899</v>
      </c>
      <c r="AX72">
        <v>101.93422580645201</v>
      </c>
      <c r="AY72">
        <v>9.99824516129032E-2</v>
      </c>
      <c r="AZ72">
        <v>20.280419354838699</v>
      </c>
      <c r="BA72">
        <v>999.9</v>
      </c>
      <c r="BB72">
        <v>999.9</v>
      </c>
      <c r="BC72">
        <v>0</v>
      </c>
      <c r="BD72">
        <v>0</v>
      </c>
      <c r="BE72">
        <v>9999.4522580645207</v>
      </c>
      <c r="BF72">
        <v>0</v>
      </c>
      <c r="BG72">
        <v>1.5659290322580599E-3</v>
      </c>
      <c r="BH72">
        <v>1589460001.5</v>
      </c>
      <c r="BI72" t="s">
        <v>332</v>
      </c>
      <c r="BJ72">
        <v>10</v>
      </c>
      <c r="BK72">
        <v>-0.111</v>
      </c>
      <c r="BL72">
        <v>1.7999999999999999E-2</v>
      </c>
      <c r="BM72">
        <v>410</v>
      </c>
      <c r="BN72">
        <v>10</v>
      </c>
      <c r="BO72">
        <v>0.5</v>
      </c>
      <c r="BP72">
        <v>0.12</v>
      </c>
      <c r="BQ72">
        <v>1.13530880487805</v>
      </c>
      <c r="BR72">
        <v>1.0161742578397199</v>
      </c>
      <c r="BS72">
        <v>0.18327812098000701</v>
      </c>
      <c r="BT72">
        <v>0</v>
      </c>
      <c r="BU72">
        <v>0.84371721951219503</v>
      </c>
      <c r="BV72">
        <v>0.92875971428571902</v>
      </c>
      <c r="BW72">
        <v>0.14971789162035501</v>
      </c>
      <c r="BX72">
        <v>0</v>
      </c>
      <c r="BY72">
        <v>0</v>
      </c>
      <c r="BZ72">
        <v>2</v>
      </c>
      <c r="CA72" t="s">
        <v>196</v>
      </c>
      <c r="CB72">
        <v>100</v>
      </c>
      <c r="CC72">
        <v>100</v>
      </c>
      <c r="CD72">
        <v>-0.111</v>
      </c>
      <c r="CE72">
        <v>1.7999999999999999E-2</v>
      </c>
      <c r="CF72">
        <v>2</v>
      </c>
      <c r="CG72">
        <v>504.23099999999999</v>
      </c>
      <c r="CH72">
        <v>534.34100000000001</v>
      </c>
      <c r="CI72">
        <v>20.0002</v>
      </c>
      <c r="CJ72">
        <v>24.042300000000001</v>
      </c>
      <c r="CK72">
        <v>30.000599999999999</v>
      </c>
      <c r="CL72">
        <v>23.807099999999998</v>
      </c>
      <c r="CM72">
        <v>23.802800000000001</v>
      </c>
      <c r="CN72">
        <v>20.2179</v>
      </c>
      <c r="CO72">
        <v>37.381900000000002</v>
      </c>
      <c r="CP72">
        <v>0</v>
      </c>
      <c r="CQ72">
        <v>20</v>
      </c>
      <c r="CR72">
        <v>410</v>
      </c>
      <c r="CS72">
        <v>10</v>
      </c>
      <c r="CT72">
        <v>101.68600000000001</v>
      </c>
      <c r="CU72">
        <v>101.735</v>
      </c>
    </row>
    <row r="73" spans="1:99" x14ac:dyDescent="0.25">
      <c r="A73">
        <v>57</v>
      </c>
      <c r="B73">
        <v>1589460030</v>
      </c>
      <c r="C73">
        <v>4432.5</v>
      </c>
      <c r="D73" t="s">
        <v>335</v>
      </c>
      <c r="E73" t="s">
        <v>336</v>
      </c>
      <c r="F73">
        <v>1589460021.4354801</v>
      </c>
      <c r="G73">
        <f t="shared" si="0"/>
        <v>6.356627085580826E-4</v>
      </c>
      <c r="H73">
        <f t="shared" si="1"/>
        <v>-1.0939495872073992</v>
      </c>
      <c r="I73">
        <f t="shared" si="2"/>
        <v>411.20119354838698</v>
      </c>
      <c r="J73">
        <f t="shared" si="3"/>
        <v>436.68493356164873</v>
      </c>
      <c r="K73">
        <f t="shared" si="4"/>
        <v>44.557131316126302</v>
      </c>
      <c r="L73">
        <f t="shared" si="5"/>
        <v>41.956898830577025</v>
      </c>
      <c r="M73">
        <f t="shared" si="6"/>
        <v>5.2408748406252786E-2</v>
      </c>
      <c r="N73">
        <f t="shared" si="7"/>
        <v>2</v>
      </c>
      <c r="O73">
        <f t="shared" si="8"/>
        <v>5.1657583802388329E-2</v>
      </c>
      <c r="P73">
        <f t="shared" si="9"/>
        <v>3.2352582106258833E-2</v>
      </c>
      <c r="Q73">
        <f t="shared" si="10"/>
        <v>0</v>
      </c>
      <c r="R73">
        <f t="shared" si="11"/>
        <v>20.044889039079909</v>
      </c>
      <c r="S73">
        <f t="shared" si="12"/>
        <v>20.044889039079909</v>
      </c>
      <c r="T73">
        <f t="shared" si="13"/>
        <v>2.3531441029052718</v>
      </c>
      <c r="U73">
        <f t="shared" si="14"/>
        <v>46.861090033483187</v>
      </c>
      <c r="V73">
        <f t="shared" si="15"/>
        <v>1.1189345016392627</v>
      </c>
      <c r="W73">
        <f t="shared" si="16"/>
        <v>2.387768830899498</v>
      </c>
      <c r="X73">
        <f t="shared" si="17"/>
        <v>1.2342096012660091</v>
      </c>
      <c r="Y73">
        <f t="shared" si="18"/>
        <v>-28.032725447411444</v>
      </c>
      <c r="Z73">
        <f t="shared" si="19"/>
        <v>25.465384637341206</v>
      </c>
      <c r="AA73">
        <f t="shared" si="20"/>
        <v>2.5642413047184256</v>
      </c>
      <c r="AB73">
        <f t="shared" si="21"/>
        <v>-3.0995053518125815E-3</v>
      </c>
      <c r="AC73">
        <v>0</v>
      </c>
      <c r="AD73">
        <v>0</v>
      </c>
      <c r="AE73">
        <v>2</v>
      </c>
      <c r="AF73">
        <v>0</v>
      </c>
      <c r="AG73">
        <v>0</v>
      </c>
      <c r="AH73">
        <f t="shared" si="22"/>
        <v>1</v>
      </c>
      <c r="AI73">
        <f t="shared" si="23"/>
        <v>0</v>
      </c>
      <c r="AJ73">
        <f t="shared" si="24"/>
        <v>55134.349264249373</v>
      </c>
      <c r="AK73">
        <f t="shared" si="25"/>
        <v>0</v>
      </c>
      <c r="AL73">
        <f t="shared" si="26"/>
        <v>0</v>
      </c>
      <c r="AM73">
        <f t="shared" si="27"/>
        <v>0.49</v>
      </c>
      <c r="AN73">
        <f t="shared" si="28"/>
        <v>0.39</v>
      </c>
      <c r="AO73">
        <v>7.2</v>
      </c>
      <c r="AP73">
        <v>0.5</v>
      </c>
      <c r="AQ73" t="s">
        <v>194</v>
      </c>
      <c r="AR73">
        <v>1589460021.4354801</v>
      </c>
      <c r="AS73">
        <v>411.20119354838698</v>
      </c>
      <c r="AT73">
        <v>410.002322580645</v>
      </c>
      <c r="AU73">
        <v>10.966187096774201</v>
      </c>
      <c r="AV73">
        <v>10.0608870967742</v>
      </c>
      <c r="AW73">
        <v>500.00903225806502</v>
      </c>
      <c r="AX73">
        <v>101.934967741935</v>
      </c>
      <c r="AY73">
        <v>9.9995893548387102E-2</v>
      </c>
      <c r="AZ73">
        <v>20.281064516129</v>
      </c>
      <c r="BA73">
        <v>999.9</v>
      </c>
      <c r="BB73">
        <v>999.9</v>
      </c>
      <c r="BC73">
        <v>0</v>
      </c>
      <c r="BD73">
        <v>0</v>
      </c>
      <c r="BE73">
        <v>9999.8467741935492</v>
      </c>
      <c r="BF73">
        <v>0</v>
      </c>
      <c r="BG73">
        <v>1.53339935483871E-3</v>
      </c>
      <c r="BH73">
        <v>1589460001.5</v>
      </c>
      <c r="BI73" t="s">
        <v>332</v>
      </c>
      <c r="BJ73">
        <v>10</v>
      </c>
      <c r="BK73">
        <v>-0.111</v>
      </c>
      <c r="BL73">
        <v>1.7999999999999999E-2</v>
      </c>
      <c r="BM73">
        <v>410</v>
      </c>
      <c r="BN73">
        <v>10</v>
      </c>
      <c r="BO73">
        <v>0.5</v>
      </c>
      <c r="BP73">
        <v>0.12</v>
      </c>
      <c r="BQ73">
        <v>1.2026097560975599</v>
      </c>
      <c r="BR73">
        <v>-5.8481811846693398E-2</v>
      </c>
      <c r="BS73">
        <v>1.40336949027488E-2</v>
      </c>
      <c r="BT73">
        <v>1</v>
      </c>
      <c r="BU73">
        <v>0.90421917073170699</v>
      </c>
      <c r="BV73">
        <v>5.58043484320579E-2</v>
      </c>
      <c r="BW73">
        <v>6.4649758074074E-3</v>
      </c>
      <c r="BX73">
        <v>1</v>
      </c>
      <c r="BY73">
        <v>2</v>
      </c>
      <c r="BZ73">
        <v>2</v>
      </c>
      <c r="CA73" t="s">
        <v>199</v>
      </c>
      <c r="CB73">
        <v>100</v>
      </c>
      <c r="CC73">
        <v>100</v>
      </c>
      <c r="CD73">
        <v>-0.111</v>
      </c>
      <c r="CE73">
        <v>1.7999999999999999E-2</v>
      </c>
      <c r="CF73">
        <v>2</v>
      </c>
      <c r="CG73">
        <v>504.18700000000001</v>
      </c>
      <c r="CH73">
        <v>534.22400000000005</v>
      </c>
      <c r="CI73">
        <v>20.0002</v>
      </c>
      <c r="CJ73">
        <v>24.0488</v>
      </c>
      <c r="CK73">
        <v>30.000399999999999</v>
      </c>
      <c r="CL73">
        <v>23.813500000000001</v>
      </c>
      <c r="CM73">
        <v>23.809200000000001</v>
      </c>
      <c r="CN73">
        <v>20.215599999999998</v>
      </c>
      <c r="CO73">
        <v>37.381900000000002</v>
      </c>
      <c r="CP73">
        <v>0</v>
      </c>
      <c r="CQ73">
        <v>20</v>
      </c>
      <c r="CR73">
        <v>410</v>
      </c>
      <c r="CS73">
        <v>10</v>
      </c>
      <c r="CT73">
        <v>101.687</v>
      </c>
      <c r="CU73">
        <v>101.73399999999999</v>
      </c>
    </row>
    <row r="74" spans="1:99" x14ac:dyDescent="0.25">
      <c r="A74">
        <v>58</v>
      </c>
      <c r="B74">
        <v>1589460035</v>
      </c>
      <c r="C74">
        <v>4437.5</v>
      </c>
      <c r="D74" t="s">
        <v>337</v>
      </c>
      <c r="E74" t="s">
        <v>338</v>
      </c>
      <c r="F74">
        <v>1589460026.37097</v>
      </c>
      <c r="G74">
        <f t="shared" si="0"/>
        <v>6.3792714239167066E-4</v>
      </c>
      <c r="H74">
        <f t="shared" si="1"/>
        <v>-1.0882201541846714</v>
      </c>
      <c r="I74">
        <f t="shared" si="2"/>
        <v>411.20632258064501</v>
      </c>
      <c r="J74">
        <f t="shared" si="3"/>
        <v>436.39345574948186</v>
      </c>
      <c r="K74">
        <f t="shared" si="4"/>
        <v>44.5277125746343</v>
      </c>
      <c r="L74">
        <f t="shared" si="5"/>
        <v>41.957725762172032</v>
      </c>
      <c r="M74">
        <f t="shared" si="6"/>
        <v>5.2603968194525896E-2</v>
      </c>
      <c r="N74">
        <f t="shared" si="7"/>
        <v>2</v>
      </c>
      <c r="O74">
        <f t="shared" si="8"/>
        <v>5.1847240638167029E-2</v>
      </c>
      <c r="P74">
        <f t="shared" si="9"/>
        <v>3.2471607485508397E-2</v>
      </c>
      <c r="Q74">
        <f t="shared" si="10"/>
        <v>0</v>
      </c>
      <c r="R74">
        <f t="shared" si="11"/>
        <v>20.044867243278912</v>
      </c>
      <c r="S74">
        <f t="shared" si="12"/>
        <v>20.044867243278912</v>
      </c>
      <c r="T74">
        <f t="shared" si="13"/>
        <v>2.3531409279238011</v>
      </c>
      <c r="U74">
        <f t="shared" si="14"/>
        <v>46.863853429084848</v>
      </c>
      <c r="V74">
        <f t="shared" si="15"/>
        <v>1.119057141208553</v>
      </c>
      <c r="W74">
        <f t="shared" si="16"/>
        <v>2.3878897259311564</v>
      </c>
      <c r="X74">
        <f t="shared" si="17"/>
        <v>1.2340837867152481</v>
      </c>
      <c r="Y74">
        <f t="shared" si="18"/>
        <v>-28.132586979472677</v>
      </c>
      <c r="Z74">
        <f t="shared" si="19"/>
        <v>25.556080863915948</v>
      </c>
      <c r="AA74">
        <f t="shared" si="20"/>
        <v>2.5733844813285747</v>
      </c>
      <c r="AB74">
        <f t="shared" si="21"/>
        <v>-3.1216342281545906E-3</v>
      </c>
      <c r="AC74">
        <v>0</v>
      </c>
      <c r="AD74">
        <v>0</v>
      </c>
      <c r="AE74">
        <v>2</v>
      </c>
      <c r="AF74">
        <v>0</v>
      </c>
      <c r="AG74">
        <v>0</v>
      </c>
      <c r="AH74">
        <f t="shared" si="22"/>
        <v>1</v>
      </c>
      <c r="AI74">
        <f t="shared" si="23"/>
        <v>0</v>
      </c>
      <c r="AJ74">
        <f t="shared" si="24"/>
        <v>55136.573625906363</v>
      </c>
      <c r="AK74">
        <f t="shared" si="25"/>
        <v>0</v>
      </c>
      <c r="AL74">
        <f t="shared" si="26"/>
        <v>0</v>
      </c>
      <c r="AM74">
        <f t="shared" si="27"/>
        <v>0.49</v>
      </c>
      <c r="AN74">
        <f t="shared" si="28"/>
        <v>0.39</v>
      </c>
      <c r="AO74">
        <v>7.2</v>
      </c>
      <c r="AP74">
        <v>0.5</v>
      </c>
      <c r="AQ74" t="s">
        <v>194</v>
      </c>
      <c r="AR74">
        <v>1589460026.37097</v>
      </c>
      <c r="AS74">
        <v>411.20632258064501</v>
      </c>
      <c r="AT74">
        <v>410.017032258065</v>
      </c>
      <c r="AU74">
        <v>10.967309677419401</v>
      </c>
      <c r="AV74">
        <v>10.0587741935484</v>
      </c>
      <c r="AW74">
        <v>500.002677419355</v>
      </c>
      <c r="AX74">
        <v>101.935709677419</v>
      </c>
      <c r="AY74">
        <v>9.9992251612903205E-2</v>
      </c>
      <c r="AZ74">
        <v>20.2818838709677</v>
      </c>
      <c r="BA74">
        <v>999.9</v>
      </c>
      <c r="BB74">
        <v>999.9</v>
      </c>
      <c r="BC74">
        <v>0</v>
      </c>
      <c r="BD74">
        <v>0</v>
      </c>
      <c r="BE74">
        <v>10000.2206451613</v>
      </c>
      <c r="BF74">
        <v>0</v>
      </c>
      <c r="BG74">
        <v>1.5360225806451599E-3</v>
      </c>
      <c r="BH74">
        <v>1589460001.5</v>
      </c>
      <c r="BI74" t="s">
        <v>332</v>
      </c>
      <c r="BJ74">
        <v>10</v>
      </c>
      <c r="BK74">
        <v>-0.111</v>
      </c>
      <c r="BL74">
        <v>1.7999999999999999E-2</v>
      </c>
      <c r="BM74">
        <v>410</v>
      </c>
      <c r="BN74">
        <v>10</v>
      </c>
      <c r="BO74">
        <v>0.5</v>
      </c>
      <c r="BP74">
        <v>0.12</v>
      </c>
      <c r="BQ74">
        <v>1.19146731707317</v>
      </c>
      <c r="BR74">
        <v>-8.3974494773507199E-2</v>
      </c>
      <c r="BS74">
        <v>1.6002923974347098E-2</v>
      </c>
      <c r="BT74">
        <v>1</v>
      </c>
      <c r="BU74">
        <v>0.90649473170731698</v>
      </c>
      <c r="BV74">
        <v>3.9871212543555301E-2</v>
      </c>
      <c r="BW74">
        <v>5.7638168672537304E-3</v>
      </c>
      <c r="BX74">
        <v>1</v>
      </c>
      <c r="BY74">
        <v>2</v>
      </c>
      <c r="BZ74">
        <v>2</v>
      </c>
      <c r="CA74" t="s">
        <v>199</v>
      </c>
      <c r="CB74">
        <v>100</v>
      </c>
      <c r="CC74">
        <v>100</v>
      </c>
      <c r="CD74">
        <v>-0.111</v>
      </c>
      <c r="CE74">
        <v>1.7999999999999999E-2</v>
      </c>
      <c r="CF74">
        <v>2</v>
      </c>
      <c r="CG74">
        <v>504.33</v>
      </c>
      <c r="CH74">
        <v>534.40899999999999</v>
      </c>
      <c r="CI74">
        <v>20.0002</v>
      </c>
      <c r="CJ74">
        <v>24.055299999999999</v>
      </c>
      <c r="CK74">
        <v>30.000499999999999</v>
      </c>
      <c r="CL74">
        <v>23.8203</v>
      </c>
      <c r="CM74">
        <v>23.816299999999998</v>
      </c>
      <c r="CN74">
        <v>20.215599999999998</v>
      </c>
      <c r="CO74">
        <v>37.381900000000002</v>
      </c>
      <c r="CP74">
        <v>0</v>
      </c>
      <c r="CQ74">
        <v>20</v>
      </c>
      <c r="CR74">
        <v>410</v>
      </c>
      <c r="CS74">
        <v>10</v>
      </c>
      <c r="CT74">
        <v>101.685</v>
      </c>
      <c r="CU74">
        <v>101.733</v>
      </c>
    </row>
    <row r="75" spans="1:99" x14ac:dyDescent="0.25">
      <c r="A75">
        <v>59</v>
      </c>
      <c r="B75">
        <v>1589460040</v>
      </c>
      <c r="C75">
        <v>4442.5</v>
      </c>
      <c r="D75" t="s">
        <v>339</v>
      </c>
      <c r="E75" t="s">
        <v>340</v>
      </c>
      <c r="F75">
        <v>1589460031.37097</v>
      </c>
      <c r="G75">
        <f t="shared" si="0"/>
        <v>6.3808167335893879E-4</v>
      </c>
      <c r="H75">
        <f t="shared" si="1"/>
        <v>-1.0907166216176298</v>
      </c>
      <c r="I75">
        <f t="shared" si="2"/>
        <v>411.20445161290297</v>
      </c>
      <c r="J75">
        <f t="shared" si="3"/>
        <v>436.46107879953701</v>
      </c>
      <c r="K75">
        <f t="shared" si="4"/>
        <v>44.534955316833674</v>
      </c>
      <c r="L75">
        <f t="shared" si="5"/>
        <v>41.957857798071217</v>
      </c>
      <c r="M75">
        <f t="shared" si="6"/>
        <v>5.2613931506184562E-2</v>
      </c>
      <c r="N75">
        <f t="shared" si="7"/>
        <v>2</v>
      </c>
      <c r="O75">
        <f t="shared" si="8"/>
        <v>5.1856919494985221E-2</v>
      </c>
      <c r="P75">
        <f t="shared" si="9"/>
        <v>3.2477681818283061E-2</v>
      </c>
      <c r="Q75">
        <f t="shared" si="10"/>
        <v>0</v>
      </c>
      <c r="R75">
        <f t="shared" si="11"/>
        <v>20.045968150277073</v>
      </c>
      <c r="S75">
        <f t="shared" si="12"/>
        <v>20.045968150277073</v>
      </c>
      <c r="T75">
        <f t="shared" si="13"/>
        <v>2.3533013010901245</v>
      </c>
      <c r="U75">
        <f t="shared" si="14"/>
        <v>46.864003268127504</v>
      </c>
      <c r="V75">
        <f t="shared" si="15"/>
        <v>1.119140800628923</v>
      </c>
      <c r="W75">
        <f t="shared" si="16"/>
        <v>2.3880606064016248</v>
      </c>
      <c r="X75">
        <f t="shared" si="17"/>
        <v>1.2341605004612015</v>
      </c>
      <c r="Y75">
        <f t="shared" si="18"/>
        <v>-28.139401795129199</v>
      </c>
      <c r="Z75">
        <f t="shared" si="19"/>
        <v>25.562243816141034</v>
      </c>
      <c r="AA75">
        <f t="shared" si="20"/>
        <v>2.5740348147235621</v>
      </c>
      <c r="AB75">
        <f t="shared" si="21"/>
        <v>-3.123164264604128E-3</v>
      </c>
      <c r="AC75">
        <v>0</v>
      </c>
      <c r="AD75">
        <v>0</v>
      </c>
      <c r="AE75">
        <v>2</v>
      </c>
      <c r="AF75">
        <v>0</v>
      </c>
      <c r="AG75">
        <v>0</v>
      </c>
      <c r="AH75">
        <f t="shared" si="22"/>
        <v>1</v>
      </c>
      <c r="AI75">
        <f t="shared" si="23"/>
        <v>0</v>
      </c>
      <c r="AJ75">
        <f t="shared" si="24"/>
        <v>55142.390279494</v>
      </c>
      <c r="AK75">
        <f t="shared" si="25"/>
        <v>0</v>
      </c>
      <c r="AL75">
        <f t="shared" si="26"/>
        <v>0</v>
      </c>
      <c r="AM75">
        <f t="shared" si="27"/>
        <v>0.49</v>
      </c>
      <c r="AN75">
        <f t="shared" si="28"/>
        <v>0.39</v>
      </c>
      <c r="AO75">
        <v>7.2</v>
      </c>
      <c r="AP75">
        <v>0.5</v>
      </c>
      <c r="AQ75" t="s">
        <v>194</v>
      </c>
      <c r="AR75">
        <v>1589460031.37097</v>
      </c>
      <c r="AS75">
        <v>411.20445161290297</v>
      </c>
      <c r="AT75">
        <v>410.01167741935501</v>
      </c>
      <c r="AU75">
        <v>10.9680451612903</v>
      </c>
      <c r="AV75">
        <v>10.059306451612899</v>
      </c>
      <c r="AW75">
        <v>500.01158064516102</v>
      </c>
      <c r="AX75">
        <v>101.936483870968</v>
      </c>
      <c r="AY75">
        <v>0.10000341290322599</v>
      </c>
      <c r="AZ75">
        <v>20.283041935483901</v>
      </c>
      <c r="BA75">
        <v>999.9</v>
      </c>
      <c r="BB75">
        <v>999.9</v>
      </c>
      <c r="BC75">
        <v>0</v>
      </c>
      <c r="BD75">
        <v>0</v>
      </c>
      <c r="BE75">
        <v>10001.2825806452</v>
      </c>
      <c r="BF75">
        <v>0</v>
      </c>
      <c r="BG75">
        <v>1.5528109677419399E-3</v>
      </c>
      <c r="BH75">
        <v>1589460001.5</v>
      </c>
      <c r="BI75" t="s">
        <v>332</v>
      </c>
      <c r="BJ75">
        <v>10</v>
      </c>
      <c r="BK75">
        <v>-0.111</v>
      </c>
      <c r="BL75">
        <v>1.7999999999999999E-2</v>
      </c>
      <c r="BM75">
        <v>410</v>
      </c>
      <c r="BN75">
        <v>10</v>
      </c>
      <c r="BO75">
        <v>0.5</v>
      </c>
      <c r="BP75">
        <v>0.12</v>
      </c>
      <c r="BQ75">
        <v>1.1929643902439</v>
      </c>
      <c r="BR75">
        <v>-1.2912752613235901E-2</v>
      </c>
      <c r="BS75">
        <v>1.69330342531527E-2</v>
      </c>
      <c r="BT75">
        <v>1</v>
      </c>
      <c r="BU75">
        <v>0.90853665853658505</v>
      </c>
      <c r="BV75">
        <v>-1.3133038327524601E-2</v>
      </c>
      <c r="BW75">
        <v>2.9202492343496601E-3</v>
      </c>
      <c r="BX75">
        <v>1</v>
      </c>
      <c r="BY75">
        <v>2</v>
      </c>
      <c r="BZ75">
        <v>2</v>
      </c>
      <c r="CA75" t="s">
        <v>199</v>
      </c>
      <c r="CB75">
        <v>100</v>
      </c>
      <c r="CC75">
        <v>100</v>
      </c>
      <c r="CD75">
        <v>-0.111</v>
      </c>
      <c r="CE75">
        <v>1.7999999999999999E-2</v>
      </c>
      <c r="CF75">
        <v>2</v>
      </c>
      <c r="CG75">
        <v>504.39100000000002</v>
      </c>
      <c r="CH75">
        <v>534.23500000000001</v>
      </c>
      <c r="CI75">
        <v>20.000299999999999</v>
      </c>
      <c r="CJ75">
        <v>24.061299999999999</v>
      </c>
      <c r="CK75">
        <v>30.000499999999999</v>
      </c>
      <c r="CL75">
        <v>23.826799999999999</v>
      </c>
      <c r="CM75">
        <v>23.8231</v>
      </c>
      <c r="CN75">
        <v>20.215399999999999</v>
      </c>
      <c r="CO75">
        <v>37.6616</v>
      </c>
      <c r="CP75">
        <v>0</v>
      </c>
      <c r="CQ75">
        <v>20</v>
      </c>
      <c r="CR75">
        <v>410</v>
      </c>
      <c r="CS75">
        <v>10</v>
      </c>
      <c r="CT75">
        <v>101.684</v>
      </c>
      <c r="CU75">
        <v>101.732</v>
      </c>
    </row>
    <row r="76" spans="1:99" x14ac:dyDescent="0.25">
      <c r="A76">
        <v>60</v>
      </c>
      <c r="B76">
        <v>1589460045</v>
      </c>
      <c r="C76">
        <v>4447.5</v>
      </c>
      <c r="D76" t="s">
        <v>341</v>
      </c>
      <c r="E76" t="s">
        <v>342</v>
      </c>
      <c r="F76">
        <v>1589460036.37097</v>
      </c>
      <c r="G76">
        <f t="shared" si="0"/>
        <v>6.3745780823058046E-4</v>
      </c>
      <c r="H76">
        <f t="shared" si="1"/>
        <v>-1.0886465572077739</v>
      </c>
      <c r="I76">
        <f t="shared" si="2"/>
        <v>411.20464516128999</v>
      </c>
      <c r="J76">
        <f t="shared" si="3"/>
        <v>436.43244234794014</v>
      </c>
      <c r="K76">
        <f t="shared" si="4"/>
        <v>44.532173818982031</v>
      </c>
      <c r="L76">
        <f t="shared" si="5"/>
        <v>41.958009892620488</v>
      </c>
      <c r="M76">
        <f t="shared" si="6"/>
        <v>5.2558001197530131E-2</v>
      </c>
      <c r="N76">
        <f t="shared" si="7"/>
        <v>2</v>
      </c>
      <c r="O76">
        <f t="shared" si="8"/>
        <v>5.1802585328074878E-2</v>
      </c>
      <c r="P76">
        <f t="shared" si="9"/>
        <v>3.244358241676365E-2</v>
      </c>
      <c r="Q76">
        <f t="shared" si="10"/>
        <v>0</v>
      </c>
      <c r="R76">
        <f t="shared" si="11"/>
        <v>20.047238882174089</v>
      </c>
      <c r="S76">
        <f t="shared" si="12"/>
        <v>20.047238882174089</v>
      </c>
      <c r="T76">
        <f t="shared" si="13"/>
        <v>2.3534864251801499</v>
      </c>
      <c r="U76">
        <f t="shared" si="14"/>
        <v>46.86502991177796</v>
      </c>
      <c r="V76">
        <f t="shared" si="15"/>
        <v>1.119237151257781</v>
      </c>
      <c r="W76">
        <f t="shared" si="16"/>
        <v>2.3882138843498275</v>
      </c>
      <c r="X76">
        <f t="shared" si="17"/>
        <v>1.2342492739223689</v>
      </c>
      <c r="Y76">
        <f t="shared" si="18"/>
        <v>-28.111889342968599</v>
      </c>
      <c r="Z76">
        <f t="shared" si="19"/>
        <v>25.53722625233307</v>
      </c>
      <c r="AA76">
        <f t="shared" si="20"/>
        <v>2.5715460128820418</v>
      </c>
      <c r="AB76">
        <f t="shared" si="21"/>
        <v>-3.1170777534867966E-3</v>
      </c>
      <c r="AC76">
        <v>0</v>
      </c>
      <c r="AD76">
        <v>0</v>
      </c>
      <c r="AE76">
        <v>2</v>
      </c>
      <c r="AF76">
        <v>0</v>
      </c>
      <c r="AG76">
        <v>0</v>
      </c>
      <c r="AH76">
        <f t="shared" si="22"/>
        <v>1</v>
      </c>
      <c r="AI76">
        <f t="shared" si="23"/>
        <v>0</v>
      </c>
      <c r="AJ76">
        <f t="shared" si="24"/>
        <v>55150.449718348107</v>
      </c>
      <c r="AK76">
        <f t="shared" si="25"/>
        <v>0</v>
      </c>
      <c r="AL76">
        <f t="shared" si="26"/>
        <v>0</v>
      </c>
      <c r="AM76">
        <f t="shared" si="27"/>
        <v>0.49</v>
      </c>
      <c r="AN76">
        <f t="shared" si="28"/>
        <v>0.39</v>
      </c>
      <c r="AO76">
        <v>7.2</v>
      </c>
      <c r="AP76">
        <v>0.5</v>
      </c>
      <c r="AQ76" t="s">
        <v>194</v>
      </c>
      <c r="AR76">
        <v>1589460036.37097</v>
      </c>
      <c r="AS76">
        <v>411.20464516128999</v>
      </c>
      <c r="AT76">
        <v>410.01448387096798</v>
      </c>
      <c r="AU76">
        <v>10.968954838709699</v>
      </c>
      <c r="AV76">
        <v>10.061106451612901</v>
      </c>
      <c r="AW76">
        <v>500.01212903225797</v>
      </c>
      <c r="AX76">
        <v>101.93680645161299</v>
      </c>
      <c r="AY76">
        <v>0.100002680645161</v>
      </c>
      <c r="AZ76">
        <v>20.2840806451613</v>
      </c>
      <c r="BA76">
        <v>999.9</v>
      </c>
      <c r="BB76">
        <v>999.9</v>
      </c>
      <c r="BC76">
        <v>0</v>
      </c>
      <c r="BD76">
        <v>0</v>
      </c>
      <c r="BE76">
        <v>10002.8106451613</v>
      </c>
      <c r="BF76">
        <v>0</v>
      </c>
      <c r="BG76">
        <v>1.57300967741936E-3</v>
      </c>
      <c r="BH76">
        <v>1589460001.5</v>
      </c>
      <c r="BI76" t="s">
        <v>332</v>
      </c>
      <c r="BJ76">
        <v>10</v>
      </c>
      <c r="BK76">
        <v>-0.111</v>
      </c>
      <c r="BL76">
        <v>1.7999999999999999E-2</v>
      </c>
      <c r="BM76">
        <v>410</v>
      </c>
      <c r="BN76">
        <v>10</v>
      </c>
      <c r="BO76">
        <v>0.5</v>
      </c>
      <c r="BP76">
        <v>0.12</v>
      </c>
      <c r="BQ76">
        <v>1.19231975609756</v>
      </c>
      <c r="BR76">
        <v>1.08708710801359E-2</v>
      </c>
      <c r="BS76">
        <v>1.8274436962105699E-2</v>
      </c>
      <c r="BT76">
        <v>1</v>
      </c>
      <c r="BU76">
        <v>0.90852575609756103</v>
      </c>
      <c r="BV76">
        <v>-1.19488222996508E-2</v>
      </c>
      <c r="BW76">
        <v>3.1036155059549998E-3</v>
      </c>
      <c r="BX76">
        <v>1</v>
      </c>
      <c r="BY76">
        <v>2</v>
      </c>
      <c r="BZ76">
        <v>2</v>
      </c>
      <c r="CA76" t="s">
        <v>199</v>
      </c>
      <c r="CB76">
        <v>100</v>
      </c>
      <c r="CC76">
        <v>100</v>
      </c>
      <c r="CD76">
        <v>-0.111</v>
      </c>
      <c r="CE76">
        <v>1.7999999999999999E-2</v>
      </c>
      <c r="CF76">
        <v>2</v>
      </c>
      <c r="CG76">
        <v>504.52800000000002</v>
      </c>
      <c r="CH76">
        <v>534.68700000000001</v>
      </c>
      <c r="CI76">
        <v>20.0001</v>
      </c>
      <c r="CJ76">
        <v>24.067799999999998</v>
      </c>
      <c r="CK76">
        <v>30.000499999999999</v>
      </c>
      <c r="CL76">
        <v>23.832999999999998</v>
      </c>
      <c r="CM76">
        <v>23.8291</v>
      </c>
      <c r="CN76">
        <v>20.215399999999999</v>
      </c>
      <c r="CO76">
        <v>37.6616</v>
      </c>
      <c r="CP76">
        <v>0</v>
      </c>
      <c r="CQ76">
        <v>20</v>
      </c>
      <c r="CR76">
        <v>410</v>
      </c>
      <c r="CS76">
        <v>10</v>
      </c>
      <c r="CT76">
        <v>101.684</v>
      </c>
      <c r="CU76">
        <v>101.729</v>
      </c>
    </row>
    <row r="77" spans="1:99" x14ac:dyDescent="0.25">
      <c r="A77">
        <v>61</v>
      </c>
      <c r="B77">
        <v>1589460510.5999999</v>
      </c>
      <c r="C77">
        <v>4913.0999999046298</v>
      </c>
      <c r="D77" t="s">
        <v>345</v>
      </c>
      <c r="E77" t="s">
        <v>346</v>
      </c>
      <c r="F77">
        <v>1589460502.5999999</v>
      </c>
      <c r="G77">
        <f t="shared" si="0"/>
        <v>3.0661832313322811E-4</v>
      </c>
      <c r="H77">
        <f t="shared" si="1"/>
        <v>-0.59190799632218138</v>
      </c>
      <c r="I77">
        <f t="shared" si="2"/>
        <v>410.77709677419301</v>
      </c>
      <c r="J77">
        <f t="shared" si="3"/>
        <v>442.40178024177709</v>
      </c>
      <c r="K77">
        <f t="shared" si="4"/>
        <v>45.136728109717929</v>
      </c>
      <c r="L77">
        <f t="shared" si="5"/>
        <v>41.910170706508282</v>
      </c>
      <c r="M77">
        <f t="shared" si="6"/>
        <v>2.3459121231683311E-2</v>
      </c>
      <c r="N77">
        <f t="shared" si="7"/>
        <v>2</v>
      </c>
      <c r="O77">
        <f t="shared" si="8"/>
        <v>2.3307319654669187E-2</v>
      </c>
      <c r="P77">
        <f t="shared" si="9"/>
        <v>1.458063156563014E-2</v>
      </c>
      <c r="Q77">
        <f t="shared" si="10"/>
        <v>0</v>
      </c>
      <c r="R77">
        <f t="shared" si="11"/>
        <v>20.350165656544476</v>
      </c>
      <c r="S77">
        <f t="shared" si="12"/>
        <v>20.350165656544476</v>
      </c>
      <c r="T77">
        <f t="shared" si="13"/>
        <v>2.3979835033090797</v>
      </c>
      <c r="U77">
        <f t="shared" si="14"/>
        <v>44.666218035192898</v>
      </c>
      <c r="V77">
        <f t="shared" si="15"/>
        <v>1.0786464264907853</v>
      </c>
      <c r="W77">
        <f t="shared" si="16"/>
        <v>2.4149043145782132</v>
      </c>
      <c r="X77">
        <f t="shared" si="17"/>
        <v>1.3193370768182944</v>
      </c>
      <c r="Y77">
        <f t="shared" si="18"/>
        <v>-13.52186805017536</v>
      </c>
      <c r="Z77">
        <f t="shared" si="19"/>
        <v>12.281378455201914</v>
      </c>
      <c r="AA77">
        <f t="shared" si="20"/>
        <v>1.2397675757695255</v>
      </c>
      <c r="AB77">
        <f t="shared" si="21"/>
        <v>-7.2201920392167551E-4</v>
      </c>
      <c r="AC77">
        <v>0</v>
      </c>
      <c r="AD77">
        <v>0</v>
      </c>
      <c r="AE77">
        <v>2</v>
      </c>
      <c r="AF77">
        <v>0</v>
      </c>
      <c r="AG77">
        <v>0</v>
      </c>
      <c r="AH77">
        <f t="shared" si="22"/>
        <v>1</v>
      </c>
      <c r="AI77">
        <f t="shared" si="23"/>
        <v>0</v>
      </c>
      <c r="AJ77">
        <f t="shared" si="24"/>
        <v>55061.296313440922</v>
      </c>
      <c r="AK77">
        <f t="shared" si="25"/>
        <v>0</v>
      </c>
      <c r="AL77">
        <f t="shared" si="26"/>
        <v>0</v>
      </c>
      <c r="AM77">
        <f t="shared" si="27"/>
        <v>0.49</v>
      </c>
      <c r="AN77">
        <f t="shared" si="28"/>
        <v>0.39</v>
      </c>
      <c r="AO77">
        <v>8.35</v>
      </c>
      <c r="AP77">
        <v>0.5</v>
      </c>
      <c r="AQ77" t="s">
        <v>194</v>
      </c>
      <c r="AR77">
        <v>1589460502.5999999</v>
      </c>
      <c r="AS77">
        <v>410.77709677419301</v>
      </c>
      <c r="AT77">
        <v>409.99900000000002</v>
      </c>
      <c r="AU77">
        <v>10.5722129032258</v>
      </c>
      <c r="AV77">
        <v>10.065606451612901</v>
      </c>
      <c r="AW77">
        <v>500.032193548387</v>
      </c>
      <c r="AX77">
        <v>101.926838709677</v>
      </c>
      <c r="AY77">
        <v>9.9713003225806507E-2</v>
      </c>
      <c r="AZ77">
        <v>20.464067741935501</v>
      </c>
      <c r="BA77">
        <v>999.9</v>
      </c>
      <c r="BB77">
        <v>999.9</v>
      </c>
      <c r="BC77">
        <v>0</v>
      </c>
      <c r="BD77">
        <v>0</v>
      </c>
      <c r="BE77">
        <v>9993.3609677419299</v>
      </c>
      <c r="BF77">
        <v>0</v>
      </c>
      <c r="BG77">
        <v>1.6063293548387099E-3</v>
      </c>
      <c r="BH77">
        <v>1589460491.5999999</v>
      </c>
      <c r="BI77" t="s">
        <v>347</v>
      </c>
      <c r="BJ77">
        <v>11</v>
      </c>
      <c r="BK77">
        <v>-0.19800000000000001</v>
      </c>
      <c r="BL77">
        <v>1.7999999999999999E-2</v>
      </c>
      <c r="BM77">
        <v>410</v>
      </c>
      <c r="BN77">
        <v>10</v>
      </c>
      <c r="BO77">
        <v>0.23</v>
      </c>
      <c r="BP77">
        <v>0.14000000000000001</v>
      </c>
      <c r="BQ77">
        <v>0.58527067902439001</v>
      </c>
      <c r="BR77">
        <v>2.9250462064803302</v>
      </c>
      <c r="BS77">
        <v>0.34151295151351801</v>
      </c>
      <c r="BT77">
        <v>0</v>
      </c>
      <c r="BU77">
        <v>0.37423480609756099</v>
      </c>
      <c r="BV77">
        <v>2.07740885937246</v>
      </c>
      <c r="BW77">
        <v>0.23301852010403001</v>
      </c>
      <c r="BX77">
        <v>0</v>
      </c>
      <c r="BY77">
        <v>0</v>
      </c>
      <c r="BZ77">
        <v>2</v>
      </c>
      <c r="CA77" t="s">
        <v>196</v>
      </c>
      <c r="CB77">
        <v>100</v>
      </c>
      <c r="CC77">
        <v>100</v>
      </c>
      <c r="CD77">
        <v>-0.19800000000000001</v>
      </c>
      <c r="CE77">
        <v>1.7999999999999999E-2</v>
      </c>
      <c r="CF77">
        <v>2</v>
      </c>
      <c r="CG77">
        <v>504.875</v>
      </c>
      <c r="CH77">
        <v>530.67899999999997</v>
      </c>
      <c r="CI77">
        <v>20.0001</v>
      </c>
      <c r="CJ77">
        <v>24.5059</v>
      </c>
      <c r="CK77">
        <v>30.000399999999999</v>
      </c>
      <c r="CL77">
        <v>24.306699999999999</v>
      </c>
      <c r="CM77">
        <v>24.300799999999999</v>
      </c>
      <c r="CN77">
        <v>20.219000000000001</v>
      </c>
      <c r="CO77">
        <v>39.335799999999999</v>
      </c>
      <c r="CP77">
        <v>0</v>
      </c>
      <c r="CQ77">
        <v>20</v>
      </c>
      <c r="CR77">
        <v>410</v>
      </c>
      <c r="CS77">
        <v>10</v>
      </c>
      <c r="CT77">
        <v>101.608</v>
      </c>
      <c r="CU77">
        <v>101.681</v>
      </c>
    </row>
    <row r="78" spans="1:99" x14ac:dyDescent="0.25">
      <c r="A78">
        <v>62</v>
      </c>
      <c r="B78">
        <v>1589460515.5999999</v>
      </c>
      <c r="C78">
        <v>4918.0999999046298</v>
      </c>
      <c r="D78" t="s">
        <v>348</v>
      </c>
      <c r="E78" t="s">
        <v>349</v>
      </c>
      <c r="F78">
        <v>1589460507.2451601</v>
      </c>
      <c r="G78">
        <f t="shared" si="0"/>
        <v>3.3354075312605795E-4</v>
      </c>
      <c r="H78">
        <f t="shared" si="1"/>
        <v>-0.63516218610050035</v>
      </c>
      <c r="I78">
        <f t="shared" si="2"/>
        <v>410.84054838709699</v>
      </c>
      <c r="J78">
        <f t="shared" si="3"/>
        <v>441.78277830852898</v>
      </c>
      <c r="K78">
        <f t="shared" si="4"/>
        <v>45.073570960228565</v>
      </c>
      <c r="L78">
        <f t="shared" si="5"/>
        <v>41.91664211530793</v>
      </c>
      <c r="M78">
        <f t="shared" si="6"/>
        <v>2.5646529455999167E-2</v>
      </c>
      <c r="N78">
        <f t="shared" si="7"/>
        <v>2</v>
      </c>
      <c r="O78">
        <f t="shared" si="8"/>
        <v>2.5465217140073708E-2</v>
      </c>
      <c r="P78">
        <f t="shared" si="9"/>
        <v>1.5931943951447303E-2</v>
      </c>
      <c r="Q78">
        <f t="shared" si="10"/>
        <v>0</v>
      </c>
      <c r="R78">
        <f t="shared" si="11"/>
        <v>20.339793544364014</v>
      </c>
      <c r="S78">
        <f t="shared" si="12"/>
        <v>20.339793544364014</v>
      </c>
      <c r="T78">
        <f t="shared" si="13"/>
        <v>2.396447838811719</v>
      </c>
      <c r="U78">
        <f t="shared" si="14"/>
        <v>44.843419077311495</v>
      </c>
      <c r="V78">
        <f t="shared" si="15"/>
        <v>1.0829008732321552</v>
      </c>
      <c r="W78">
        <f t="shared" si="16"/>
        <v>2.4148490358533978</v>
      </c>
      <c r="X78">
        <f t="shared" si="17"/>
        <v>1.3135469655795637</v>
      </c>
      <c r="Y78">
        <f t="shared" si="18"/>
        <v>-14.709147212859156</v>
      </c>
      <c r="Z78">
        <f t="shared" si="19"/>
        <v>13.359741853145367</v>
      </c>
      <c r="AA78">
        <f t="shared" si="20"/>
        <v>1.3485510021144664</v>
      </c>
      <c r="AB78">
        <f t="shared" si="21"/>
        <v>-8.5435759932117605E-4</v>
      </c>
      <c r="AC78">
        <v>0</v>
      </c>
      <c r="AD78">
        <v>0</v>
      </c>
      <c r="AE78">
        <v>2</v>
      </c>
      <c r="AF78">
        <v>0</v>
      </c>
      <c r="AG78">
        <v>0</v>
      </c>
      <c r="AH78">
        <f t="shared" si="22"/>
        <v>1</v>
      </c>
      <c r="AI78">
        <f t="shared" si="23"/>
        <v>0</v>
      </c>
      <c r="AJ78">
        <f t="shared" si="24"/>
        <v>55106.617426906392</v>
      </c>
      <c r="AK78">
        <f t="shared" si="25"/>
        <v>0</v>
      </c>
      <c r="AL78">
        <f t="shared" si="26"/>
        <v>0</v>
      </c>
      <c r="AM78">
        <f t="shared" si="27"/>
        <v>0.49</v>
      </c>
      <c r="AN78">
        <f t="shared" si="28"/>
        <v>0.39</v>
      </c>
      <c r="AO78">
        <v>8.35</v>
      </c>
      <c r="AP78">
        <v>0.5</v>
      </c>
      <c r="AQ78" t="s">
        <v>194</v>
      </c>
      <c r="AR78">
        <v>1589460507.2451601</v>
      </c>
      <c r="AS78">
        <v>410.84054838709699</v>
      </c>
      <c r="AT78">
        <v>410.00867741935502</v>
      </c>
      <c r="AU78">
        <v>10.613912903225801</v>
      </c>
      <c r="AV78">
        <v>10.062816129032299</v>
      </c>
      <c r="AW78">
        <v>500.003806451613</v>
      </c>
      <c r="AX78">
        <v>101.926548387097</v>
      </c>
      <c r="AY78">
        <v>9.9997629032258104E-2</v>
      </c>
      <c r="AZ78">
        <v>20.4636967741936</v>
      </c>
      <c r="BA78">
        <v>999.9</v>
      </c>
      <c r="BB78">
        <v>999.9</v>
      </c>
      <c r="BC78">
        <v>0</v>
      </c>
      <c r="BD78">
        <v>0</v>
      </c>
      <c r="BE78">
        <v>10001.953225806499</v>
      </c>
      <c r="BF78">
        <v>0</v>
      </c>
      <c r="BG78">
        <v>1.55359838709677E-3</v>
      </c>
      <c r="BH78">
        <v>1589460491.5999999</v>
      </c>
      <c r="BI78" t="s">
        <v>347</v>
      </c>
      <c r="BJ78">
        <v>11</v>
      </c>
      <c r="BK78">
        <v>-0.19800000000000001</v>
      </c>
      <c r="BL78">
        <v>1.7999999999999999E-2</v>
      </c>
      <c r="BM78">
        <v>410</v>
      </c>
      <c r="BN78">
        <v>10</v>
      </c>
      <c r="BO78">
        <v>0.23</v>
      </c>
      <c r="BP78">
        <v>0.14000000000000001</v>
      </c>
      <c r="BQ78">
        <v>0.77365192682926798</v>
      </c>
      <c r="BR78">
        <v>0.86744512891980297</v>
      </c>
      <c r="BS78">
        <v>0.15771866747261101</v>
      </c>
      <c r="BT78">
        <v>0</v>
      </c>
      <c r="BU78">
        <v>0.50705156097560999</v>
      </c>
      <c r="BV78">
        <v>0.68280002090588598</v>
      </c>
      <c r="BW78">
        <v>0.106000394515154</v>
      </c>
      <c r="BX78">
        <v>0</v>
      </c>
      <c r="BY78">
        <v>0</v>
      </c>
      <c r="BZ78">
        <v>2</v>
      </c>
      <c r="CA78" t="s">
        <v>196</v>
      </c>
      <c r="CB78">
        <v>100</v>
      </c>
      <c r="CC78">
        <v>100</v>
      </c>
      <c r="CD78">
        <v>-0.19800000000000001</v>
      </c>
      <c r="CE78">
        <v>1.7999999999999999E-2</v>
      </c>
      <c r="CF78">
        <v>2</v>
      </c>
      <c r="CG78">
        <v>505.21600000000001</v>
      </c>
      <c r="CH78">
        <v>530.87199999999996</v>
      </c>
      <c r="CI78">
        <v>20.0001</v>
      </c>
      <c r="CJ78">
        <v>24.51</v>
      </c>
      <c r="CK78">
        <v>30.000299999999999</v>
      </c>
      <c r="CL78">
        <v>24.3095</v>
      </c>
      <c r="CM78">
        <v>24.304400000000001</v>
      </c>
      <c r="CN78">
        <v>20.218299999999999</v>
      </c>
      <c r="CO78">
        <v>39.335799999999999</v>
      </c>
      <c r="CP78">
        <v>0</v>
      </c>
      <c r="CQ78">
        <v>20</v>
      </c>
      <c r="CR78">
        <v>410</v>
      </c>
      <c r="CS78">
        <v>10</v>
      </c>
      <c r="CT78">
        <v>101.60899999999999</v>
      </c>
      <c r="CU78">
        <v>101.681</v>
      </c>
    </row>
    <row r="79" spans="1:99" x14ac:dyDescent="0.25">
      <c r="A79">
        <v>63</v>
      </c>
      <c r="B79">
        <v>1589460520.5999999</v>
      </c>
      <c r="C79">
        <v>4923.0999999046298</v>
      </c>
      <c r="D79" t="s">
        <v>350</v>
      </c>
      <c r="E79" t="s">
        <v>351</v>
      </c>
      <c r="F79">
        <v>1589460512.03548</v>
      </c>
      <c r="G79">
        <f t="shared" si="0"/>
        <v>3.3356091700465618E-4</v>
      </c>
      <c r="H79">
        <f t="shared" si="1"/>
        <v>-0.63823370546591929</v>
      </c>
      <c r="I79">
        <f t="shared" si="2"/>
        <v>410.84209677419398</v>
      </c>
      <c r="J79">
        <f t="shared" si="3"/>
        <v>441.9762643462974</v>
      </c>
      <c r="K79">
        <f t="shared" si="4"/>
        <v>45.093200211653532</v>
      </c>
      <c r="L79">
        <f t="shared" si="5"/>
        <v>41.916696482819766</v>
      </c>
      <c r="M79">
        <f t="shared" si="6"/>
        <v>2.5645096619107986E-2</v>
      </c>
      <c r="N79">
        <f t="shared" si="7"/>
        <v>2</v>
      </c>
      <c r="O79">
        <f t="shared" si="8"/>
        <v>2.5463804484688483E-2</v>
      </c>
      <c r="P79">
        <f t="shared" si="9"/>
        <v>1.5931059246416537E-2</v>
      </c>
      <c r="Q79">
        <f t="shared" si="10"/>
        <v>0</v>
      </c>
      <c r="R79">
        <f t="shared" si="11"/>
        <v>20.33946988814742</v>
      </c>
      <c r="S79">
        <f t="shared" si="12"/>
        <v>20.33946988814742</v>
      </c>
      <c r="T79">
        <f t="shared" si="13"/>
        <v>2.3963999330870376</v>
      </c>
      <c r="U79">
        <f t="shared" si="14"/>
        <v>44.836073658451937</v>
      </c>
      <c r="V79">
        <f t="shared" si="15"/>
        <v>1.0827023718795405</v>
      </c>
      <c r="W79">
        <f t="shared" si="16"/>
        <v>2.4148019296409622</v>
      </c>
      <c r="X79">
        <f t="shared" si="17"/>
        <v>1.313697561207497</v>
      </c>
      <c r="Y79">
        <f t="shared" si="18"/>
        <v>-14.710036439905338</v>
      </c>
      <c r="Z79">
        <f t="shared" si="19"/>
        <v>13.360553464264742</v>
      </c>
      <c r="AA79">
        <f t="shared" si="20"/>
        <v>1.3486285160889784</v>
      </c>
      <c r="AB79">
        <f t="shared" si="21"/>
        <v>-8.5445955161667086E-4</v>
      </c>
      <c r="AC79">
        <v>0</v>
      </c>
      <c r="AD79">
        <v>0</v>
      </c>
      <c r="AE79">
        <v>2</v>
      </c>
      <c r="AF79">
        <v>0</v>
      </c>
      <c r="AG79">
        <v>0</v>
      </c>
      <c r="AH79">
        <f t="shared" si="22"/>
        <v>1</v>
      </c>
      <c r="AI79">
        <f t="shared" si="23"/>
        <v>0</v>
      </c>
      <c r="AJ79">
        <f t="shared" si="24"/>
        <v>55119.389171365052</v>
      </c>
      <c r="AK79">
        <f t="shared" si="25"/>
        <v>0</v>
      </c>
      <c r="AL79">
        <f t="shared" si="26"/>
        <v>0</v>
      </c>
      <c r="AM79">
        <f t="shared" si="27"/>
        <v>0.49</v>
      </c>
      <c r="AN79">
        <f t="shared" si="28"/>
        <v>0.39</v>
      </c>
      <c r="AO79">
        <v>8.35</v>
      </c>
      <c r="AP79">
        <v>0.5</v>
      </c>
      <c r="AQ79" t="s">
        <v>194</v>
      </c>
      <c r="AR79">
        <v>1589460512.03548</v>
      </c>
      <c r="AS79">
        <v>410.84209677419398</v>
      </c>
      <c r="AT79">
        <v>410.00512903225803</v>
      </c>
      <c r="AU79">
        <v>10.611993548387099</v>
      </c>
      <c r="AV79">
        <v>10.060874193548401</v>
      </c>
      <c r="AW79">
        <v>500.01451612903202</v>
      </c>
      <c r="AX79">
        <v>101.926290322581</v>
      </c>
      <c r="AY79">
        <v>0.100003506451613</v>
      </c>
      <c r="AZ79">
        <v>20.463380645161301</v>
      </c>
      <c r="BA79">
        <v>999.9</v>
      </c>
      <c r="BB79">
        <v>999.9</v>
      </c>
      <c r="BC79">
        <v>0</v>
      </c>
      <c r="BD79">
        <v>0</v>
      </c>
      <c r="BE79">
        <v>10004.385483870999</v>
      </c>
      <c r="BF79">
        <v>0</v>
      </c>
      <c r="BG79">
        <v>1.5307761290322601E-3</v>
      </c>
      <c r="BH79">
        <v>1589460491.5999999</v>
      </c>
      <c r="BI79" t="s">
        <v>347</v>
      </c>
      <c r="BJ79">
        <v>11</v>
      </c>
      <c r="BK79">
        <v>-0.19800000000000001</v>
      </c>
      <c r="BL79">
        <v>1.7999999999999999E-2</v>
      </c>
      <c r="BM79">
        <v>410</v>
      </c>
      <c r="BN79">
        <v>10</v>
      </c>
      <c r="BO79">
        <v>0.23</v>
      </c>
      <c r="BP79">
        <v>0.14000000000000001</v>
      </c>
      <c r="BQ79">
        <v>0.83775741463414599</v>
      </c>
      <c r="BR79">
        <v>5.0340397212543297E-2</v>
      </c>
      <c r="BS79">
        <v>2.20145644074006E-2</v>
      </c>
      <c r="BT79">
        <v>1</v>
      </c>
      <c r="BU79">
        <v>0.55025031707317096</v>
      </c>
      <c r="BV79">
        <v>-3.5525853658536499E-3</v>
      </c>
      <c r="BW79">
        <v>3.81704898426063E-3</v>
      </c>
      <c r="BX79">
        <v>1</v>
      </c>
      <c r="BY79">
        <v>2</v>
      </c>
      <c r="BZ79">
        <v>2</v>
      </c>
      <c r="CA79" t="s">
        <v>199</v>
      </c>
      <c r="CB79">
        <v>100</v>
      </c>
      <c r="CC79">
        <v>100</v>
      </c>
      <c r="CD79">
        <v>-0.19800000000000001</v>
      </c>
      <c r="CE79">
        <v>1.7999999999999999E-2</v>
      </c>
      <c r="CF79">
        <v>2</v>
      </c>
      <c r="CG79">
        <v>505.25400000000002</v>
      </c>
      <c r="CH79">
        <v>531.024</v>
      </c>
      <c r="CI79">
        <v>20.0001</v>
      </c>
      <c r="CJ79">
        <v>24.5137</v>
      </c>
      <c r="CK79">
        <v>30.000299999999999</v>
      </c>
      <c r="CL79">
        <v>24.313600000000001</v>
      </c>
      <c r="CM79">
        <v>24.308399999999999</v>
      </c>
      <c r="CN79">
        <v>20.22</v>
      </c>
      <c r="CO79">
        <v>39.6098</v>
      </c>
      <c r="CP79">
        <v>0</v>
      </c>
      <c r="CQ79">
        <v>20</v>
      </c>
      <c r="CR79">
        <v>410</v>
      </c>
      <c r="CS79">
        <v>10</v>
      </c>
      <c r="CT79">
        <v>101.608</v>
      </c>
      <c r="CU79">
        <v>101.68</v>
      </c>
    </row>
    <row r="80" spans="1:99" x14ac:dyDescent="0.25">
      <c r="A80">
        <v>64</v>
      </c>
      <c r="B80">
        <v>1589460525.5999999</v>
      </c>
      <c r="C80">
        <v>4928.0999999046298</v>
      </c>
      <c r="D80" t="s">
        <v>352</v>
      </c>
      <c r="E80" t="s">
        <v>353</v>
      </c>
      <c r="F80">
        <v>1589460516.9709699</v>
      </c>
      <c r="G80">
        <f t="shared" si="0"/>
        <v>3.3269500749677218E-4</v>
      </c>
      <c r="H80">
        <f t="shared" si="1"/>
        <v>-0.64350489405057865</v>
      </c>
      <c r="I80">
        <f t="shared" si="2"/>
        <v>410.84774193548401</v>
      </c>
      <c r="J80">
        <f t="shared" si="3"/>
        <v>442.41780305942223</v>
      </c>
      <c r="K80">
        <f t="shared" si="4"/>
        <v>45.138044400226264</v>
      </c>
      <c r="L80">
        <f t="shared" si="5"/>
        <v>41.917082651228149</v>
      </c>
      <c r="M80">
        <f t="shared" si="6"/>
        <v>2.5574394576290398E-2</v>
      </c>
      <c r="N80">
        <f t="shared" si="7"/>
        <v>2</v>
      </c>
      <c r="O80">
        <f t="shared" si="8"/>
        <v>2.5394096895521249E-2</v>
      </c>
      <c r="P80">
        <f t="shared" si="9"/>
        <v>1.5887403532008126E-2</v>
      </c>
      <c r="Q80">
        <f t="shared" si="10"/>
        <v>0</v>
      </c>
      <c r="R80">
        <f t="shared" si="11"/>
        <v>20.339375377773333</v>
      </c>
      <c r="S80">
        <f t="shared" si="12"/>
        <v>20.339375377773333</v>
      </c>
      <c r="T80">
        <f t="shared" si="13"/>
        <v>2.3963859443653472</v>
      </c>
      <c r="U80">
        <f t="shared" si="14"/>
        <v>44.829116880008286</v>
      </c>
      <c r="V80">
        <f t="shared" si="15"/>
        <v>1.0825065827486182</v>
      </c>
      <c r="W80">
        <f t="shared" si="16"/>
        <v>2.4147399237109801</v>
      </c>
      <c r="X80">
        <f t="shared" si="17"/>
        <v>1.313879361616729</v>
      </c>
      <c r="Y80">
        <f t="shared" si="18"/>
        <v>-14.671849830607654</v>
      </c>
      <c r="Z80">
        <f t="shared" si="19"/>
        <v>13.325875254061282</v>
      </c>
      <c r="AA80">
        <f t="shared" si="20"/>
        <v>1.3451245486419401</v>
      </c>
      <c r="AB80">
        <f t="shared" si="21"/>
        <v>-8.5002790443233778E-4</v>
      </c>
      <c r="AC80">
        <v>0</v>
      </c>
      <c r="AD80">
        <v>0</v>
      </c>
      <c r="AE80">
        <v>2</v>
      </c>
      <c r="AF80">
        <v>0</v>
      </c>
      <c r="AG80">
        <v>0</v>
      </c>
      <c r="AH80">
        <f t="shared" si="22"/>
        <v>1</v>
      </c>
      <c r="AI80">
        <f t="shared" si="23"/>
        <v>0</v>
      </c>
      <c r="AJ80">
        <f t="shared" si="24"/>
        <v>55115.04890860321</v>
      </c>
      <c r="AK80">
        <f t="shared" si="25"/>
        <v>0</v>
      </c>
      <c r="AL80">
        <f t="shared" si="26"/>
        <v>0</v>
      </c>
      <c r="AM80">
        <f t="shared" si="27"/>
        <v>0.49</v>
      </c>
      <c r="AN80">
        <f t="shared" si="28"/>
        <v>0.39</v>
      </c>
      <c r="AO80">
        <v>8.35</v>
      </c>
      <c r="AP80">
        <v>0.5</v>
      </c>
      <c r="AQ80" t="s">
        <v>194</v>
      </c>
      <c r="AR80">
        <v>1589460516.9709699</v>
      </c>
      <c r="AS80">
        <v>410.84774193548401</v>
      </c>
      <c r="AT80">
        <v>410.00135483870997</v>
      </c>
      <c r="AU80">
        <v>10.6101225806452</v>
      </c>
      <c r="AV80">
        <v>10.0604161290323</v>
      </c>
      <c r="AW80">
        <v>499.99929032258098</v>
      </c>
      <c r="AX80">
        <v>101.925838709677</v>
      </c>
      <c r="AY80">
        <v>9.99931806451613E-2</v>
      </c>
      <c r="AZ80">
        <v>20.462964516128999</v>
      </c>
      <c r="BA80">
        <v>999.9</v>
      </c>
      <c r="BB80">
        <v>999.9</v>
      </c>
      <c r="BC80">
        <v>0</v>
      </c>
      <c r="BD80">
        <v>0</v>
      </c>
      <c r="BE80">
        <v>10003.595483871</v>
      </c>
      <c r="BF80">
        <v>0</v>
      </c>
      <c r="BG80">
        <v>1.54310612903226E-3</v>
      </c>
      <c r="BH80">
        <v>1589460491.5999999</v>
      </c>
      <c r="BI80" t="s">
        <v>347</v>
      </c>
      <c r="BJ80">
        <v>11</v>
      </c>
      <c r="BK80">
        <v>-0.19800000000000001</v>
      </c>
      <c r="BL80">
        <v>1.7999999999999999E-2</v>
      </c>
      <c r="BM80">
        <v>410</v>
      </c>
      <c r="BN80">
        <v>10</v>
      </c>
      <c r="BO80">
        <v>0.23</v>
      </c>
      <c r="BP80">
        <v>0.14000000000000001</v>
      </c>
      <c r="BQ80">
        <v>0.84257690243902394</v>
      </c>
      <c r="BR80">
        <v>0.16747883623694501</v>
      </c>
      <c r="BS80">
        <v>2.4155851077094601E-2</v>
      </c>
      <c r="BT80">
        <v>0</v>
      </c>
      <c r="BU80">
        <v>0.55044707317073205</v>
      </c>
      <c r="BV80">
        <v>-2.66683693379802E-2</v>
      </c>
      <c r="BW80">
        <v>3.8927540403981701E-3</v>
      </c>
      <c r="BX80">
        <v>1</v>
      </c>
      <c r="BY80">
        <v>1</v>
      </c>
      <c r="BZ80">
        <v>2</v>
      </c>
      <c r="CA80" t="s">
        <v>213</v>
      </c>
      <c r="CB80">
        <v>100</v>
      </c>
      <c r="CC80">
        <v>100</v>
      </c>
      <c r="CD80">
        <v>-0.19800000000000001</v>
      </c>
      <c r="CE80">
        <v>1.7999999999999999E-2</v>
      </c>
      <c r="CF80">
        <v>2</v>
      </c>
      <c r="CG80">
        <v>505.34</v>
      </c>
      <c r="CH80">
        <v>531.12900000000002</v>
      </c>
      <c r="CI80">
        <v>20</v>
      </c>
      <c r="CJ80">
        <v>24.517800000000001</v>
      </c>
      <c r="CK80">
        <v>30.000299999999999</v>
      </c>
      <c r="CL80">
        <v>24.3172</v>
      </c>
      <c r="CM80">
        <v>24.3125</v>
      </c>
      <c r="CN80">
        <v>20.219200000000001</v>
      </c>
      <c r="CO80">
        <v>39.6098</v>
      </c>
      <c r="CP80">
        <v>0</v>
      </c>
      <c r="CQ80">
        <v>20</v>
      </c>
      <c r="CR80">
        <v>410</v>
      </c>
      <c r="CS80">
        <v>10</v>
      </c>
      <c r="CT80">
        <v>101.608</v>
      </c>
      <c r="CU80">
        <v>101.679</v>
      </c>
    </row>
    <row r="81" spans="1:99" x14ac:dyDescent="0.25">
      <c r="A81">
        <v>65</v>
      </c>
      <c r="B81">
        <v>1589460530.5999999</v>
      </c>
      <c r="C81">
        <v>4933.0999999046298</v>
      </c>
      <c r="D81" t="s">
        <v>354</v>
      </c>
      <c r="E81" t="s">
        <v>355</v>
      </c>
      <c r="F81">
        <v>1589460521.9709699</v>
      </c>
      <c r="G81">
        <f t="shared" ref="G81:G144" si="29">AW81*AH81*(AU81-AV81)/(100*AO81*(1000-AH81*AU81))</f>
        <v>3.3506553938887461E-4</v>
      </c>
      <c r="H81">
        <f t="shared" ref="H81:H144" si="30">AW81*AH81*(AT81-AS81*(1000-AH81*AV81)/(1000-AH81*AU81))/(100*AO81)</f>
        <v>-0.65132870096785134</v>
      </c>
      <c r="I81">
        <f t="shared" ref="I81:I144" si="31">AS81 - IF(AH81&gt;1, H81*AO81*100/(AJ81*BE81), 0)</f>
        <v>410.85077419354798</v>
      </c>
      <c r="J81">
        <f t="shared" ref="J81:J144" si="32">((P81-G81/2)*I81-H81)/(P81+G81/2)</f>
        <v>442.62291547498739</v>
      </c>
      <c r="K81">
        <f t="shared" ref="K81:K144" si="33">J81*(AX81+AY81)/1000</f>
        <v>45.158979472087985</v>
      </c>
      <c r="L81">
        <f t="shared" ref="L81:L144" si="34">(AS81 - IF(AH81&gt;1, H81*AO81*100/(AJ81*BE81), 0))*(AX81+AY81)/1000</f>
        <v>41.917399730620936</v>
      </c>
      <c r="M81">
        <f t="shared" ref="M81:M144" si="35">2/((1/O81-1/N81)+SIGN(O81)*SQRT((1/O81-1/N81)*(1/O81-1/N81) + 4*AP81/((AP81+1)*(AP81+1))*(2*1/O81*1/N81-1/N81*1/N81)))</f>
        <v>2.5756224860117718E-2</v>
      </c>
      <c r="N81">
        <f t="shared" ref="N81:N144" si="36">AE81+AD81*AO81+AC81*AO81*AO81</f>
        <v>2</v>
      </c>
      <c r="O81">
        <f t="shared" ref="O81:O144" si="37">G81*(1000-(1000*0.61365*EXP(17.502*S81/(240.97+S81))/(AX81+AY81)+AU81)/2)/(1000*0.61365*EXP(17.502*S81/(240.97+S81))/(AX81+AY81)-AU81)</f>
        <v>2.557336417539046E-2</v>
      </c>
      <c r="P81">
        <f t="shared" ref="P81:P144" si="38">1/((AP81+1)/(M81/1.6)+1/(N81/1.37)) + AP81/((AP81+1)/(M81/1.6) + AP81/(N81/1.37))</f>
        <v>1.5999673593712543E-2</v>
      </c>
      <c r="Q81">
        <f t="shared" ref="Q81:Q144" si="39">(AL81*AN81)</f>
        <v>0</v>
      </c>
      <c r="R81">
        <f t="shared" ref="R81:R144" si="40">(AZ81+(Q81+2*0.95*0.0000000567*(((AZ81+$B$7)+273)^4-(AZ81+273)^4)-44100*G81)/(1.84*29.3*N81+8*0.95*0.0000000567*(AZ81+273)^3))</f>
        <v>20.338194740438663</v>
      </c>
      <c r="S81">
        <f t="shared" ref="S81:S144" si="41">($C$7*BA81+$D$7*BB81+$E$7*R81)</f>
        <v>20.338194740438663</v>
      </c>
      <c r="T81">
        <f t="shared" ref="T81:T144" si="42">0.61365*EXP(17.502*S81/(240.97+S81))</f>
        <v>2.3962112012487595</v>
      </c>
      <c r="U81">
        <f t="shared" ref="U81:U144" si="43">(V81/W81*100)</f>
        <v>44.819023990542476</v>
      </c>
      <c r="V81">
        <f t="shared" ref="V81:V144" si="44">AU81*(AX81+AY81)/1000</f>
        <v>1.0822428311275383</v>
      </c>
      <c r="W81">
        <f t="shared" ref="W81:W144" si="45">0.61365*EXP(17.502*AZ81/(240.97+AZ81))</f>
        <v>2.4146952226266878</v>
      </c>
      <c r="X81">
        <f t="shared" ref="X81:X144" si="46">(T81-AU81*(AX81+AY81)/1000)</f>
        <v>1.3139683701212213</v>
      </c>
      <c r="Y81">
        <f t="shared" ref="Y81:Y144" si="47">(-G81*44100)</f>
        <v>-14.77639028704937</v>
      </c>
      <c r="Z81">
        <f t="shared" ref="Z81:Z144" si="48">2*29.3*N81*0.92*(AZ81-S81)</f>
        <v>13.420829094034827</v>
      </c>
      <c r="AA81">
        <f t="shared" ref="AA81:AA144" si="49">2*0.95*0.0000000567*(((AZ81+$B$7)+273)^4-(S81+273)^4)</f>
        <v>1.3546990116513762</v>
      </c>
      <c r="AB81">
        <f t="shared" ref="AB81:AB144" si="50">Q81+AA81+Y81+Z81</f>
        <v>-8.6218136316595917E-4</v>
      </c>
      <c r="AC81">
        <v>0</v>
      </c>
      <c r="AD81">
        <v>0</v>
      </c>
      <c r="AE81">
        <v>2</v>
      </c>
      <c r="AF81">
        <v>0</v>
      </c>
      <c r="AG81">
        <v>0</v>
      </c>
      <c r="AH81">
        <f t="shared" ref="AH81:AH144" si="51">IF(AF81*$H$13&gt;=AJ81,1,(AJ81/(AJ81-AF81*$H$13)))</f>
        <v>1</v>
      </c>
      <c r="AI81">
        <f t="shared" ref="AI81:AI144" si="52">(AH81-1)*100</f>
        <v>0</v>
      </c>
      <c r="AJ81">
        <f t="shared" ref="AJ81:AJ144" si="53">MAX(0,($B$13+$C$13*BE81)/(1+$D$13*BE81)*AX81/(AZ81+273)*$E$13)</f>
        <v>55113.775758366013</v>
      </c>
      <c r="AK81">
        <f t="shared" ref="AK81:AK144" si="54">$B$11*BF81+$C$11*BG81</f>
        <v>0</v>
      </c>
      <c r="AL81">
        <f t="shared" ref="AL81:AL144" si="55">AK81*AM81</f>
        <v>0</v>
      </c>
      <c r="AM81">
        <f t="shared" ref="AM81:AM144" si="56">($B$11*$D$9+$C$11*$D$9)/($B$11+$C$11)</f>
        <v>0.49</v>
      </c>
      <c r="AN81">
        <f t="shared" ref="AN81:AN144" si="57">($B$11*$K$9+$C$11*$K$9)/($B$11+$C$11)</f>
        <v>0.39</v>
      </c>
      <c r="AO81">
        <v>8.35</v>
      </c>
      <c r="AP81">
        <v>0.5</v>
      </c>
      <c r="AQ81" t="s">
        <v>194</v>
      </c>
      <c r="AR81">
        <v>1589460521.9709699</v>
      </c>
      <c r="AS81">
        <v>410.85077419354798</v>
      </c>
      <c r="AT81">
        <v>409.99296774193601</v>
      </c>
      <c r="AU81">
        <v>10.607535483871001</v>
      </c>
      <c r="AV81">
        <v>10.0539225806452</v>
      </c>
      <c r="AW81">
        <v>500.009935483871</v>
      </c>
      <c r="AX81">
        <v>101.925838709677</v>
      </c>
      <c r="AY81">
        <v>0.100011948387097</v>
      </c>
      <c r="AZ81">
        <v>20.462664516128999</v>
      </c>
      <c r="BA81">
        <v>999.9</v>
      </c>
      <c r="BB81">
        <v>999.9</v>
      </c>
      <c r="BC81">
        <v>0</v>
      </c>
      <c r="BD81">
        <v>0</v>
      </c>
      <c r="BE81">
        <v>10003.343870967699</v>
      </c>
      <c r="BF81">
        <v>0</v>
      </c>
      <c r="BG81">
        <v>1.5730125806451599E-3</v>
      </c>
      <c r="BH81">
        <v>1589460491.5999999</v>
      </c>
      <c r="BI81" t="s">
        <v>347</v>
      </c>
      <c r="BJ81">
        <v>11</v>
      </c>
      <c r="BK81">
        <v>-0.19800000000000001</v>
      </c>
      <c r="BL81">
        <v>1.7999999999999999E-2</v>
      </c>
      <c r="BM81">
        <v>410</v>
      </c>
      <c r="BN81">
        <v>10</v>
      </c>
      <c r="BO81">
        <v>0.23</v>
      </c>
      <c r="BP81">
        <v>0.14000000000000001</v>
      </c>
      <c r="BQ81">
        <v>0.84997551219512202</v>
      </c>
      <c r="BR81">
        <v>0.135909324041848</v>
      </c>
      <c r="BS81">
        <v>2.31587214179295E-2</v>
      </c>
      <c r="BT81">
        <v>0</v>
      </c>
      <c r="BU81">
        <v>0.55295721951219501</v>
      </c>
      <c r="BV81">
        <v>4.6206062717773097E-2</v>
      </c>
      <c r="BW81">
        <v>7.6295708938960097E-3</v>
      </c>
      <c r="BX81">
        <v>1</v>
      </c>
      <c r="BY81">
        <v>1</v>
      </c>
      <c r="BZ81">
        <v>2</v>
      </c>
      <c r="CA81" t="s">
        <v>213</v>
      </c>
      <c r="CB81">
        <v>100</v>
      </c>
      <c r="CC81">
        <v>100</v>
      </c>
      <c r="CD81">
        <v>-0.19800000000000001</v>
      </c>
      <c r="CE81">
        <v>1.7999999999999999E-2</v>
      </c>
      <c r="CF81">
        <v>2</v>
      </c>
      <c r="CG81">
        <v>505.54899999999998</v>
      </c>
      <c r="CH81">
        <v>531.01300000000003</v>
      </c>
      <c r="CI81">
        <v>19.9999</v>
      </c>
      <c r="CJ81">
        <v>24.5215</v>
      </c>
      <c r="CK81">
        <v>30.000299999999999</v>
      </c>
      <c r="CL81">
        <v>24.321300000000001</v>
      </c>
      <c r="CM81">
        <v>24.316199999999998</v>
      </c>
      <c r="CN81">
        <v>20.2197</v>
      </c>
      <c r="CO81">
        <v>39.6098</v>
      </c>
      <c r="CP81">
        <v>0</v>
      </c>
      <c r="CQ81">
        <v>20</v>
      </c>
      <c r="CR81">
        <v>410</v>
      </c>
      <c r="CS81">
        <v>10</v>
      </c>
      <c r="CT81">
        <v>101.607</v>
      </c>
      <c r="CU81">
        <v>101.682</v>
      </c>
    </row>
    <row r="82" spans="1:99" x14ac:dyDescent="0.25">
      <c r="A82">
        <v>66</v>
      </c>
      <c r="B82">
        <v>1589460535.5999999</v>
      </c>
      <c r="C82">
        <v>4938.0999999046298</v>
      </c>
      <c r="D82" t="s">
        <v>356</v>
      </c>
      <c r="E82" t="s">
        <v>357</v>
      </c>
      <c r="F82">
        <v>1589460526.9709699</v>
      </c>
      <c r="G82">
        <f t="shared" si="29"/>
        <v>3.3719867522133922E-4</v>
      </c>
      <c r="H82">
        <f t="shared" si="30"/>
        <v>-0.65146889481172143</v>
      </c>
      <c r="I82">
        <f t="shared" si="31"/>
        <v>410.84216129032302</v>
      </c>
      <c r="J82">
        <f t="shared" si="32"/>
        <v>442.374486655103</v>
      </c>
      <c r="K82">
        <f t="shared" si="33"/>
        <v>45.133705647202149</v>
      </c>
      <c r="L82">
        <f t="shared" si="34"/>
        <v>41.916588172488105</v>
      </c>
      <c r="M82">
        <f t="shared" si="35"/>
        <v>2.5915986435778731E-2</v>
      </c>
      <c r="N82">
        <f t="shared" si="36"/>
        <v>2</v>
      </c>
      <c r="O82">
        <f t="shared" si="37"/>
        <v>2.5730859004858646E-2</v>
      </c>
      <c r="P82">
        <f t="shared" si="38"/>
        <v>1.6098309504845733E-2</v>
      </c>
      <c r="Q82">
        <f t="shared" si="39"/>
        <v>0</v>
      </c>
      <c r="R82">
        <f t="shared" si="40"/>
        <v>20.337482980135729</v>
      </c>
      <c r="S82">
        <f t="shared" si="41"/>
        <v>20.337482980135729</v>
      </c>
      <c r="T82">
        <f t="shared" si="42"/>
        <v>2.396105860817737</v>
      </c>
      <c r="U82">
        <f t="shared" si="43"/>
        <v>44.802980615733965</v>
      </c>
      <c r="V82">
        <f t="shared" si="44"/>
        <v>1.0818608162051226</v>
      </c>
      <c r="W82">
        <f t="shared" si="45"/>
        <v>2.4147072389759563</v>
      </c>
      <c r="X82">
        <f t="shared" si="46"/>
        <v>1.3142450446126144</v>
      </c>
      <c r="Y82">
        <f t="shared" si="47"/>
        <v>-14.870461577261059</v>
      </c>
      <c r="Z82">
        <f t="shared" si="48"/>
        <v>13.506269420810524</v>
      </c>
      <c r="AA82">
        <f t="shared" si="49"/>
        <v>1.3633189635149427</v>
      </c>
      <c r="AB82">
        <f t="shared" si="50"/>
        <v>-8.7319293559318112E-4</v>
      </c>
      <c r="AC82">
        <v>0</v>
      </c>
      <c r="AD82">
        <v>0</v>
      </c>
      <c r="AE82">
        <v>2</v>
      </c>
      <c r="AF82">
        <v>0</v>
      </c>
      <c r="AG82">
        <v>0</v>
      </c>
      <c r="AH82">
        <f t="shared" si="51"/>
        <v>1</v>
      </c>
      <c r="AI82">
        <f t="shared" si="52"/>
        <v>0</v>
      </c>
      <c r="AJ82">
        <f t="shared" si="53"/>
        <v>55062.337726451369</v>
      </c>
      <c r="AK82">
        <f t="shared" si="54"/>
        <v>0</v>
      </c>
      <c r="AL82">
        <f t="shared" si="55"/>
        <v>0</v>
      </c>
      <c r="AM82">
        <f t="shared" si="56"/>
        <v>0.49</v>
      </c>
      <c r="AN82">
        <f t="shared" si="57"/>
        <v>0.39</v>
      </c>
      <c r="AO82">
        <v>8.35</v>
      </c>
      <c r="AP82">
        <v>0.5</v>
      </c>
      <c r="AQ82" t="s">
        <v>194</v>
      </c>
      <c r="AR82">
        <v>1589460526.9709699</v>
      </c>
      <c r="AS82">
        <v>410.84216129032302</v>
      </c>
      <c r="AT82">
        <v>409.98558064516101</v>
      </c>
      <c r="AU82">
        <v>10.6037741935484</v>
      </c>
      <c r="AV82">
        <v>10.046635483871</v>
      </c>
      <c r="AW82">
        <v>500.01064516128997</v>
      </c>
      <c r="AX82">
        <v>101.926</v>
      </c>
      <c r="AY82">
        <v>0.100014177419355</v>
      </c>
      <c r="AZ82">
        <v>20.4627451612903</v>
      </c>
      <c r="BA82">
        <v>999.9</v>
      </c>
      <c r="BB82">
        <v>999.9</v>
      </c>
      <c r="BC82">
        <v>0</v>
      </c>
      <c r="BD82">
        <v>0</v>
      </c>
      <c r="BE82">
        <v>9993.5967741935492</v>
      </c>
      <c r="BF82">
        <v>0</v>
      </c>
      <c r="BG82">
        <v>1.5730125806451599E-3</v>
      </c>
      <c r="BH82">
        <v>1589460491.5999999</v>
      </c>
      <c r="BI82" t="s">
        <v>347</v>
      </c>
      <c r="BJ82">
        <v>11</v>
      </c>
      <c r="BK82">
        <v>-0.19800000000000001</v>
      </c>
      <c r="BL82">
        <v>1.7999999999999999E-2</v>
      </c>
      <c r="BM82">
        <v>410</v>
      </c>
      <c r="BN82">
        <v>10</v>
      </c>
      <c r="BO82">
        <v>0.23</v>
      </c>
      <c r="BP82">
        <v>0.14000000000000001</v>
      </c>
      <c r="BQ82">
        <v>0.85568902439024397</v>
      </c>
      <c r="BR82">
        <v>-4.2745881533098898E-2</v>
      </c>
      <c r="BS82">
        <v>1.5986937435305801E-2</v>
      </c>
      <c r="BT82">
        <v>1</v>
      </c>
      <c r="BU82">
        <v>0.55538009756097595</v>
      </c>
      <c r="BV82">
        <v>6.6988097560976206E-2</v>
      </c>
      <c r="BW82">
        <v>8.4008369873508904E-3</v>
      </c>
      <c r="BX82">
        <v>1</v>
      </c>
      <c r="BY82">
        <v>2</v>
      </c>
      <c r="BZ82">
        <v>2</v>
      </c>
      <c r="CA82" t="s">
        <v>199</v>
      </c>
      <c r="CB82">
        <v>100</v>
      </c>
      <c r="CC82">
        <v>100</v>
      </c>
      <c r="CD82">
        <v>-0.19800000000000001</v>
      </c>
      <c r="CE82">
        <v>1.7999999999999999E-2</v>
      </c>
      <c r="CF82">
        <v>2</v>
      </c>
      <c r="CG82">
        <v>505.48</v>
      </c>
      <c r="CH82">
        <v>530.94799999999998</v>
      </c>
      <c r="CI82">
        <v>20</v>
      </c>
      <c r="CJ82">
        <v>24.525200000000002</v>
      </c>
      <c r="CK82">
        <v>30.000399999999999</v>
      </c>
      <c r="CL82">
        <v>24.324999999999999</v>
      </c>
      <c r="CM82">
        <v>24.3202</v>
      </c>
      <c r="CN82">
        <v>20.2209</v>
      </c>
      <c r="CO82">
        <v>39.6098</v>
      </c>
      <c r="CP82">
        <v>0</v>
      </c>
      <c r="CQ82">
        <v>20</v>
      </c>
      <c r="CR82">
        <v>410</v>
      </c>
      <c r="CS82">
        <v>10</v>
      </c>
      <c r="CT82">
        <v>101.608</v>
      </c>
      <c r="CU82">
        <v>101.682</v>
      </c>
    </row>
    <row r="83" spans="1:99" x14ac:dyDescent="0.25">
      <c r="A83">
        <v>67</v>
      </c>
      <c r="B83">
        <v>1589460985.0999999</v>
      </c>
      <c r="C83">
        <v>5387.5999999046298</v>
      </c>
      <c r="D83" t="s">
        <v>360</v>
      </c>
      <c r="E83" t="s">
        <v>361</v>
      </c>
      <c r="F83">
        <v>1589460977.0999999</v>
      </c>
      <c r="G83">
        <f t="shared" si="29"/>
        <v>1.4648004763844218E-4</v>
      </c>
      <c r="H83">
        <f t="shared" si="30"/>
        <v>-0.84756505780133395</v>
      </c>
      <c r="I83">
        <f t="shared" si="31"/>
        <v>411.28164516128999</v>
      </c>
      <c r="J83">
        <f t="shared" si="32"/>
        <v>510.13547384994195</v>
      </c>
      <c r="K83">
        <f t="shared" si="33"/>
        <v>52.04952008536025</v>
      </c>
      <c r="L83">
        <f t="shared" si="34"/>
        <v>41.963386880363302</v>
      </c>
      <c r="M83">
        <f t="shared" si="35"/>
        <v>1.2664024437338389E-2</v>
      </c>
      <c r="N83">
        <f t="shared" si="36"/>
        <v>2</v>
      </c>
      <c r="O83">
        <f t="shared" si="37"/>
        <v>1.2619643707669541E-2</v>
      </c>
      <c r="P83">
        <f t="shared" si="38"/>
        <v>7.891251723941204E-3</v>
      </c>
      <c r="Q83">
        <f t="shared" si="39"/>
        <v>0</v>
      </c>
      <c r="R83">
        <f t="shared" si="40"/>
        <v>20.456617254670576</v>
      </c>
      <c r="S83">
        <f t="shared" si="41"/>
        <v>20.456617254670576</v>
      </c>
      <c r="T83">
        <f t="shared" si="42"/>
        <v>2.413794313379805</v>
      </c>
      <c r="U83">
        <f t="shared" si="43"/>
        <v>51.643505468137938</v>
      </c>
      <c r="V83">
        <f t="shared" si="44"/>
        <v>1.25075978059296</v>
      </c>
      <c r="W83">
        <f t="shared" si="45"/>
        <v>2.4219110791474656</v>
      </c>
      <c r="X83">
        <f t="shared" si="46"/>
        <v>1.163034532786845</v>
      </c>
      <c r="Y83">
        <f t="shared" si="47"/>
        <v>-6.4597701008552999</v>
      </c>
      <c r="Z83">
        <f t="shared" si="48"/>
        <v>5.8668955065972987</v>
      </c>
      <c r="AA83">
        <f t="shared" si="49"/>
        <v>0.59270975186331054</v>
      </c>
      <c r="AB83">
        <f t="shared" si="50"/>
        <v>-1.6484239469072293E-4</v>
      </c>
      <c r="AC83">
        <v>0</v>
      </c>
      <c r="AD83">
        <v>0</v>
      </c>
      <c r="AE83">
        <v>2</v>
      </c>
      <c r="AF83">
        <v>0</v>
      </c>
      <c r="AG83">
        <v>0</v>
      </c>
      <c r="AH83">
        <f t="shared" si="51"/>
        <v>1</v>
      </c>
      <c r="AI83">
        <f t="shared" si="52"/>
        <v>0</v>
      </c>
      <c r="AJ83">
        <f t="shared" si="53"/>
        <v>55107.316831252181</v>
      </c>
      <c r="AK83">
        <f t="shared" si="54"/>
        <v>0</v>
      </c>
      <c r="AL83">
        <f t="shared" si="55"/>
        <v>0</v>
      </c>
      <c r="AM83">
        <f t="shared" si="56"/>
        <v>0.49</v>
      </c>
      <c r="AN83">
        <f t="shared" si="57"/>
        <v>0.39</v>
      </c>
      <c r="AO83">
        <v>8.23</v>
      </c>
      <c r="AP83">
        <v>0.5</v>
      </c>
      <c r="AQ83" t="s">
        <v>194</v>
      </c>
      <c r="AR83">
        <v>1589460977.0999999</v>
      </c>
      <c r="AS83">
        <v>411.28164516128999</v>
      </c>
      <c r="AT83">
        <v>409.98570967741898</v>
      </c>
      <c r="AU83">
        <v>12.258651612903201</v>
      </c>
      <c r="AV83">
        <v>12.0205</v>
      </c>
      <c r="AW83">
        <v>499.99770967741898</v>
      </c>
      <c r="AX83">
        <v>101.93080645161299</v>
      </c>
      <c r="AY83">
        <v>9.9973122580645196E-2</v>
      </c>
      <c r="AZ83">
        <v>20.511029032258101</v>
      </c>
      <c r="BA83">
        <v>999.9</v>
      </c>
      <c r="BB83">
        <v>999.9</v>
      </c>
      <c r="BC83">
        <v>0</v>
      </c>
      <c r="BD83">
        <v>0</v>
      </c>
      <c r="BE83">
        <v>10003.3319354839</v>
      </c>
      <c r="BF83">
        <v>0</v>
      </c>
      <c r="BG83">
        <v>1.57851967741936E-3</v>
      </c>
      <c r="BH83">
        <v>1589460962.0999999</v>
      </c>
      <c r="BI83" t="s">
        <v>362</v>
      </c>
      <c r="BJ83">
        <v>12</v>
      </c>
      <c r="BK83">
        <v>-0.30599999999999999</v>
      </c>
      <c r="BL83">
        <v>5.0999999999999997E-2</v>
      </c>
      <c r="BM83">
        <v>410</v>
      </c>
      <c r="BN83">
        <v>12</v>
      </c>
      <c r="BO83">
        <v>0.21</v>
      </c>
      <c r="BP83">
        <v>0.13</v>
      </c>
      <c r="BQ83">
        <v>1.1793875121951201</v>
      </c>
      <c r="BR83">
        <v>1.8015610871077701</v>
      </c>
      <c r="BS83">
        <v>0.27945541451554401</v>
      </c>
      <c r="BT83">
        <v>0</v>
      </c>
      <c r="BU83">
        <v>0.215948185365854</v>
      </c>
      <c r="BV83">
        <v>0.33091080627173097</v>
      </c>
      <c r="BW83">
        <v>5.1863628019204501E-2</v>
      </c>
      <c r="BX83">
        <v>0</v>
      </c>
      <c r="BY83">
        <v>0</v>
      </c>
      <c r="BZ83">
        <v>2</v>
      </c>
      <c r="CA83" t="s">
        <v>196</v>
      </c>
      <c r="CB83">
        <v>100</v>
      </c>
      <c r="CC83">
        <v>100</v>
      </c>
      <c r="CD83">
        <v>-0.30599999999999999</v>
      </c>
      <c r="CE83">
        <v>5.0999999999999997E-2</v>
      </c>
      <c r="CF83">
        <v>2</v>
      </c>
      <c r="CG83">
        <v>505.78800000000001</v>
      </c>
      <c r="CH83">
        <v>531.10500000000002</v>
      </c>
      <c r="CI83">
        <v>19.9999</v>
      </c>
      <c r="CJ83">
        <v>24.727</v>
      </c>
      <c r="CK83">
        <v>30.0002</v>
      </c>
      <c r="CL83">
        <v>24.5566</v>
      </c>
      <c r="CM83">
        <v>24.548999999999999</v>
      </c>
      <c r="CN83">
        <v>20.256599999999999</v>
      </c>
      <c r="CO83">
        <v>27.481300000000001</v>
      </c>
      <c r="CP83">
        <v>0</v>
      </c>
      <c r="CQ83">
        <v>20</v>
      </c>
      <c r="CR83">
        <v>410</v>
      </c>
      <c r="CS83">
        <v>12</v>
      </c>
      <c r="CT83">
        <v>101.58199999999999</v>
      </c>
      <c r="CU83">
        <v>101.65300000000001</v>
      </c>
    </row>
    <row r="84" spans="1:99" x14ac:dyDescent="0.25">
      <c r="A84">
        <v>68</v>
      </c>
      <c r="B84">
        <v>1589460990.0999999</v>
      </c>
      <c r="C84">
        <v>5392.5999999046298</v>
      </c>
      <c r="D84" t="s">
        <v>363</v>
      </c>
      <c r="E84" t="s">
        <v>364</v>
      </c>
      <c r="F84">
        <v>1589460981.7451601</v>
      </c>
      <c r="G84">
        <f t="shared" si="29"/>
        <v>1.4576847000211912E-4</v>
      </c>
      <c r="H84">
        <f t="shared" si="30"/>
        <v>-0.84241705238397979</v>
      </c>
      <c r="I84">
        <f t="shared" si="31"/>
        <v>411.27758064516098</v>
      </c>
      <c r="J84">
        <f t="shared" si="32"/>
        <v>509.99027453940221</v>
      </c>
      <c r="K84">
        <f t="shared" si="33"/>
        <v>52.034984828632894</v>
      </c>
      <c r="L84">
        <f t="shared" si="34"/>
        <v>41.963197609122936</v>
      </c>
      <c r="M84">
        <f t="shared" si="35"/>
        <v>1.2603763874154088E-2</v>
      </c>
      <c r="N84">
        <f t="shared" si="36"/>
        <v>2</v>
      </c>
      <c r="O84">
        <f t="shared" si="37"/>
        <v>1.2559803711195158E-2</v>
      </c>
      <c r="P84">
        <f t="shared" si="38"/>
        <v>7.8538141240314645E-3</v>
      </c>
      <c r="Q84">
        <f t="shared" si="39"/>
        <v>0</v>
      </c>
      <c r="R84">
        <f t="shared" si="40"/>
        <v>20.455836364373116</v>
      </c>
      <c r="S84">
        <f t="shared" si="41"/>
        <v>20.455836364373116</v>
      </c>
      <c r="T84">
        <f t="shared" si="42"/>
        <v>2.4136779993318354</v>
      </c>
      <c r="U84">
        <f t="shared" si="43"/>
        <v>51.647343514587497</v>
      </c>
      <c r="V84">
        <f t="shared" si="44"/>
        <v>1.2507720952217065</v>
      </c>
      <c r="W84">
        <f t="shared" si="45"/>
        <v>2.4217549444114836</v>
      </c>
      <c r="X84">
        <f t="shared" si="46"/>
        <v>1.1629059041101288</v>
      </c>
      <c r="Y84">
        <f t="shared" si="47"/>
        <v>-6.4283895270934535</v>
      </c>
      <c r="Z84">
        <f t="shared" si="48"/>
        <v>5.8384007510545697</v>
      </c>
      <c r="AA84">
        <f t="shared" si="49"/>
        <v>0.58982553205690813</v>
      </c>
      <c r="AB84">
        <f t="shared" si="50"/>
        <v>-1.6324398197564705E-4</v>
      </c>
      <c r="AC84">
        <v>0</v>
      </c>
      <c r="AD84">
        <v>0</v>
      </c>
      <c r="AE84">
        <v>2</v>
      </c>
      <c r="AF84">
        <v>0</v>
      </c>
      <c r="AG84">
        <v>0</v>
      </c>
      <c r="AH84">
        <f t="shared" si="51"/>
        <v>1</v>
      </c>
      <c r="AI84">
        <f t="shared" si="52"/>
        <v>0</v>
      </c>
      <c r="AJ84">
        <f t="shared" si="53"/>
        <v>55114.8665208491</v>
      </c>
      <c r="AK84">
        <f t="shared" si="54"/>
        <v>0</v>
      </c>
      <c r="AL84">
        <f t="shared" si="55"/>
        <v>0</v>
      </c>
      <c r="AM84">
        <f t="shared" si="56"/>
        <v>0.49</v>
      </c>
      <c r="AN84">
        <f t="shared" si="57"/>
        <v>0.39</v>
      </c>
      <c r="AO84">
        <v>8.23</v>
      </c>
      <c r="AP84">
        <v>0.5</v>
      </c>
      <c r="AQ84" t="s">
        <v>194</v>
      </c>
      <c r="AR84">
        <v>1589460981.7451601</v>
      </c>
      <c r="AS84">
        <v>411.27758064516098</v>
      </c>
      <c r="AT84">
        <v>409.98967741935502</v>
      </c>
      <c r="AU84">
        <v>12.2587064516129</v>
      </c>
      <c r="AV84">
        <v>12.0217193548387</v>
      </c>
      <c r="AW84">
        <v>500.01374193548401</v>
      </c>
      <c r="AX84">
        <v>101.931322580645</v>
      </c>
      <c r="AY84">
        <v>0.100005125806452</v>
      </c>
      <c r="AZ84">
        <v>20.509983870967702</v>
      </c>
      <c r="BA84">
        <v>999.9</v>
      </c>
      <c r="BB84">
        <v>999.9</v>
      </c>
      <c r="BC84">
        <v>0</v>
      </c>
      <c r="BD84">
        <v>0</v>
      </c>
      <c r="BE84">
        <v>10004.6709677419</v>
      </c>
      <c r="BF84">
        <v>0</v>
      </c>
      <c r="BG84">
        <v>1.56068193548387E-3</v>
      </c>
      <c r="BH84">
        <v>1589460962.0999999</v>
      </c>
      <c r="BI84" t="s">
        <v>362</v>
      </c>
      <c r="BJ84">
        <v>12</v>
      </c>
      <c r="BK84">
        <v>-0.30599999999999999</v>
      </c>
      <c r="BL84">
        <v>5.0999999999999997E-2</v>
      </c>
      <c r="BM84">
        <v>410</v>
      </c>
      <c r="BN84">
        <v>12</v>
      </c>
      <c r="BO84">
        <v>0.21</v>
      </c>
      <c r="BP84">
        <v>0.13</v>
      </c>
      <c r="BQ84">
        <v>1.29064170731707</v>
      </c>
      <c r="BR84">
        <v>-4.5350174216029299E-2</v>
      </c>
      <c r="BS84">
        <v>1.9039889180662201E-2</v>
      </c>
      <c r="BT84">
        <v>1</v>
      </c>
      <c r="BU84">
        <v>0.237394292682927</v>
      </c>
      <c r="BV84">
        <v>-1.5325045296167201E-2</v>
      </c>
      <c r="BW84">
        <v>1.59458732705518E-3</v>
      </c>
      <c r="BX84">
        <v>1</v>
      </c>
      <c r="BY84">
        <v>2</v>
      </c>
      <c r="BZ84">
        <v>2</v>
      </c>
      <c r="CA84" t="s">
        <v>199</v>
      </c>
      <c r="CB84">
        <v>100</v>
      </c>
      <c r="CC84">
        <v>100</v>
      </c>
      <c r="CD84">
        <v>-0.30599999999999999</v>
      </c>
      <c r="CE84">
        <v>5.0999999999999997E-2</v>
      </c>
      <c r="CF84">
        <v>2</v>
      </c>
      <c r="CG84">
        <v>505.858</v>
      </c>
      <c r="CH84">
        <v>531.00300000000004</v>
      </c>
      <c r="CI84">
        <v>20</v>
      </c>
      <c r="CJ84">
        <v>24.728100000000001</v>
      </c>
      <c r="CK84">
        <v>30.0002</v>
      </c>
      <c r="CL84">
        <v>24.557200000000002</v>
      </c>
      <c r="CM84">
        <v>24.550999999999998</v>
      </c>
      <c r="CN84">
        <v>20.2576</v>
      </c>
      <c r="CO84">
        <v>27.481300000000001</v>
      </c>
      <c r="CP84">
        <v>0</v>
      </c>
      <c r="CQ84">
        <v>20</v>
      </c>
      <c r="CR84">
        <v>410</v>
      </c>
      <c r="CS84">
        <v>12</v>
      </c>
      <c r="CT84">
        <v>101.58199999999999</v>
      </c>
      <c r="CU84">
        <v>101.651</v>
      </c>
    </row>
    <row r="85" spans="1:99" x14ac:dyDescent="0.25">
      <c r="A85">
        <v>69</v>
      </c>
      <c r="B85">
        <v>1589460995.0999999</v>
      </c>
      <c r="C85">
        <v>5397.5999999046298</v>
      </c>
      <c r="D85" t="s">
        <v>365</v>
      </c>
      <c r="E85" t="s">
        <v>366</v>
      </c>
      <c r="F85">
        <v>1589460986.53548</v>
      </c>
      <c r="G85">
        <f t="shared" si="29"/>
        <v>1.4496491754593705E-4</v>
      </c>
      <c r="H85">
        <f t="shared" si="30"/>
        <v>-0.83660745420414884</v>
      </c>
      <c r="I85">
        <f t="shared" si="31"/>
        <v>411.27283870967699</v>
      </c>
      <c r="J85">
        <f t="shared" si="32"/>
        <v>509.83004458762264</v>
      </c>
      <c r="K85">
        <f t="shared" si="33"/>
        <v>52.018990772959782</v>
      </c>
      <c r="L85">
        <f t="shared" si="34"/>
        <v>41.962999688086747</v>
      </c>
      <c r="M85">
        <f t="shared" si="35"/>
        <v>1.2535068710328256E-2</v>
      </c>
      <c r="N85">
        <f t="shared" si="36"/>
        <v>2</v>
      </c>
      <c r="O85">
        <f t="shared" si="37"/>
        <v>1.249158554726539E-2</v>
      </c>
      <c r="P85">
        <f t="shared" si="38"/>
        <v>7.8111351228166157E-3</v>
      </c>
      <c r="Q85">
        <f t="shared" si="39"/>
        <v>0</v>
      </c>
      <c r="R85">
        <f t="shared" si="40"/>
        <v>20.455331587520856</v>
      </c>
      <c r="S85">
        <f t="shared" si="41"/>
        <v>20.455331587520856</v>
      </c>
      <c r="T85">
        <f t="shared" si="42"/>
        <v>2.4136028151492437</v>
      </c>
      <c r="U85">
        <f t="shared" si="43"/>
        <v>51.650363160130674</v>
      </c>
      <c r="V85">
        <f t="shared" si="44"/>
        <v>1.2507832502029894</v>
      </c>
      <c r="W85">
        <f t="shared" si="45"/>
        <v>2.4216349579676897</v>
      </c>
      <c r="X85">
        <f t="shared" si="46"/>
        <v>1.1628195649462543</v>
      </c>
      <c r="Y85">
        <f t="shared" si="47"/>
        <v>-6.3929528637758235</v>
      </c>
      <c r="Z85">
        <f t="shared" si="48"/>
        <v>5.806220791023331</v>
      </c>
      <c r="AA85">
        <f t="shared" si="49"/>
        <v>0.58657062411450556</v>
      </c>
      <c r="AB85">
        <f t="shared" si="50"/>
        <v>-1.6144863798661646E-4</v>
      </c>
      <c r="AC85">
        <v>0</v>
      </c>
      <c r="AD85">
        <v>0</v>
      </c>
      <c r="AE85">
        <v>2</v>
      </c>
      <c r="AF85">
        <v>0</v>
      </c>
      <c r="AG85">
        <v>0</v>
      </c>
      <c r="AH85">
        <f t="shared" si="51"/>
        <v>1</v>
      </c>
      <c r="AI85">
        <f t="shared" si="52"/>
        <v>0</v>
      </c>
      <c r="AJ85">
        <f t="shared" si="53"/>
        <v>55065.899424334944</v>
      </c>
      <c r="AK85">
        <f t="shared" si="54"/>
        <v>0</v>
      </c>
      <c r="AL85">
        <f t="shared" si="55"/>
        <v>0</v>
      </c>
      <c r="AM85">
        <f t="shared" si="56"/>
        <v>0.49</v>
      </c>
      <c r="AN85">
        <f t="shared" si="57"/>
        <v>0.39</v>
      </c>
      <c r="AO85">
        <v>8.23</v>
      </c>
      <c r="AP85">
        <v>0.5</v>
      </c>
      <c r="AQ85" t="s">
        <v>194</v>
      </c>
      <c r="AR85">
        <v>1589460986.53548</v>
      </c>
      <c r="AS85">
        <v>411.27283870967699</v>
      </c>
      <c r="AT85">
        <v>409.99393548387098</v>
      </c>
      <c r="AU85">
        <v>12.2587322580645</v>
      </c>
      <c r="AV85">
        <v>12.0230483870968</v>
      </c>
      <c r="AW85">
        <v>500.00700000000001</v>
      </c>
      <c r="AX85">
        <v>101.932032258064</v>
      </c>
      <c r="AY85">
        <v>9.9990619354838703E-2</v>
      </c>
      <c r="AZ85">
        <v>20.509180645161301</v>
      </c>
      <c r="BA85">
        <v>999.9</v>
      </c>
      <c r="BB85">
        <v>999.9</v>
      </c>
      <c r="BC85">
        <v>0</v>
      </c>
      <c r="BD85">
        <v>0</v>
      </c>
      <c r="BE85">
        <v>9995.3025806451606</v>
      </c>
      <c r="BF85">
        <v>0</v>
      </c>
      <c r="BG85">
        <v>1.53523548387097E-3</v>
      </c>
      <c r="BH85">
        <v>1589460962.0999999</v>
      </c>
      <c r="BI85" t="s">
        <v>362</v>
      </c>
      <c r="BJ85">
        <v>12</v>
      </c>
      <c r="BK85">
        <v>-0.30599999999999999</v>
      </c>
      <c r="BL85">
        <v>5.0999999999999997E-2</v>
      </c>
      <c r="BM85">
        <v>410</v>
      </c>
      <c r="BN85">
        <v>12</v>
      </c>
      <c r="BO85">
        <v>0.21</v>
      </c>
      <c r="BP85">
        <v>0.13</v>
      </c>
      <c r="BQ85">
        <v>1.2797070731707301</v>
      </c>
      <c r="BR85">
        <v>-0.112975400696864</v>
      </c>
      <c r="BS85">
        <v>2.3783356882585E-2</v>
      </c>
      <c r="BT85">
        <v>0</v>
      </c>
      <c r="BU85">
        <v>0.23627907317073199</v>
      </c>
      <c r="BV85">
        <v>-1.6720912891987402E-2</v>
      </c>
      <c r="BW85">
        <v>1.69750981735361E-3</v>
      </c>
      <c r="BX85">
        <v>1</v>
      </c>
      <c r="BY85">
        <v>1</v>
      </c>
      <c r="BZ85">
        <v>2</v>
      </c>
      <c r="CA85" t="s">
        <v>213</v>
      </c>
      <c r="CB85">
        <v>100</v>
      </c>
      <c r="CC85">
        <v>100</v>
      </c>
      <c r="CD85">
        <v>-0.30599999999999999</v>
      </c>
      <c r="CE85">
        <v>5.0999999999999997E-2</v>
      </c>
      <c r="CF85">
        <v>2</v>
      </c>
      <c r="CG85">
        <v>505.875</v>
      </c>
      <c r="CH85">
        <v>531.23400000000004</v>
      </c>
      <c r="CI85">
        <v>20</v>
      </c>
      <c r="CJ85">
        <v>24.73</v>
      </c>
      <c r="CK85">
        <v>30</v>
      </c>
      <c r="CL85">
        <v>24.558700000000002</v>
      </c>
      <c r="CM85">
        <v>24.552299999999999</v>
      </c>
      <c r="CN85">
        <v>20.257899999999999</v>
      </c>
      <c r="CO85">
        <v>27.481300000000001</v>
      </c>
      <c r="CP85">
        <v>0</v>
      </c>
      <c r="CQ85">
        <v>20</v>
      </c>
      <c r="CR85">
        <v>410</v>
      </c>
      <c r="CS85">
        <v>12</v>
      </c>
      <c r="CT85">
        <v>101.58199999999999</v>
      </c>
      <c r="CU85">
        <v>101.65300000000001</v>
      </c>
    </row>
    <row r="86" spans="1:99" x14ac:dyDescent="0.25">
      <c r="A86">
        <v>70</v>
      </c>
      <c r="B86">
        <v>1589461000.0999999</v>
      </c>
      <c r="C86">
        <v>5402.5999999046298</v>
      </c>
      <c r="D86" t="s">
        <v>367</v>
      </c>
      <c r="E86" t="s">
        <v>368</v>
      </c>
      <c r="F86">
        <v>1589460991.4709699</v>
      </c>
      <c r="G86">
        <f t="shared" si="29"/>
        <v>1.4442877508089052E-4</v>
      </c>
      <c r="H86">
        <f t="shared" si="30"/>
        <v>-0.83310180228477682</v>
      </c>
      <c r="I86">
        <f t="shared" si="31"/>
        <v>411.26832258064502</v>
      </c>
      <c r="J86">
        <f t="shared" si="32"/>
        <v>509.76388094261614</v>
      </c>
      <c r="K86">
        <f t="shared" si="33"/>
        <v>52.012327265239051</v>
      </c>
      <c r="L86">
        <f t="shared" si="34"/>
        <v>41.962609332649805</v>
      </c>
      <c r="M86">
        <f t="shared" si="35"/>
        <v>1.248976948290121E-2</v>
      </c>
      <c r="N86">
        <f t="shared" si="36"/>
        <v>2</v>
      </c>
      <c r="O86">
        <f t="shared" si="37"/>
        <v>1.244659944659293E-2</v>
      </c>
      <c r="P86">
        <f t="shared" si="38"/>
        <v>7.7829908124902435E-3</v>
      </c>
      <c r="Q86">
        <f t="shared" si="39"/>
        <v>0</v>
      </c>
      <c r="R86">
        <f t="shared" si="40"/>
        <v>20.454914584400385</v>
      </c>
      <c r="S86">
        <f t="shared" si="41"/>
        <v>20.454914584400385</v>
      </c>
      <c r="T86">
        <f t="shared" si="42"/>
        <v>2.4135407060064265</v>
      </c>
      <c r="U86">
        <f t="shared" si="43"/>
        <v>51.654356562070447</v>
      </c>
      <c r="V86">
        <f t="shared" si="44"/>
        <v>1.2508324161130489</v>
      </c>
      <c r="W86">
        <f t="shared" si="45"/>
        <v>2.421542923702837</v>
      </c>
      <c r="X86">
        <f t="shared" si="46"/>
        <v>1.1627082898933776</v>
      </c>
      <c r="Y86">
        <f t="shared" si="47"/>
        <v>-6.3693089810672721</v>
      </c>
      <c r="Z86">
        <f t="shared" si="48"/>
        <v>5.7847502387061107</v>
      </c>
      <c r="AA86">
        <f t="shared" si="49"/>
        <v>0.58439848614246948</v>
      </c>
      <c r="AB86">
        <f t="shared" si="50"/>
        <v>-1.6025621869175666E-4</v>
      </c>
      <c r="AC86">
        <v>0</v>
      </c>
      <c r="AD86">
        <v>0</v>
      </c>
      <c r="AE86">
        <v>2</v>
      </c>
      <c r="AF86">
        <v>0</v>
      </c>
      <c r="AG86">
        <v>0</v>
      </c>
      <c r="AH86">
        <f t="shared" si="51"/>
        <v>1</v>
      </c>
      <c r="AI86">
        <f t="shared" si="52"/>
        <v>0</v>
      </c>
      <c r="AJ86">
        <f t="shared" si="53"/>
        <v>55086.400870094927</v>
      </c>
      <c r="AK86">
        <f t="shared" si="54"/>
        <v>0</v>
      </c>
      <c r="AL86">
        <f t="shared" si="55"/>
        <v>0</v>
      </c>
      <c r="AM86">
        <f t="shared" si="56"/>
        <v>0.49</v>
      </c>
      <c r="AN86">
        <f t="shared" si="57"/>
        <v>0.39</v>
      </c>
      <c r="AO86">
        <v>8.23</v>
      </c>
      <c r="AP86">
        <v>0.5</v>
      </c>
      <c r="AQ86" t="s">
        <v>194</v>
      </c>
      <c r="AR86">
        <v>1589460991.4709699</v>
      </c>
      <c r="AS86">
        <v>411.26832258064502</v>
      </c>
      <c r="AT86">
        <v>409.99483870967703</v>
      </c>
      <c r="AU86">
        <v>12.259193548387101</v>
      </c>
      <c r="AV86">
        <v>12.0243838709677</v>
      </c>
      <c r="AW86">
        <v>500.01216129032201</v>
      </c>
      <c r="AX86">
        <v>101.932193548387</v>
      </c>
      <c r="AY86">
        <v>0.100000590322581</v>
      </c>
      <c r="AZ86">
        <v>20.508564516128999</v>
      </c>
      <c r="BA86">
        <v>999.9</v>
      </c>
      <c r="BB86">
        <v>999.9</v>
      </c>
      <c r="BC86">
        <v>0</v>
      </c>
      <c r="BD86">
        <v>0</v>
      </c>
      <c r="BE86">
        <v>9999.1438709677404</v>
      </c>
      <c r="BF86">
        <v>0</v>
      </c>
      <c r="BG86">
        <v>1.5509748387096799E-3</v>
      </c>
      <c r="BH86">
        <v>1589460962.0999999</v>
      </c>
      <c r="BI86" t="s">
        <v>362</v>
      </c>
      <c r="BJ86">
        <v>12</v>
      </c>
      <c r="BK86">
        <v>-0.30599999999999999</v>
      </c>
      <c r="BL86">
        <v>5.0999999999999997E-2</v>
      </c>
      <c r="BM86">
        <v>410</v>
      </c>
      <c r="BN86">
        <v>12</v>
      </c>
      <c r="BO86">
        <v>0.21</v>
      </c>
      <c r="BP86">
        <v>0.13</v>
      </c>
      <c r="BQ86">
        <v>1.2793373170731701</v>
      </c>
      <c r="BR86">
        <v>-0.13282390243901401</v>
      </c>
      <c r="BS86">
        <v>2.3674031983649899E-2</v>
      </c>
      <c r="BT86">
        <v>0</v>
      </c>
      <c r="BU86">
        <v>0.235244170731707</v>
      </c>
      <c r="BV86">
        <v>-1.02399094076648E-2</v>
      </c>
      <c r="BW86">
        <v>1.1629967997447499E-3</v>
      </c>
      <c r="BX86">
        <v>1</v>
      </c>
      <c r="BY86">
        <v>1</v>
      </c>
      <c r="BZ86">
        <v>2</v>
      </c>
      <c r="CA86" t="s">
        <v>213</v>
      </c>
      <c r="CB86">
        <v>100</v>
      </c>
      <c r="CC86">
        <v>100</v>
      </c>
      <c r="CD86">
        <v>-0.30599999999999999</v>
      </c>
      <c r="CE86">
        <v>5.0999999999999997E-2</v>
      </c>
      <c r="CF86">
        <v>2</v>
      </c>
      <c r="CG86">
        <v>506.20499999999998</v>
      </c>
      <c r="CH86">
        <v>531.06100000000004</v>
      </c>
      <c r="CI86">
        <v>19.9999</v>
      </c>
      <c r="CJ86">
        <v>24.730699999999999</v>
      </c>
      <c r="CK86">
        <v>30.0002</v>
      </c>
      <c r="CL86">
        <v>24.560600000000001</v>
      </c>
      <c r="CM86">
        <v>24.5535</v>
      </c>
      <c r="CN86">
        <v>20.257300000000001</v>
      </c>
      <c r="CO86">
        <v>27.481300000000001</v>
      </c>
      <c r="CP86">
        <v>0</v>
      </c>
      <c r="CQ86">
        <v>20</v>
      </c>
      <c r="CR86">
        <v>410</v>
      </c>
      <c r="CS86">
        <v>12</v>
      </c>
      <c r="CT86">
        <v>101.583</v>
      </c>
      <c r="CU86">
        <v>101.65300000000001</v>
      </c>
    </row>
    <row r="87" spans="1:99" x14ac:dyDescent="0.25">
      <c r="A87">
        <v>71</v>
      </c>
      <c r="B87">
        <v>1589461005.0999999</v>
      </c>
      <c r="C87">
        <v>5407.5999999046298</v>
      </c>
      <c r="D87" t="s">
        <v>369</v>
      </c>
      <c r="E87" t="s">
        <v>370</v>
      </c>
      <c r="F87">
        <v>1589460996.4709699</v>
      </c>
      <c r="G87">
        <f t="shared" si="29"/>
        <v>1.4406350110713243E-4</v>
      </c>
      <c r="H87">
        <f t="shared" si="30"/>
        <v>-0.83418563479547581</v>
      </c>
      <c r="I87">
        <f t="shared" si="31"/>
        <v>411.27396774193602</v>
      </c>
      <c r="J87">
        <f t="shared" si="32"/>
        <v>510.16224376273004</v>
      </c>
      <c r="K87">
        <f t="shared" si="33"/>
        <v>52.052714151003542</v>
      </c>
      <c r="L87">
        <f t="shared" si="34"/>
        <v>41.962976567463514</v>
      </c>
      <c r="M87">
        <f t="shared" si="35"/>
        <v>1.2459926263002899E-2</v>
      </c>
      <c r="N87">
        <f t="shared" si="36"/>
        <v>2</v>
      </c>
      <c r="O87">
        <f t="shared" si="37"/>
        <v>1.241696189925044E-2</v>
      </c>
      <c r="P87">
        <f t="shared" si="38"/>
        <v>7.7644489554645965E-3</v>
      </c>
      <c r="Q87">
        <f t="shared" si="39"/>
        <v>0</v>
      </c>
      <c r="R87">
        <f t="shared" si="40"/>
        <v>20.454056671866869</v>
      </c>
      <c r="S87">
        <f t="shared" si="41"/>
        <v>20.454056671866869</v>
      </c>
      <c r="T87">
        <f t="shared" si="42"/>
        <v>2.4134129314808459</v>
      </c>
      <c r="U87">
        <f t="shared" si="43"/>
        <v>51.659589788601636</v>
      </c>
      <c r="V87">
        <f t="shared" si="44"/>
        <v>1.2508824756180694</v>
      </c>
      <c r="W87">
        <f t="shared" si="45"/>
        <v>2.4213945188818915</v>
      </c>
      <c r="X87">
        <f t="shared" si="46"/>
        <v>1.1625304558627765</v>
      </c>
      <c r="Y87">
        <f t="shared" si="47"/>
        <v>-6.3532003988245398</v>
      </c>
      <c r="Z87">
        <f t="shared" si="48"/>
        <v>5.77012543842915</v>
      </c>
      <c r="AA87">
        <f t="shared" si="49"/>
        <v>0.58291551449122281</v>
      </c>
      <c r="AB87">
        <f t="shared" si="50"/>
        <v>-1.5944590416694382E-4</v>
      </c>
      <c r="AC87">
        <v>0</v>
      </c>
      <c r="AD87">
        <v>0</v>
      </c>
      <c r="AE87">
        <v>2</v>
      </c>
      <c r="AF87">
        <v>0</v>
      </c>
      <c r="AG87">
        <v>0</v>
      </c>
      <c r="AH87">
        <f t="shared" si="51"/>
        <v>1</v>
      </c>
      <c r="AI87">
        <f t="shared" si="52"/>
        <v>0</v>
      </c>
      <c r="AJ87">
        <f t="shared" si="53"/>
        <v>55095.519461483018</v>
      </c>
      <c r="AK87">
        <f t="shared" si="54"/>
        <v>0</v>
      </c>
      <c r="AL87">
        <f t="shared" si="55"/>
        <v>0</v>
      </c>
      <c r="AM87">
        <f t="shared" si="56"/>
        <v>0.49</v>
      </c>
      <c r="AN87">
        <f t="shared" si="57"/>
        <v>0.39</v>
      </c>
      <c r="AO87">
        <v>8.23</v>
      </c>
      <c r="AP87">
        <v>0.5</v>
      </c>
      <c r="AQ87" t="s">
        <v>194</v>
      </c>
      <c r="AR87">
        <v>1589460996.4709699</v>
      </c>
      <c r="AS87">
        <v>411.27396774193602</v>
      </c>
      <c r="AT87">
        <v>409.99845161290301</v>
      </c>
      <c r="AU87">
        <v>12.259745161290301</v>
      </c>
      <c r="AV87">
        <v>12.025529032258101</v>
      </c>
      <c r="AW87">
        <v>500.01122580645199</v>
      </c>
      <c r="AX87">
        <v>101.931677419355</v>
      </c>
      <c r="AY87">
        <v>0.10000914193548401</v>
      </c>
      <c r="AZ87">
        <v>20.507570967741898</v>
      </c>
      <c r="BA87">
        <v>999.9</v>
      </c>
      <c r="BB87">
        <v>999.9</v>
      </c>
      <c r="BC87">
        <v>0</v>
      </c>
      <c r="BD87">
        <v>0</v>
      </c>
      <c r="BE87">
        <v>10000.8870967742</v>
      </c>
      <c r="BF87">
        <v>0</v>
      </c>
      <c r="BG87">
        <v>1.5509748387096799E-3</v>
      </c>
      <c r="BH87">
        <v>1589460962.0999999</v>
      </c>
      <c r="BI87" t="s">
        <v>362</v>
      </c>
      <c r="BJ87">
        <v>12</v>
      </c>
      <c r="BK87">
        <v>-0.30599999999999999</v>
      </c>
      <c r="BL87">
        <v>5.0999999999999997E-2</v>
      </c>
      <c r="BM87">
        <v>410</v>
      </c>
      <c r="BN87">
        <v>12</v>
      </c>
      <c r="BO87">
        <v>0.21</v>
      </c>
      <c r="BP87">
        <v>0.13</v>
      </c>
      <c r="BQ87">
        <v>1.27614146341463</v>
      </c>
      <c r="BR87">
        <v>6.1410313588835003E-2</v>
      </c>
      <c r="BS87">
        <v>1.99290112785693E-2</v>
      </c>
      <c r="BT87">
        <v>1</v>
      </c>
      <c r="BU87">
        <v>0.23442407317073199</v>
      </c>
      <c r="BV87">
        <v>-5.2215888501742202E-3</v>
      </c>
      <c r="BW87">
        <v>6.1319930274744195E-4</v>
      </c>
      <c r="BX87">
        <v>1</v>
      </c>
      <c r="BY87">
        <v>2</v>
      </c>
      <c r="BZ87">
        <v>2</v>
      </c>
      <c r="CA87" t="s">
        <v>199</v>
      </c>
      <c r="CB87">
        <v>100</v>
      </c>
      <c r="CC87">
        <v>100</v>
      </c>
      <c r="CD87">
        <v>-0.30599999999999999</v>
      </c>
      <c r="CE87">
        <v>5.0999999999999997E-2</v>
      </c>
      <c r="CF87">
        <v>2</v>
      </c>
      <c r="CG87">
        <v>506.041</v>
      </c>
      <c r="CH87">
        <v>531.26400000000001</v>
      </c>
      <c r="CI87">
        <v>19.999600000000001</v>
      </c>
      <c r="CJ87">
        <v>24.732199999999999</v>
      </c>
      <c r="CK87">
        <v>30.0001</v>
      </c>
      <c r="CL87">
        <v>24.561299999999999</v>
      </c>
      <c r="CM87">
        <v>24.555099999999999</v>
      </c>
      <c r="CN87">
        <v>20.2563</v>
      </c>
      <c r="CO87">
        <v>27.481300000000001</v>
      </c>
      <c r="CP87">
        <v>0</v>
      </c>
      <c r="CQ87">
        <v>20</v>
      </c>
      <c r="CR87">
        <v>410</v>
      </c>
      <c r="CS87">
        <v>12</v>
      </c>
      <c r="CT87">
        <v>101.581</v>
      </c>
      <c r="CU87">
        <v>101.652</v>
      </c>
    </row>
    <row r="88" spans="1:99" x14ac:dyDescent="0.25">
      <c r="A88">
        <v>72</v>
      </c>
      <c r="B88">
        <v>1589461010.0999999</v>
      </c>
      <c r="C88">
        <v>5412.5999999046298</v>
      </c>
      <c r="D88" t="s">
        <v>371</v>
      </c>
      <c r="E88" t="s">
        <v>372</v>
      </c>
      <c r="F88">
        <v>1589461001.4709699</v>
      </c>
      <c r="G88">
        <f t="shared" si="29"/>
        <v>1.4374274351246035E-4</v>
      </c>
      <c r="H88">
        <f t="shared" si="30"/>
        <v>-0.83429302106767622</v>
      </c>
      <c r="I88">
        <f t="shared" si="31"/>
        <v>411.27970967741902</v>
      </c>
      <c r="J88">
        <f t="shared" si="32"/>
        <v>510.40326381873149</v>
      </c>
      <c r="K88">
        <f t="shared" si="33"/>
        <v>52.077089154455138</v>
      </c>
      <c r="L88">
        <f t="shared" si="34"/>
        <v>41.963387827974422</v>
      </c>
      <c r="M88">
        <f t="shared" si="35"/>
        <v>1.2434119339816205E-2</v>
      </c>
      <c r="N88">
        <f t="shared" si="36"/>
        <v>2</v>
      </c>
      <c r="O88">
        <f t="shared" si="37"/>
        <v>1.2391332436904155E-2</v>
      </c>
      <c r="P88">
        <f t="shared" si="38"/>
        <v>7.7484146739048429E-3</v>
      </c>
      <c r="Q88">
        <f t="shared" si="39"/>
        <v>0</v>
      </c>
      <c r="R88">
        <f t="shared" si="40"/>
        <v>20.453020924971195</v>
      </c>
      <c r="S88">
        <f t="shared" si="41"/>
        <v>20.453020924971195</v>
      </c>
      <c r="T88">
        <f t="shared" si="42"/>
        <v>2.4132586788161619</v>
      </c>
      <c r="U88">
        <f t="shared" si="43"/>
        <v>51.664890178549868</v>
      </c>
      <c r="V88">
        <f t="shared" si="44"/>
        <v>1.2509217040088187</v>
      </c>
      <c r="W88">
        <f t="shared" si="45"/>
        <v>2.4212220323816229</v>
      </c>
      <c r="X88">
        <f t="shared" si="46"/>
        <v>1.1623369748073431</v>
      </c>
      <c r="Y88">
        <f t="shared" si="47"/>
        <v>-6.3390549888995009</v>
      </c>
      <c r="Z88">
        <f t="shared" si="48"/>
        <v>5.7572844826844882</v>
      </c>
      <c r="AA88">
        <f t="shared" si="49"/>
        <v>0.58161177039558976</v>
      </c>
      <c r="AB88">
        <f t="shared" si="50"/>
        <v>-1.5873581942305037E-4</v>
      </c>
      <c r="AC88">
        <v>0</v>
      </c>
      <c r="AD88">
        <v>0</v>
      </c>
      <c r="AE88">
        <v>2</v>
      </c>
      <c r="AF88">
        <v>0</v>
      </c>
      <c r="AG88">
        <v>0</v>
      </c>
      <c r="AH88">
        <f t="shared" si="51"/>
        <v>1</v>
      </c>
      <c r="AI88">
        <f t="shared" si="52"/>
        <v>0</v>
      </c>
      <c r="AJ88">
        <f t="shared" si="53"/>
        <v>55119.976908014585</v>
      </c>
      <c r="AK88">
        <f t="shared" si="54"/>
        <v>0</v>
      </c>
      <c r="AL88">
        <f t="shared" si="55"/>
        <v>0</v>
      </c>
      <c r="AM88">
        <f t="shared" si="56"/>
        <v>0.49</v>
      </c>
      <c r="AN88">
        <f t="shared" si="57"/>
        <v>0.39</v>
      </c>
      <c r="AO88">
        <v>8.23</v>
      </c>
      <c r="AP88">
        <v>0.5</v>
      </c>
      <c r="AQ88" t="s">
        <v>194</v>
      </c>
      <c r="AR88">
        <v>1589461001.4709699</v>
      </c>
      <c r="AS88">
        <v>411.27970967741902</v>
      </c>
      <c r="AT88">
        <v>410.003806451613</v>
      </c>
      <c r="AU88">
        <v>12.2601806451613</v>
      </c>
      <c r="AV88">
        <v>12.026487096774201</v>
      </c>
      <c r="AW88">
        <v>500.01335483870997</v>
      </c>
      <c r="AX88">
        <v>101.931258064516</v>
      </c>
      <c r="AY88">
        <v>0.100003970967742</v>
      </c>
      <c r="AZ88">
        <v>20.506416129032299</v>
      </c>
      <c r="BA88">
        <v>999.9</v>
      </c>
      <c r="BB88">
        <v>999.9</v>
      </c>
      <c r="BC88">
        <v>0</v>
      </c>
      <c r="BD88">
        <v>0</v>
      </c>
      <c r="BE88">
        <v>10005.5180645161</v>
      </c>
      <c r="BF88">
        <v>0</v>
      </c>
      <c r="BG88">
        <v>1.5509748387096799E-3</v>
      </c>
      <c r="BH88">
        <v>1589460962.0999999</v>
      </c>
      <c r="BI88" t="s">
        <v>362</v>
      </c>
      <c r="BJ88">
        <v>12</v>
      </c>
      <c r="BK88">
        <v>-0.30599999999999999</v>
      </c>
      <c r="BL88">
        <v>5.0999999999999997E-2</v>
      </c>
      <c r="BM88">
        <v>410</v>
      </c>
      <c r="BN88">
        <v>12</v>
      </c>
      <c r="BO88">
        <v>0.21</v>
      </c>
      <c r="BP88">
        <v>0.13</v>
      </c>
      <c r="BQ88">
        <v>1.27343365853659</v>
      </c>
      <c r="BR88">
        <v>4.4604250871079602E-2</v>
      </c>
      <c r="BS88">
        <v>1.9112813573952701E-2</v>
      </c>
      <c r="BT88">
        <v>1</v>
      </c>
      <c r="BU88">
        <v>0.23386075609756099</v>
      </c>
      <c r="BV88">
        <v>-5.8945714285717297E-3</v>
      </c>
      <c r="BW88">
        <v>6.8749459529539704E-4</v>
      </c>
      <c r="BX88">
        <v>1</v>
      </c>
      <c r="BY88">
        <v>2</v>
      </c>
      <c r="BZ88">
        <v>2</v>
      </c>
      <c r="CA88" t="s">
        <v>199</v>
      </c>
      <c r="CB88">
        <v>100</v>
      </c>
      <c r="CC88">
        <v>100</v>
      </c>
      <c r="CD88">
        <v>-0.30599999999999999</v>
      </c>
      <c r="CE88">
        <v>5.0999999999999997E-2</v>
      </c>
      <c r="CF88">
        <v>2</v>
      </c>
      <c r="CG88">
        <v>506.05599999999998</v>
      </c>
      <c r="CH88">
        <v>531.32399999999996</v>
      </c>
      <c r="CI88">
        <v>19.999600000000001</v>
      </c>
      <c r="CJ88">
        <v>24.733699999999999</v>
      </c>
      <c r="CK88">
        <v>30.0001</v>
      </c>
      <c r="CL88">
        <v>24.562799999999999</v>
      </c>
      <c r="CM88">
        <v>24.5565</v>
      </c>
      <c r="CN88">
        <v>20.257300000000001</v>
      </c>
      <c r="CO88">
        <v>27.481300000000001</v>
      </c>
      <c r="CP88">
        <v>0</v>
      </c>
      <c r="CQ88">
        <v>20</v>
      </c>
      <c r="CR88">
        <v>410</v>
      </c>
      <c r="CS88">
        <v>12</v>
      </c>
      <c r="CT88">
        <v>101.581</v>
      </c>
      <c r="CU88">
        <v>101.654</v>
      </c>
    </row>
    <row r="89" spans="1:99" x14ac:dyDescent="0.25">
      <c r="A89">
        <v>73</v>
      </c>
      <c r="B89">
        <v>1589461397.0999999</v>
      </c>
      <c r="C89">
        <v>5799.5999999046298</v>
      </c>
      <c r="D89" t="s">
        <v>375</v>
      </c>
      <c r="E89" t="s">
        <v>376</v>
      </c>
      <c r="F89">
        <v>1589461389.0999999</v>
      </c>
      <c r="G89">
        <f t="shared" si="29"/>
        <v>5.4604105361806099E-4</v>
      </c>
      <c r="H89">
        <f t="shared" si="30"/>
        <v>-1.1650107855321437</v>
      </c>
      <c r="I89">
        <f t="shared" si="31"/>
        <v>411.37674193548401</v>
      </c>
      <c r="J89">
        <f t="shared" si="32"/>
        <v>440.68728117603149</v>
      </c>
      <c r="K89">
        <f t="shared" si="33"/>
        <v>44.965249731565706</v>
      </c>
      <c r="L89">
        <f t="shared" si="34"/>
        <v>41.97456728391046</v>
      </c>
      <c r="M89">
        <f t="shared" si="35"/>
        <v>5.1519703864134264E-2</v>
      </c>
      <c r="N89">
        <f t="shared" si="36"/>
        <v>2</v>
      </c>
      <c r="O89">
        <f t="shared" si="37"/>
        <v>5.0793617740222924E-2</v>
      </c>
      <c r="P89">
        <f t="shared" si="38"/>
        <v>3.1810394527896725E-2</v>
      </c>
      <c r="Q89">
        <f t="shared" si="39"/>
        <v>0</v>
      </c>
      <c r="R89">
        <f t="shared" si="40"/>
        <v>20.270914222288834</v>
      </c>
      <c r="S89">
        <f t="shared" si="41"/>
        <v>20.270914222288834</v>
      </c>
      <c r="T89">
        <f t="shared" si="42"/>
        <v>2.3862716092719549</v>
      </c>
      <c r="U89">
        <f t="shared" si="43"/>
        <v>54.182855980177123</v>
      </c>
      <c r="V89">
        <f t="shared" si="44"/>
        <v>1.3092464666995562</v>
      </c>
      <c r="W89">
        <f t="shared" si="45"/>
        <v>2.4163482027941567</v>
      </c>
      <c r="X89">
        <f t="shared" si="46"/>
        <v>1.0770251425723987</v>
      </c>
      <c r="Y89">
        <f t="shared" si="47"/>
        <v>-24.08041046455649</v>
      </c>
      <c r="Z89">
        <f t="shared" si="48"/>
        <v>21.871086624963318</v>
      </c>
      <c r="AA89">
        <f t="shared" si="49"/>
        <v>2.2070343632269873</v>
      </c>
      <c r="AB89">
        <f t="shared" si="50"/>
        <v>-2.2894763661831519E-3</v>
      </c>
      <c r="AC89">
        <v>0</v>
      </c>
      <c r="AD89">
        <v>0</v>
      </c>
      <c r="AE89">
        <v>2</v>
      </c>
      <c r="AF89">
        <v>0</v>
      </c>
      <c r="AG89">
        <v>0</v>
      </c>
      <c r="AH89">
        <f t="shared" si="51"/>
        <v>1</v>
      </c>
      <c r="AI89">
        <f t="shared" si="52"/>
        <v>0</v>
      </c>
      <c r="AJ89">
        <f t="shared" si="53"/>
        <v>55088.260610986363</v>
      </c>
      <c r="AK89">
        <f t="shared" si="54"/>
        <v>0</v>
      </c>
      <c r="AL89">
        <f t="shared" si="55"/>
        <v>0</v>
      </c>
      <c r="AM89">
        <f t="shared" si="56"/>
        <v>0.49</v>
      </c>
      <c r="AN89">
        <f t="shared" si="57"/>
        <v>0.39</v>
      </c>
      <c r="AO89">
        <v>7.37</v>
      </c>
      <c r="AP89">
        <v>0.5</v>
      </c>
      <c r="AQ89" t="s">
        <v>194</v>
      </c>
      <c r="AR89">
        <v>1589461389.0999999</v>
      </c>
      <c r="AS89">
        <v>411.37674193548401</v>
      </c>
      <c r="AT89">
        <v>409.99067741935499</v>
      </c>
      <c r="AU89">
        <v>12.8314258064516</v>
      </c>
      <c r="AV89">
        <v>12.0369225806452</v>
      </c>
      <c r="AW89">
        <v>500.02122580645198</v>
      </c>
      <c r="AX89">
        <v>101.93435483870999</v>
      </c>
      <c r="AY89">
        <v>0.10001659032258101</v>
      </c>
      <c r="AZ89">
        <v>20.473754838709699</v>
      </c>
      <c r="BA89">
        <v>999.9</v>
      </c>
      <c r="BB89">
        <v>999.9</v>
      </c>
      <c r="BC89">
        <v>0</v>
      </c>
      <c r="BD89">
        <v>0</v>
      </c>
      <c r="BE89">
        <v>9998.0383870967707</v>
      </c>
      <c r="BF89">
        <v>0</v>
      </c>
      <c r="BG89">
        <v>1.5438922580645201E-3</v>
      </c>
      <c r="BH89">
        <v>1589461371.0999999</v>
      </c>
      <c r="BI89" t="s">
        <v>377</v>
      </c>
      <c r="BJ89">
        <v>13</v>
      </c>
      <c r="BK89">
        <v>-0.30499999999999999</v>
      </c>
      <c r="BL89">
        <v>0.05</v>
      </c>
      <c r="BM89">
        <v>410</v>
      </c>
      <c r="BN89">
        <v>12</v>
      </c>
      <c r="BO89">
        <v>0.25</v>
      </c>
      <c r="BP89">
        <v>0.12</v>
      </c>
      <c r="BQ89">
        <v>1.3769175609756099</v>
      </c>
      <c r="BR89">
        <v>0.24044675958184999</v>
      </c>
      <c r="BS89">
        <v>5.4732146962496599E-2</v>
      </c>
      <c r="BT89">
        <v>0</v>
      </c>
      <c r="BU89">
        <v>0.79027341463414602</v>
      </c>
      <c r="BV89">
        <v>5.0763972125438199E-2</v>
      </c>
      <c r="BW89">
        <v>2.92028062091063E-2</v>
      </c>
      <c r="BX89">
        <v>1</v>
      </c>
      <c r="BY89">
        <v>1</v>
      </c>
      <c r="BZ89">
        <v>2</v>
      </c>
      <c r="CA89" t="s">
        <v>213</v>
      </c>
      <c r="CB89">
        <v>100</v>
      </c>
      <c r="CC89">
        <v>100</v>
      </c>
      <c r="CD89">
        <v>-0.30499999999999999</v>
      </c>
      <c r="CE89">
        <v>0.05</v>
      </c>
      <c r="CF89">
        <v>2</v>
      </c>
      <c r="CG89">
        <v>506.45299999999997</v>
      </c>
      <c r="CH89">
        <v>529.73299999999995</v>
      </c>
      <c r="CI89">
        <v>20</v>
      </c>
      <c r="CJ89">
        <v>24.750900000000001</v>
      </c>
      <c r="CK89">
        <v>30.0001</v>
      </c>
      <c r="CL89">
        <v>24.603899999999999</v>
      </c>
      <c r="CM89">
        <v>24.5961</v>
      </c>
      <c r="CN89">
        <v>20.270900000000001</v>
      </c>
      <c r="CO89">
        <v>27.481300000000001</v>
      </c>
      <c r="CP89">
        <v>0</v>
      </c>
      <c r="CQ89">
        <v>20</v>
      </c>
      <c r="CR89">
        <v>410</v>
      </c>
      <c r="CS89">
        <v>12</v>
      </c>
      <c r="CT89">
        <v>101.58</v>
      </c>
      <c r="CU89">
        <v>101.661</v>
      </c>
    </row>
    <row r="90" spans="1:99" x14ac:dyDescent="0.25">
      <c r="A90">
        <v>74</v>
      </c>
      <c r="B90">
        <v>1589461402.0999999</v>
      </c>
      <c r="C90">
        <v>5804.5999999046298</v>
      </c>
      <c r="D90" t="s">
        <v>378</v>
      </c>
      <c r="E90" t="s">
        <v>379</v>
      </c>
      <c r="F90">
        <v>1589461393.7451601</v>
      </c>
      <c r="G90">
        <f t="shared" si="29"/>
        <v>5.4194499983044612E-4</v>
      </c>
      <c r="H90">
        <f t="shared" si="30"/>
        <v>-1.1726674052820514</v>
      </c>
      <c r="I90">
        <f t="shared" si="31"/>
        <v>411.38061290322599</v>
      </c>
      <c r="J90">
        <f t="shared" si="32"/>
        <v>441.22509836417203</v>
      </c>
      <c r="K90">
        <f t="shared" si="33"/>
        <v>45.020443619585386</v>
      </c>
      <c r="L90">
        <f t="shared" si="34"/>
        <v>41.975258792087004</v>
      </c>
      <c r="M90">
        <f t="shared" si="35"/>
        <v>5.1095119221810231E-2</v>
      </c>
      <c r="N90">
        <f t="shared" si="36"/>
        <v>2</v>
      </c>
      <c r="O90">
        <f t="shared" si="37"/>
        <v>5.0380861977855261E-2</v>
      </c>
      <c r="P90">
        <f t="shared" si="38"/>
        <v>3.1551380086285503E-2</v>
      </c>
      <c r="Q90">
        <f t="shared" si="39"/>
        <v>0</v>
      </c>
      <c r="R90">
        <f t="shared" si="40"/>
        <v>20.271525954811722</v>
      </c>
      <c r="S90">
        <f t="shared" si="41"/>
        <v>20.271525954811722</v>
      </c>
      <c r="T90">
        <f t="shared" si="42"/>
        <v>2.386361819733323</v>
      </c>
      <c r="U90">
        <f t="shared" si="43"/>
        <v>54.161119546452888</v>
      </c>
      <c r="V90">
        <f t="shared" si="44"/>
        <v>1.3086477843425974</v>
      </c>
      <c r="W90">
        <f t="shared" si="45"/>
        <v>2.4162125807244381</v>
      </c>
      <c r="X90">
        <f t="shared" si="46"/>
        <v>1.0777140353907255</v>
      </c>
      <c r="Y90">
        <f t="shared" si="47"/>
        <v>-23.899774492522674</v>
      </c>
      <c r="Z90">
        <f t="shared" si="48"/>
        <v>21.707042119346394</v>
      </c>
      <c r="AA90">
        <f t="shared" si="49"/>
        <v>2.1904771187205352</v>
      </c>
      <c r="AB90">
        <f t="shared" si="50"/>
        <v>-2.2552544557434828E-3</v>
      </c>
      <c r="AC90">
        <v>0</v>
      </c>
      <c r="AD90">
        <v>0</v>
      </c>
      <c r="AE90">
        <v>2</v>
      </c>
      <c r="AF90">
        <v>0</v>
      </c>
      <c r="AG90">
        <v>0</v>
      </c>
      <c r="AH90">
        <f t="shared" si="51"/>
        <v>1</v>
      </c>
      <c r="AI90">
        <f t="shared" si="52"/>
        <v>0</v>
      </c>
      <c r="AJ90">
        <f t="shared" si="53"/>
        <v>55072.882812164673</v>
      </c>
      <c r="AK90">
        <f t="shared" si="54"/>
        <v>0</v>
      </c>
      <c r="AL90">
        <f t="shared" si="55"/>
        <v>0</v>
      </c>
      <c r="AM90">
        <f t="shared" si="56"/>
        <v>0.49</v>
      </c>
      <c r="AN90">
        <f t="shared" si="57"/>
        <v>0.39</v>
      </c>
      <c r="AO90">
        <v>7.37</v>
      </c>
      <c r="AP90">
        <v>0.5</v>
      </c>
      <c r="AQ90" t="s">
        <v>194</v>
      </c>
      <c r="AR90">
        <v>1589461393.7451601</v>
      </c>
      <c r="AS90">
        <v>411.38061290322599</v>
      </c>
      <c r="AT90">
        <v>409.98074193548399</v>
      </c>
      <c r="AU90">
        <v>12.825467741935499</v>
      </c>
      <c r="AV90">
        <v>12.036896774193499</v>
      </c>
      <c r="AW90">
        <v>500.006741935484</v>
      </c>
      <c r="AX90">
        <v>101.93509677419399</v>
      </c>
      <c r="AY90">
        <v>9.9995487096774194E-2</v>
      </c>
      <c r="AZ90">
        <v>20.472845161290302</v>
      </c>
      <c r="BA90">
        <v>999.9</v>
      </c>
      <c r="BB90">
        <v>999.9</v>
      </c>
      <c r="BC90">
        <v>0</v>
      </c>
      <c r="BD90">
        <v>0</v>
      </c>
      <c r="BE90">
        <v>9995.0206451612903</v>
      </c>
      <c r="BF90">
        <v>0</v>
      </c>
      <c r="BG90">
        <v>1.5289399999999999E-3</v>
      </c>
      <c r="BH90">
        <v>1589461371.0999999</v>
      </c>
      <c r="BI90" t="s">
        <v>377</v>
      </c>
      <c r="BJ90">
        <v>13</v>
      </c>
      <c r="BK90">
        <v>-0.30499999999999999</v>
      </c>
      <c r="BL90">
        <v>0.05</v>
      </c>
      <c r="BM90">
        <v>410</v>
      </c>
      <c r="BN90">
        <v>12</v>
      </c>
      <c r="BO90">
        <v>0.25</v>
      </c>
      <c r="BP90">
        <v>0.12</v>
      </c>
      <c r="BQ90">
        <v>1.3897280487804899</v>
      </c>
      <c r="BR90">
        <v>0.13090181184668201</v>
      </c>
      <c r="BS90">
        <v>3.5009574803188601E-2</v>
      </c>
      <c r="BT90">
        <v>0</v>
      </c>
      <c r="BU90">
        <v>0.79111278048780498</v>
      </c>
      <c r="BV90">
        <v>-7.5746216027872904E-2</v>
      </c>
      <c r="BW90">
        <v>7.5151843932141403E-3</v>
      </c>
      <c r="BX90">
        <v>1</v>
      </c>
      <c r="BY90">
        <v>1</v>
      </c>
      <c r="BZ90">
        <v>2</v>
      </c>
      <c r="CA90" t="s">
        <v>213</v>
      </c>
      <c r="CB90">
        <v>100</v>
      </c>
      <c r="CC90">
        <v>100</v>
      </c>
      <c r="CD90">
        <v>-0.30499999999999999</v>
      </c>
      <c r="CE90">
        <v>0.05</v>
      </c>
      <c r="CF90">
        <v>2</v>
      </c>
      <c r="CG90">
        <v>506.62400000000002</v>
      </c>
      <c r="CH90">
        <v>529.71799999999996</v>
      </c>
      <c r="CI90">
        <v>19.9999</v>
      </c>
      <c r="CJ90">
        <v>24.750900000000001</v>
      </c>
      <c r="CK90">
        <v>30.0001</v>
      </c>
      <c r="CL90">
        <v>24.603899999999999</v>
      </c>
      <c r="CM90">
        <v>24.5961</v>
      </c>
      <c r="CN90">
        <v>20.269200000000001</v>
      </c>
      <c r="CO90">
        <v>27.481300000000001</v>
      </c>
      <c r="CP90">
        <v>0</v>
      </c>
      <c r="CQ90">
        <v>20</v>
      </c>
      <c r="CR90">
        <v>410</v>
      </c>
      <c r="CS90">
        <v>12</v>
      </c>
      <c r="CT90">
        <v>101.57899999999999</v>
      </c>
      <c r="CU90">
        <v>101.66</v>
      </c>
    </row>
    <row r="91" spans="1:99" x14ac:dyDescent="0.25">
      <c r="A91">
        <v>75</v>
      </c>
      <c r="B91">
        <v>1589461407.0999999</v>
      </c>
      <c r="C91">
        <v>5809.5999999046298</v>
      </c>
      <c r="D91" t="s">
        <v>380</v>
      </c>
      <c r="E91" t="s">
        <v>381</v>
      </c>
      <c r="F91">
        <v>1589461398.53548</v>
      </c>
      <c r="G91">
        <f t="shared" si="29"/>
        <v>5.3752358274869298E-4</v>
      </c>
      <c r="H91">
        <f t="shared" si="30"/>
        <v>-1.1652411580657156</v>
      </c>
      <c r="I91">
        <f t="shared" si="31"/>
        <v>411.39241935483898</v>
      </c>
      <c r="J91">
        <f t="shared" si="32"/>
        <v>441.32357285590649</v>
      </c>
      <c r="K91">
        <f t="shared" si="33"/>
        <v>45.030530798212247</v>
      </c>
      <c r="L91">
        <f t="shared" si="34"/>
        <v>41.976500122185108</v>
      </c>
      <c r="M91">
        <f t="shared" si="35"/>
        <v>5.0640346724242745E-2</v>
      </c>
      <c r="N91">
        <f t="shared" si="36"/>
        <v>2</v>
      </c>
      <c r="O91">
        <f t="shared" si="37"/>
        <v>4.9938653252525222E-2</v>
      </c>
      <c r="P91">
        <f t="shared" si="38"/>
        <v>3.1273892616006757E-2</v>
      </c>
      <c r="Q91">
        <f t="shared" si="39"/>
        <v>0</v>
      </c>
      <c r="R91">
        <f t="shared" si="40"/>
        <v>20.271839121105611</v>
      </c>
      <c r="S91">
        <f t="shared" si="41"/>
        <v>20.271839121105611</v>
      </c>
      <c r="T91">
        <f t="shared" si="42"/>
        <v>2.3864080026353918</v>
      </c>
      <c r="U91">
        <f t="shared" si="43"/>
        <v>54.139451336202271</v>
      </c>
      <c r="V91">
        <f t="shared" si="44"/>
        <v>1.3080169673415234</v>
      </c>
      <c r="W91">
        <f t="shared" si="45"/>
        <v>2.4160144498303611</v>
      </c>
      <c r="X91">
        <f t="shared" si="46"/>
        <v>1.0783910352938684</v>
      </c>
      <c r="Y91">
        <f t="shared" si="47"/>
        <v>-23.704789999217361</v>
      </c>
      <c r="Z91">
        <f t="shared" si="48"/>
        <v>21.529973702687219</v>
      </c>
      <c r="AA91">
        <f t="shared" si="49"/>
        <v>2.172597696900719</v>
      </c>
      <c r="AB91">
        <f t="shared" si="50"/>
        <v>-2.2185996294226129E-3</v>
      </c>
      <c r="AC91">
        <v>0</v>
      </c>
      <c r="AD91">
        <v>0</v>
      </c>
      <c r="AE91">
        <v>2</v>
      </c>
      <c r="AF91">
        <v>0</v>
      </c>
      <c r="AG91">
        <v>0</v>
      </c>
      <c r="AH91">
        <f t="shared" si="51"/>
        <v>1</v>
      </c>
      <c r="AI91">
        <f t="shared" si="52"/>
        <v>0</v>
      </c>
      <c r="AJ91">
        <f t="shared" si="53"/>
        <v>55096.96944849538</v>
      </c>
      <c r="AK91">
        <f t="shared" si="54"/>
        <v>0</v>
      </c>
      <c r="AL91">
        <f t="shared" si="55"/>
        <v>0</v>
      </c>
      <c r="AM91">
        <f t="shared" si="56"/>
        <v>0.49</v>
      </c>
      <c r="AN91">
        <f t="shared" si="57"/>
        <v>0.39</v>
      </c>
      <c r="AO91">
        <v>7.37</v>
      </c>
      <c r="AP91">
        <v>0.5</v>
      </c>
      <c r="AQ91" t="s">
        <v>194</v>
      </c>
      <c r="AR91">
        <v>1589461398.53548</v>
      </c>
      <c r="AS91">
        <v>411.39241935483898</v>
      </c>
      <c r="AT91">
        <v>410.00080645161302</v>
      </c>
      <c r="AU91">
        <v>12.8192741935484</v>
      </c>
      <c r="AV91">
        <v>12.0371225806452</v>
      </c>
      <c r="AW91">
        <v>500.000838709677</v>
      </c>
      <c r="AX91">
        <v>101.93519354838701</v>
      </c>
      <c r="AY91">
        <v>9.9987819354838706E-2</v>
      </c>
      <c r="AZ91">
        <v>20.471516129032299</v>
      </c>
      <c r="BA91">
        <v>999.9</v>
      </c>
      <c r="BB91">
        <v>999.9</v>
      </c>
      <c r="BC91">
        <v>0</v>
      </c>
      <c r="BD91">
        <v>0</v>
      </c>
      <c r="BE91">
        <v>9999.5209677419298</v>
      </c>
      <c r="BF91">
        <v>0</v>
      </c>
      <c r="BG91">
        <v>1.56907774193548E-3</v>
      </c>
      <c r="BH91">
        <v>1589461371.0999999</v>
      </c>
      <c r="BI91" t="s">
        <v>377</v>
      </c>
      <c r="BJ91">
        <v>13</v>
      </c>
      <c r="BK91">
        <v>-0.30499999999999999</v>
      </c>
      <c r="BL91">
        <v>0.05</v>
      </c>
      <c r="BM91">
        <v>410</v>
      </c>
      <c r="BN91">
        <v>12</v>
      </c>
      <c r="BO91">
        <v>0.25</v>
      </c>
      <c r="BP91">
        <v>0.12</v>
      </c>
      <c r="BQ91">
        <v>1.39862756097561</v>
      </c>
      <c r="BR91">
        <v>-5.2386271777041402E-2</v>
      </c>
      <c r="BS91">
        <v>2.7252449232557301E-2</v>
      </c>
      <c r="BT91">
        <v>1</v>
      </c>
      <c r="BU91">
        <v>0.78466546341463395</v>
      </c>
      <c r="BV91">
        <v>-8.2592383275273101E-2</v>
      </c>
      <c r="BW91">
        <v>8.1788322891788896E-3</v>
      </c>
      <c r="BX91">
        <v>1</v>
      </c>
      <c r="BY91">
        <v>2</v>
      </c>
      <c r="BZ91">
        <v>2</v>
      </c>
      <c r="CA91" t="s">
        <v>199</v>
      </c>
      <c r="CB91">
        <v>100</v>
      </c>
      <c r="CC91">
        <v>100</v>
      </c>
      <c r="CD91">
        <v>-0.30499999999999999</v>
      </c>
      <c r="CE91">
        <v>0.05</v>
      </c>
      <c r="CF91">
        <v>2</v>
      </c>
      <c r="CG91">
        <v>506.69</v>
      </c>
      <c r="CH91">
        <v>529.80999999999995</v>
      </c>
      <c r="CI91">
        <v>19.999700000000001</v>
      </c>
      <c r="CJ91">
        <v>24.750900000000001</v>
      </c>
      <c r="CK91">
        <v>30.0001</v>
      </c>
      <c r="CL91">
        <v>24.603899999999999</v>
      </c>
      <c r="CM91">
        <v>24.5961</v>
      </c>
      <c r="CN91">
        <v>20.268799999999999</v>
      </c>
      <c r="CO91">
        <v>27.481300000000001</v>
      </c>
      <c r="CP91">
        <v>0</v>
      </c>
      <c r="CQ91">
        <v>20</v>
      </c>
      <c r="CR91">
        <v>410</v>
      </c>
      <c r="CS91">
        <v>12</v>
      </c>
      <c r="CT91">
        <v>101.57899999999999</v>
      </c>
      <c r="CU91">
        <v>101.661</v>
      </c>
    </row>
    <row r="92" spans="1:99" x14ac:dyDescent="0.25">
      <c r="A92">
        <v>76</v>
      </c>
      <c r="B92">
        <v>1589461412.0999999</v>
      </c>
      <c r="C92">
        <v>5814.5999999046298</v>
      </c>
      <c r="D92" t="s">
        <v>382</v>
      </c>
      <c r="E92" t="s">
        <v>383</v>
      </c>
      <c r="F92">
        <v>1589461403.4709699</v>
      </c>
      <c r="G92">
        <f t="shared" si="29"/>
        <v>5.3254714589207486E-4</v>
      </c>
      <c r="H92">
        <f t="shared" si="30"/>
        <v>-1.1708569474419723</v>
      </c>
      <c r="I92">
        <f t="shared" si="31"/>
        <v>411.40403225806398</v>
      </c>
      <c r="J92">
        <f t="shared" si="32"/>
        <v>441.88156752606955</v>
      </c>
      <c r="K92">
        <f t="shared" si="33"/>
        <v>45.087490191921837</v>
      </c>
      <c r="L92">
        <f t="shared" si="34"/>
        <v>41.977707676748061</v>
      </c>
      <c r="M92">
        <f t="shared" si="35"/>
        <v>5.0129523660985269E-2</v>
      </c>
      <c r="N92">
        <f t="shared" si="36"/>
        <v>2</v>
      </c>
      <c r="O92">
        <f t="shared" si="37"/>
        <v>4.9441811477571693E-2</v>
      </c>
      <c r="P92">
        <f t="shared" si="38"/>
        <v>3.0962134363754251E-2</v>
      </c>
      <c r="Q92">
        <f t="shared" si="39"/>
        <v>0</v>
      </c>
      <c r="R92">
        <f t="shared" si="40"/>
        <v>20.272426222676618</v>
      </c>
      <c r="S92">
        <f t="shared" si="41"/>
        <v>20.272426222676618</v>
      </c>
      <c r="T92">
        <f t="shared" si="42"/>
        <v>2.3864945851178736</v>
      </c>
      <c r="U92">
        <f t="shared" si="43"/>
        <v>54.115940841585164</v>
      </c>
      <c r="V92">
        <f t="shared" si="44"/>
        <v>1.3073472022375532</v>
      </c>
      <c r="W92">
        <f t="shared" si="45"/>
        <v>2.4158264310040929</v>
      </c>
      <c r="X92">
        <f t="shared" si="46"/>
        <v>1.0791473828803204</v>
      </c>
      <c r="Y92">
        <f t="shared" si="47"/>
        <v>-23.485329133840501</v>
      </c>
      <c r="Z92">
        <f t="shared" si="48"/>
        <v>21.330672695151012</v>
      </c>
      <c r="AA92">
        <f t="shared" si="49"/>
        <v>2.1524787332748634</v>
      </c>
      <c r="AB92">
        <f t="shared" si="50"/>
        <v>-2.1777054146276953E-3</v>
      </c>
      <c r="AC92">
        <v>0</v>
      </c>
      <c r="AD92">
        <v>0</v>
      </c>
      <c r="AE92">
        <v>2</v>
      </c>
      <c r="AF92">
        <v>0</v>
      </c>
      <c r="AG92">
        <v>0</v>
      </c>
      <c r="AH92">
        <f t="shared" si="51"/>
        <v>1</v>
      </c>
      <c r="AI92">
        <f t="shared" si="52"/>
        <v>0</v>
      </c>
      <c r="AJ92">
        <f t="shared" si="53"/>
        <v>55099.755274703799</v>
      </c>
      <c r="AK92">
        <f t="shared" si="54"/>
        <v>0</v>
      </c>
      <c r="AL92">
        <f t="shared" si="55"/>
        <v>0</v>
      </c>
      <c r="AM92">
        <f t="shared" si="56"/>
        <v>0.49</v>
      </c>
      <c r="AN92">
        <f t="shared" si="57"/>
        <v>0.39</v>
      </c>
      <c r="AO92">
        <v>7.37</v>
      </c>
      <c r="AP92">
        <v>0.5</v>
      </c>
      <c r="AQ92" t="s">
        <v>194</v>
      </c>
      <c r="AR92">
        <v>1589461403.4709699</v>
      </c>
      <c r="AS92">
        <v>411.40403225806398</v>
      </c>
      <c r="AT92">
        <v>410.00116129032301</v>
      </c>
      <c r="AU92">
        <v>12.8127032258064</v>
      </c>
      <c r="AV92">
        <v>12.037803225806501</v>
      </c>
      <c r="AW92">
        <v>500.01087096774199</v>
      </c>
      <c r="AX92">
        <v>101.935225806452</v>
      </c>
      <c r="AY92">
        <v>0.10001056774193499</v>
      </c>
      <c r="AZ92">
        <v>20.4702548387097</v>
      </c>
      <c r="BA92">
        <v>999.9</v>
      </c>
      <c r="BB92">
        <v>999.9</v>
      </c>
      <c r="BC92">
        <v>0</v>
      </c>
      <c r="BD92">
        <v>0</v>
      </c>
      <c r="BE92">
        <v>10000</v>
      </c>
      <c r="BF92">
        <v>0</v>
      </c>
      <c r="BG92">
        <v>1.5737996774193501E-3</v>
      </c>
      <c r="BH92">
        <v>1589461371.0999999</v>
      </c>
      <c r="BI92" t="s">
        <v>377</v>
      </c>
      <c r="BJ92">
        <v>13</v>
      </c>
      <c r="BK92">
        <v>-0.30499999999999999</v>
      </c>
      <c r="BL92">
        <v>0.05</v>
      </c>
      <c r="BM92">
        <v>410</v>
      </c>
      <c r="BN92">
        <v>12</v>
      </c>
      <c r="BO92">
        <v>0.25</v>
      </c>
      <c r="BP92">
        <v>0.12</v>
      </c>
      <c r="BQ92">
        <v>1.3961580487804901</v>
      </c>
      <c r="BR92">
        <v>5.5164668989537299E-2</v>
      </c>
      <c r="BS92">
        <v>2.2390796478116901E-2</v>
      </c>
      <c r="BT92">
        <v>1</v>
      </c>
      <c r="BU92">
        <v>0.77769017073170699</v>
      </c>
      <c r="BV92">
        <v>-8.7591428571419702E-2</v>
      </c>
      <c r="BW92">
        <v>8.6533582425142794E-3</v>
      </c>
      <c r="BX92">
        <v>1</v>
      </c>
      <c r="BY92">
        <v>2</v>
      </c>
      <c r="BZ92">
        <v>2</v>
      </c>
      <c r="CA92" t="s">
        <v>199</v>
      </c>
      <c r="CB92">
        <v>100</v>
      </c>
      <c r="CC92">
        <v>100</v>
      </c>
      <c r="CD92">
        <v>-0.30499999999999999</v>
      </c>
      <c r="CE92">
        <v>0.05</v>
      </c>
      <c r="CF92">
        <v>2</v>
      </c>
      <c r="CG92">
        <v>506.58499999999998</v>
      </c>
      <c r="CH92">
        <v>529.82600000000002</v>
      </c>
      <c r="CI92">
        <v>19.9999</v>
      </c>
      <c r="CJ92">
        <v>24.750900000000001</v>
      </c>
      <c r="CK92">
        <v>30.0001</v>
      </c>
      <c r="CL92">
        <v>24.603899999999999</v>
      </c>
      <c r="CM92">
        <v>24.5961</v>
      </c>
      <c r="CN92">
        <v>20.2699</v>
      </c>
      <c r="CO92">
        <v>27.481300000000001</v>
      </c>
      <c r="CP92">
        <v>0</v>
      </c>
      <c r="CQ92">
        <v>20</v>
      </c>
      <c r="CR92">
        <v>410</v>
      </c>
      <c r="CS92">
        <v>12</v>
      </c>
      <c r="CT92">
        <v>101.578</v>
      </c>
      <c r="CU92">
        <v>101.66</v>
      </c>
    </row>
    <row r="93" spans="1:99" x14ac:dyDescent="0.25">
      <c r="A93">
        <v>77</v>
      </c>
      <c r="B93">
        <v>1589461417.0999999</v>
      </c>
      <c r="C93">
        <v>5819.5999999046298</v>
      </c>
      <c r="D93" t="s">
        <v>384</v>
      </c>
      <c r="E93" t="s">
        <v>385</v>
      </c>
      <c r="F93">
        <v>1589461408.4709699</v>
      </c>
      <c r="G93">
        <f t="shared" si="29"/>
        <v>5.2804259852418296E-4</v>
      </c>
      <c r="H93">
        <f t="shared" si="30"/>
        <v>-1.161791042089694</v>
      </c>
      <c r="I93">
        <f t="shared" si="31"/>
        <v>411.39041935483903</v>
      </c>
      <c r="J93">
        <f t="shared" si="32"/>
        <v>441.91702473567472</v>
      </c>
      <c r="K93">
        <f t="shared" si="33"/>
        <v>45.091120310658752</v>
      </c>
      <c r="L93">
        <f t="shared" si="34"/>
        <v>41.976330069828848</v>
      </c>
      <c r="M93">
        <f t="shared" si="35"/>
        <v>4.966431106571309E-2</v>
      </c>
      <c r="N93">
        <f t="shared" si="36"/>
        <v>2</v>
      </c>
      <c r="O93">
        <f t="shared" si="37"/>
        <v>4.8989211194981772E-2</v>
      </c>
      <c r="P93">
        <f t="shared" si="38"/>
        <v>3.0678147483074875E-2</v>
      </c>
      <c r="Q93">
        <f t="shared" si="39"/>
        <v>0</v>
      </c>
      <c r="R93">
        <f t="shared" si="40"/>
        <v>20.273131635068019</v>
      </c>
      <c r="S93">
        <f t="shared" si="41"/>
        <v>20.273131635068019</v>
      </c>
      <c r="T93">
        <f t="shared" si="42"/>
        <v>2.3865986190637245</v>
      </c>
      <c r="U93">
        <f t="shared" si="43"/>
        <v>54.091977136790895</v>
      </c>
      <c r="V93">
        <f t="shared" si="44"/>
        <v>1.3066902523546351</v>
      </c>
      <c r="W93">
        <f t="shared" si="45"/>
        <v>2.4156821797254739</v>
      </c>
      <c r="X93">
        <f t="shared" si="46"/>
        <v>1.0799083667090894</v>
      </c>
      <c r="Y93">
        <f t="shared" si="47"/>
        <v>-23.28667859491647</v>
      </c>
      <c r="Z93">
        <f t="shared" si="48"/>
        <v>21.15026650300716</v>
      </c>
      <c r="AA93">
        <f t="shared" si="49"/>
        <v>2.1342710730081418</v>
      </c>
      <c r="AB93">
        <f t="shared" si="50"/>
        <v>-2.1410189011703551E-3</v>
      </c>
      <c r="AC93">
        <v>0</v>
      </c>
      <c r="AD93">
        <v>0</v>
      </c>
      <c r="AE93">
        <v>2</v>
      </c>
      <c r="AF93">
        <v>0</v>
      </c>
      <c r="AG93">
        <v>0</v>
      </c>
      <c r="AH93">
        <f t="shared" si="51"/>
        <v>1</v>
      </c>
      <c r="AI93">
        <f t="shared" si="52"/>
        <v>0</v>
      </c>
      <c r="AJ93">
        <f t="shared" si="53"/>
        <v>55099.768587918094</v>
      </c>
      <c r="AK93">
        <f t="shared" si="54"/>
        <v>0</v>
      </c>
      <c r="AL93">
        <f t="shared" si="55"/>
        <v>0</v>
      </c>
      <c r="AM93">
        <f t="shared" si="56"/>
        <v>0.49</v>
      </c>
      <c r="AN93">
        <f t="shared" si="57"/>
        <v>0.39</v>
      </c>
      <c r="AO93">
        <v>7.37</v>
      </c>
      <c r="AP93">
        <v>0.5</v>
      </c>
      <c r="AQ93" t="s">
        <v>194</v>
      </c>
      <c r="AR93">
        <v>1589461408.4709699</v>
      </c>
      <c r="AS93">
        <v>411.39041935483903</v>
      </c>
      <c r="AT93">
        <v>409.99816129032303</v>
      </c>
      <c r="AU93">
        <v>12.806261290322601</v>
      </c>
      <c r="AV93">
        <v>12.0379064516129</v>
      </c>
      <c r="AW93">
        <v>500.00806451612902</v>
      </c>
      <c r="AX93">
        <v>101.93525806451601</v>
      </c>
      <c r="AY93">
        <v>0.100005993548387</v>
      </c>
      <c r="AZ93">
        <v>20.469287096774199</v>
      </c>
      <c r="BA93">
        <v>999.9</v>
      </c>
      <c r="BB93">
        <v>999.9</v>
      </c>
      <c r="BC93">
        <v>0</v>
      </c>
      <c r="BD93">
        <v>0</v>
      </c>
      <c r="BE93">
        <v>9999.9648387096695</v>
      </c>
      <c r="BF93">
        <v>0</v>
      </c>
      <c r="BG93">
        <v>1.5737996774193501E-3</v>
      </c>
      <c r="BH93">
        <v>1589461371.0999999</v>
      </c>
      <c r="BI93" t="s">
        <v>377</v>
      </c>
      <c r="BJ93">
        <v>13</v>
      </c>
      <c r="BK93">
        <v>-0.30499999999999999</v>
      </c>
      <c r="BL93">
        <v>0.05</v>
      </c>
      <c r="BM93">
        <v>410</v>
      </c>
      <c r="BN93">
        <v>12</v>
      </c>
      <c r="BO93">
        <v>0.25</v>
      </c>
      <c r="BP93">
        <v>0.12</v>
      </c>
      <c r="BQ93">
        <v>1.3961051219512199</v>
      </c>
      <c r="BR93">
        <v>-6.00997212543498E-2</v>
      </c>
      <c r="BS93">
        <v>1.57644722702899E-2</v>
      </c>
      <c r="BT93">
        <v>1</v>
      </c>
      <c r="BU93">
        <v>0.77085024390243895</v>
      </c>
      <c r="BV93">
        <v>-7.9239658536589305E-2</v>
      </c>
      <c r="BW93">
        <v>7.8470610368545895E-3</v>
      </c>
      <c r="BX93">
        <v>1</v>
      </c>
      <c r="BY93">
        <v>2</v>
      </c>
      <c r="BZ93">
        <v>2</v>
      </c>
      <c r="CA93" t="s">
        <v>199</v>
      </c>
      <c r="CB93">
        <v>100</v>
      </c>
      <c r="CC93">
        <v>100</v>
      </c>
      <c r="CD93">
        <v>-0.30499999999999999</v>
      </c>
      <c r="CE93">
        <v>0.05</v>
      </c>
      <c r="CF93">
        <v>2</v>
      </c>
      <c r="CG93">
        <v>506.58499999999998</v>
      </c>
      <c r="CH93">
        <v>529.85699999999997</v>
      </c>
      <c r="CI93">
        <v>19.9998</v>
      </c>
      <c r="CJ93">
        <v>24.750900000000001</v>
      </c>
      <c r="CK93">
        <v>30.0001</v>
      </c>
      <c r="CL93">
        <v>24.603899999999999</v>
      </c>
      <c r="CM93">
        <v>24.5961</v>
      </c>
      <c r="CN93">
        <v>20.271100000000001</v>
      </c>
      <c r="CO93">
        <v>27.481300000000001</v>
      </c>
      <c r="CP93">
        <v>0</v>
      </c>
      <c r="CQ93">
        <v>20</v>
      </c>
      <c r="CR93">
        <v>410</v>
      </c>
      <c r="CS93">
        <v>12</v>
      </c>
      <c r="CT93">
        <v>101.58</v>
      </c>
      <c r="CU93">
        <v>101.66200000000001</v>
      </c>
    </row>
    <row r="94" spans="1:99" x14ac:dyDescent="0.25">
      <c r="A94">
        <v>78</v>
      </c>
      <c r="B94">
        <v>1589461422.0999999</v>
      </c>
      <c r="C94">
        <v>5824.5999999046298</v>
      </c>
      <c r="D94" t="s">
        <v>386</v>
      </c>
      <c r="E94" t="s">
        <v>387</v>
      </c>
      <c r="F94">
        <v>1589461413.4709699</v>
      </c>
      <c r="G94">
        <f t="shared" si="29"/>
        <v>5.2367507048199158E-4</v>
      </c>
      <c r="H94">
        <f t="shared" si="30"/>
        <v>-1.1558636803546165</v>
      </c>
      <c r="I94">
        <f t="shared" si="31"/>
        <v>411.37541935483898</v>
      </c>
      <c r="J94">
        <f t="shared" si="32"/>
        <v>442.04210029438912</v>
      </c>
      <c r="K94">
        <f t="shared" si="33"/>
        <v>45.104056129475566</v>
      </c>
      <c r="L94">
        <f t="shared" si="34"/>
        <v>41.97496119150243</v>
      </c>
      <c r="M94">
        <f t="shared" si="35"/>
        <v>4.9216230156999344E-2</v>
      </c>
      <c r="N94">
        <f t="shared" si="36"/>
        <v>2</v>
      </c>
      <c r="O94">
        <f t="shared" si="37"/>
        <v>4.8553169396237217E-2</v>
      </c>
      <c r="P94">
        <f t="shared" si="38"/>
        <v>3.0404559995133824E-2</v>
      </c>
      <c r="Q94">
        <f t="shared" si="39"/>
        <v>0</v>
      </c>
      <c r="R94">
        <f t="shared" si="40"/>
        <v>20.273508681012206</v>
      </c>
      <c r="S94">
        <f t="shared" si="41"/>
        <v>20.273508681012206</v>
      </c>
      <c r="T94">
        <f t="shared" si="42"/>
        <v>2.386654227282742</v>
      </c>
      <c r="U94">
        <f t="shared" si="43"/>
        <v>54.069729044858136</v>
      </c>
      <c r="V94">
        <f t="shared" si="44"/>
        <v>1.3060524599565007</v>
      </c>
      <c r="W94">
        <f t="shared" si="45"/>
        <v>2.4154965875137897</v>
      </c>
      <c r="X94">
        <f t="shared" si="46"/>
        <v>1.0806017673262414</v>
      </c>
      <c r="Y94">
        <f t="shared" si="47"/>
        <v>-23.09407060825583</v>
      </c>
      <c r="Z94">
        <f t="shared" si="48"/>
        <v>20.975353630155865</v>
      </c>
      <c r="AA94">
        <f t="shared" si="49"/>
        <v>2.1166112353659838</v>
      </c>
      <c r="AB94">
        <f t="shared" si="50"/>
        <v>-2.1057427339812307E-3</v>
      </c>
      <c r="AC94">
        <v>0</v>
      </c>
      <c r="AD94">
        <v>0</v>
      </c>
      <c r="AE94">
        <v>2</v>
      </c>
      <c r="AF94">
        <v>0</v>
      </c>
      <c r="AG94">
        <v>0</v>
      </c>
      <c r="AH94">
        <f t="shared" si="51"/>
        <v>1</v>
      </c>
      <c r="AI94">
        <f t="shared" si="52"/>
        <v>0</v>
      </c>
      <c r="AJ94">
        <f t="shared" si="53"/>
        <v>55092.955900556532</v>
      </c>
      <c r="AK94">
        <f t="shared" si="54"/>
        <v>0</v>
      </c>
      <c r="AL94">
        <f t="shared" si="55"/>
        <v>0</v>
      </c>
      <c r="AM94">
        <f t="shared" si="56"/>
        <v>0.49</v>
      </c>
      <c r="AN94">
        <f t="shared" si="57"/>
        <v>0.39</v>
      </c>
      <c r="AO94">
        <v>7.37</v>
      </c>
      <c r="AP94">
        <v>0.5</v>
      </c>
      <c r="AQ94" t="s">
        <v>194</v>
      </c>
      <c r="AR94">
        <v>1589461413.4709699</v>
      </c>
      <c r="AS94">
        <v>411.37541935483898</v>
      </c>
      <c r="AT94">
        <v>409.98925806451598</v>
      </c>
      <c r="AU94">
        <v>12.799961290322599</v>
      </c>
      <c r="AV94">
        <v>12.0379677419355</v>
      </c>
      <c r="AW94">
        <v>500.01525806451599</v>
      </c>
      <c r="AX94">
        <v>101.93564516129</v>
      </c>
      <c r="AY94">
        <v>0.10001184838709699</v>
      </c>
      <c r="AZ94">
        <v>20.4680419354839</v>
      </c>
      <c r="BA94">
        <v>999.9</v>
      </c>
      <c r="BB94">
        <v>999.9</v>
      </c>
      <c r="BC94">
        <v>0</v>
      </c>
      <c r="BD94">
        <v>0</v>
      </c>
      <c r="BE94">
        <v>9998.5919354838697</v>
      </c>
      <c r="BF94">
        <v>0</v>
      </c>
      <c r="BG94">
        <v>1.5546490322580599E-3</v>
      </c>
      <c r="BH94">
        <v>1589461371.0999999</v>
      </c>
      <c r="BI94" t="s">
        <v>377</v>
      </c>
      <c r="BJ94">
        <v>13</v>
      </c>
      <c r="BK94">
        <v>-0.30499999999999999</v>
      </c>
      <c r="BL94">
        <v>0.05</v>
      </c>
      <c r="BM94">
        <v>410</v>
      </c>
      <c r="BN94">
        <v>12</v>
      </c>
      <c r="BO94">
        <v>0.25</v>
      </c>
      <c r="BP94">
        <v>0.12</v>
      </c>
      <c r="BQ94">
        <v>1.3876431707317101</v>
      </c>
      <c r="BR94">
        <v>-9.0301254355403204E-2</v>
      </c>
      <c r="BS94">
        <v>1.8877724573380401E-2</v>
      </c>
      <c r="BT94">
        <v>1</v>
      </c>
      <c r="BU94">
        <v>0.76453497560975603</v>
      </c>
      <c r="BV94">
        <v>-7.4553094076655099E-2</v>
      </c>
      <c r="BW94">
        <v>7.3926717751442803E-3</v>
      </c>
      <c r="BX94">
        <v>1</v>
      </c>
      <c r="BY94">
        <v>2</v>
      </c>
      <c r="BZ94">
        <v>2</v>
      </c>
      <c r="CA94" t="s">
        <v>199</v>
      </c>
      <c r="CB94">
        <v>100</v>
      </c>
      <c r="CC94">
        <v>100</v>
      </c>
      <c r="CD94">
        <v>-0.30499999999999999</v>
      </c>
      <c r="CE94">
        <v>0.05</v>
      </c>
      <c r="CF94">
        <v>2</v>
      </c>
      <c r="CG94">
        <v>506.62400000000002</v>
      </c>
      <c r="CH94">
        <v>529.87199999999996</v>
      </c>
      <c r="CI94">
        <v>19.9998</v>
      </c>
      <c r="CJ94">
        <v>24.750900000000001</v>
      </c>
      <c r="CK94">
        <v>30.0001</v>
      </c>
      <c r="CL94">
        <v>24.603899999999999</v>
      </c>
      <c r="CM94">
        <v>24.5961</v>
      </c>
      <c r="CN94">
        <v>20.269300000000001</v>
      </c>
      <c r="CO94">
        <v>27.481300000000001</v>
      </c>
      <c r="CP94">
        <v>0</v>
      </c>
      <c r="CQ94">
        <v>20</v>
      </c>
      <c r="CR94">
        <v>410</v>
      </c>
      <c r="CS94">
        <v>12</v>
      </c>
      <c r="CT94">
        <v>101.57899999999999</v>
      </c>
      <c r="CU94">
        <v>101.664</v>
      </c>
    </row>
    <row r="95" spans="1:99" x14ac:dyDescent="0.25">
      <c r="A95">
        <v>79</v>
      </c>
      <c r="B95">
        <v>1589461815.5999999</v>
      </c>
      <c r="C95">
        <v>6218.0999999046298</v>
      </c>
      <c r="D95" t="s">
        <v>389</v>
      </c>
      <c r="E95" t="s">
        <v>390</v>
      </c>
      <c r="F95">
        <v>1589461807.5999999</v>
      </c>
      <c r="G95">
        <f t="shared" si="29"/>
        <v>4.4689539580508434E-4</v>
      </c>
      <c r="H95">
        <f t="shared" si="30"/>
        <v>-1.5696478502803792</v>
      </c>
      <c r="I95">
        <f t="shared" si="31"/>
        <v>411.38038709677397</v>
      </c>
      <c r="J95">
        <f t="shared" si="32"/>
        <v>466.10591932606707</v>
      </c>
      <c r="K95">
        <f t="shared" si="33"/>
        <v>47.559551026104351</v>
      </c>
      <c r="L95">
        <f t="shared" si="34"/>
        <v>41.975580442222892</v>
      </c>
      <c r="M95">
        <f t="shared" si="35"/>
        <v>4.0545954075797495E-2</v>
      </c>
      <c r="N95">
        <f t="shared" si="36"/>
        <v>2</v>
      </c>
      <c r="O95">
        <f t="shared" si="37"/>
        <v>4.0094779246642669E-2</v>
      </c>
      <c r="P95">
        <f t="shared" si="38"/>
        <v>2.5099354893691698E-2</v>
      </c>
      <c r="Q95">
        <f t="shared" si="39"/>
        <v>0</v>
      </c>
      <c r="R95">
        <f t="shared" si="40"/>
        <v>20.258733503848621</v>
      </c>
      <c r="S95">
        <f t="shared" si="41"/>
        <v>20.258733503848621</v>
      </c>
      <c r="T95">
        <f t="shared" si="42"/>
        <v>2.3844759751698961</v>
      </c>
      <c r="U95">
        <f t="shared" si="43"/>
        <v>52.615666442454931</v>
      </c>
      <c r="V95">
        <f t="shared" si="44"/>
        <v>1.2675387090830463</v>
      </c>
      <c r="W95">
        <f t="shared" si="45"/>
        <v>2.4090518942097536</v>
      </c>
      <c r="X95">
        <f t="shared" si="46"/>
        <v>1.1169372660868497</v>
      </c>
      <c r="Y95">
        <f t="shared" si="47"/>
        <v>-19.708086955004219</v>
      </c>
      <c r="Z95">
        <f t="shared" si="48"/>
        <v>17.900736590701015</v>
      </c>
      <c r="AA95">
        <f t="shared" si="49"/>
        <v>1.8058170594671239</v>
      </c>
      <c r="AB95">
        <f t="shared" si="50"/>
        <v>-1.5333048360801627E-3</v>
      </c>
      <c r="AC95">
        <v>0</v>
      </c>
      <c r="AD95">
        <v>0</v>
      </c>
      <c r="AE95">
        <v>2</v>
      </c>
      <c r="AF95">
        <v>0</v>
      </c>
      <c r="AG95">
        <v>0</v>
      </c>
      <c r="AH95">
        <f t="shared" si="51"/>
        <v>1</v>
      </c>
      <c r="AI95">
        <f t="shared" si="52"/>
        <v>0</v>
      </c>
      <c r="AJ95">
        <f t="shared" si="53"/>
        <v>55137.980645500546</v>
      </c>
      <c r="AK95">
        <f t="shared" si="54"/>
        <v>0</v>
      </c>
      <c r="AL95">
        <f t="shared" si="55"/>
        <v>0</v>
      </c>
      <c r="AM95">
        <f t="shared" si="56"/>
        <v>0.49</v>
      </c>
      <c r="AN95">
        <f t="shared" si="57"/>
        <v>0.39</v>
      </c>
      <c r="AO95">
        <v>4.97</v>
      </c>
      <c r="AP95">
        <v>0.5</v>
      </c>
      <c r="AQ95" t="s">
        <v>194</v>
      </c>
      <c r="AR95">
        <v>1589461807.5999999</v>
      </c>
      <c r="AS95">
        <v>411.38038709677397</v>
      </c>
      <c r="AT95">
        <v>410.002935483871</v>
      </c>
      <c r="AU95">
        <v>12.4224741935484</v>
      </c>
      <c r="AV95">
        <v>11.9837903225806</v>
      </c>
      <c r="AW95">
        <v>500.01358064516103</v>
      </c>
      <c r="AX95">
        <v>101.93593548387101</v>
      </c>
      <c r="AY95">
        <v>9.9994664516128998E-2</v>
      </c>
      <c r="AZ95">
        <v>20.424751612903201</v>
      </c>
      <c r="BA95">
        <v>999.9</v>
      </c>
      <c r="BB95">
        <v>999.9</v>
      </c>
      <c r="BC95">
        <v>0</v>
      </c>
      <c r="BD95">
        <v>0</v>
      </c>
      <c r="BE95">
        <v>10005.543225806499</v>
      </c>
      <c r="BF95">
        <v>0</v>
      </c>
      <c r="BG95">
        <v>1.5289399999999999E-3</v>
      </c>
      <c r="BH95">
        <v>1589461785.5999999</v>
      </c>
      <c r="BI95" t="s">
        <v>391</v>
      </c>
      <c r="BJ95">
        <v>14</v>
      </c>
      <c r="BK95">
        <v>-0.34499999999999997</v>
      </c>
      <c r="BL95">
        <v>4.7E-2</v>
      </c>
      <c r="BM95">
        <v>410</v>
      </c>
      <c r="BN95">
        <v>12</v>
      </c>
      <c r="BO95">
        <v>0.33</v>
      </c>
      <c r="BP95">
        <v>0.09</v>
      </c>
      <c r="BQ95">
        <v>1.38700463414634</v>
      </c>
      <c r="BR95">
        <v>-0.186112264808345</v>
      </c>
      <c r="BS95">
        <v>2.3349030490925099E-2</v>
      </c>
      <c r="BT95">
        <v>0</v>
      </c>
      <c r="BU95">
        <v>0.44403212195121999</v>
      </c>
      <c r="BV95">
        <v>-0.10294047386758701</v>
      </c>
      <c r="BW95">
        <v>1.0209558193052399E-2</v>
      </c>
      <c r="BX95">
        <v>0</v>
      </c>
      <c r="BY95">
        <v>0</v>
      </c>
      <c r="BZ95">
        <v>2</v>
      </c>
      <c r="CA95" t="s">
        <v>196</v>
      </c>
      <c r="CB95">
        <v>100</v>
      </c>
      <c r="CC95">
        <v>100</v>
      </c>
      <c r="CD95">
        <v>-0.34499999999999997</v>
      </c>
      <c r="CE95">
        <v>4.7E-2</v>
      </c>
      <c r="CF95">
        <v>2</v>
      </c>
      <c r="CG95">
        <v>506.10399999999998</v>
      </c>
      <c r="CH95">
        <v>528.69299999999998</v>
      </c>
      <c r="CI95">
        <v>19.9999</v>
      </c>
      <c r="CJ95">
        <v>24.6572</v>
      </c>
      <c r="CK95">
        <v>30.0001</v>
      </c>
      <c r="CL95">
        <v>24.5259</v>
      </c>
      <c r="CM95">
        <v>24.518000000000001</v>
      </c>
      <c r="CN95">
        <v>20.283799999999999</v>
      </c>
      <c r="CO95">
        <v>27.481300000000001</v>
      </c>
      <c r="CP95">
        <v>0</v>
      </c>
      <c r="CQ95">
        <v>20</v>
      </c>
      <c r="CR95">
        <v>410</v>
      </c>
      <c r="CS95">
        <v>12</v>
      </c>
      <c r="CT95">
        <v>101.611</v>
      </c>
      <c r="CU95">
        <v>101.687</v>
      </c>
    </row>
    <row r="96" spans="1:99" x14ac:dyDescent="0.25">
      <c r="A96">
        <v>80</v>
      </c>
      <c r="B96">
        <v>1589461820.5999999</v>
      </c>
      <c r="C96">
        <v>6223.0999999046298</v>
      </c>
      <c r="D96" t="s">
        <v>392</v>
      </c>
      <c r="E96" t="s">
        <v>393</v>
      </c>
      <c r="F96">
        <v>1589461812.2451601</v>
      </c>
      <c r="G96">
        <f t="shared" si="29"/>
        <v>4.3986268446280226E-4</v>
      </c>
      <c r="H96">
        <f t="shared" si="30"/>
        <v>-1.574893770685271</v>
      </c>
      <c r="I96">
        <f t="shared" si="31"/>
        <v>411.38574193548402</v>
      </c>
      <c r="J96">
        <f t="shared" si="32"/>
        <v>467.36782072342413</v>
      </c>
      <c r="K96">
        <f t="shared" si="33"/>
        <v>47.688587393228566</v>
      </c>
      <c r="L96">
        <f t="shared" si="34"/>
        <v>41.976370722853325</v>
      </c>
      <c r="M96">
        <f t="shared" si="35"/>
        <v>3.9861834197356581E-2</v>
      </c>
      <c r="N96">
        <f t="shared" si="36"/>
        <v>2</v>
      </c>
      <c r="O96">
        <f t="shared" si="37"/>
        <v>3.9425667664886581E-2</v>
      </c>
      <c r="P96">
        <f t="shared" si="38"/>
        <v>2.4679832369081427E-2</v>
      </c>
      <c r="Q96">
        <f t="shared" si="39"/>
        <v>0</v>
      </c>
      <c r="R96">
        <f t="shared" si="40"/>
        <v>20.260649219607071</v>
      </c>
      <c r="S96">
        <f t="shared" si="41"/>
        <v>20.260649219607071</v>
      </c>
      <c r="T96">
        <f t="shared" si="42"/>
        <v>2.3847583040561413</v>
      </c>
      <c r="U96">
        <f t="shared" si="43"/>
        <v>52.584390275659331</v>
      </c>
      <c r="V96">
        <f t="shared" si="44"/>
        <v>1.2667307691532679</v>
      </c>
      <c r="W96">
        <f t="shared" si="45"/>
        <v>2.4089482877195629</v>
      </c>
      <c r="X96">
        <f t="shared" si="46"/>
        <v>1.1180275349028734</v>
      </c>
      <c r="Y96">
        <f t="shared" si="47"/>
        <v>-19.39794438480958</v>
      </c>
      <c r="Z96">
        <f t="shared" si="48"/>
        <v>17.619047474121938</v>
      </c>
      <c r="AA96">
        <f t="shared" si="49"/>
        <v>1.7774114811078632</v>
      </c>
      <c r="AB96">
        <f t="shared" si="50"/>
        <v>-1.4854295797803729E-3</v>
      </c>
      <c r="AC96">
        <v>0</v>
      </c>
      <c r="AD96">
        <v>0</v>
      </c>
      <c r="AE96">
        <v>2</v>
      </c>
      <c r="AF96">
        <v>0</v>
      </c>
      <c r="AG96">
        <v>0</v>
      </c>
      <c r="AH96">
        <f t="shared" si="51"/>
        <v>1</v>
      </c>
      <c r="AI96">
        <f t="shared" si="52"/>
        <v>0</v>
      </c>
      <c r="AJ96">
        <f t="shared" si="53"/>
        <v>55133.369611191643</v>
      </c>
      <c r="AK96">
        <f t="shared" si="54"/>
        <v>0</v>
      </c>
      <c r="AL96">
        <f t="shared" si="55"/>
        <v>0</v>
      </c>
      <c r="AM96">
        <f t="shared" si="56"/>
        <v>0.49</v>
      </c>
      <c r="AN96">
        <f t="shared" si="57"/>
        <v>0.39</v>
      </c>
      <c r="AO96">
        <v>4.97</v>
      </c>
      <c r="AP96">
        <v>0.5</v>
      </c>
      <c r="AQ96" t="s">
        <v>194</v>
      </c>
      <c r="AR96">
        <v>1589461812.2451601</v>
      </c>
      <c r="AS96">
        <v>411.38574193548402</v>
      </c>
      <c r="AT96">
        <v>410.00016129032298</v>
      </c>
      <c r="AU96">
        <v>12.4144838709677</v>
      </c>
      <c r="AV96">
        <v>11.9826870967742</v>
      </c>
      <c r="AW96">
        <v>499.99864516129003</v>
      </c>
      <c r="AX96">
        <v>101.93654838709701</v>
      </c>
      <c r="AY96">
        <v>9.9974622580645198E-2</v>
      </c>
      <c r="AZ96">
        <v>20.424054838709701</v>
      </c>
      <c r="BA96">
        <v>999.9</v>
      </c>
      <c r="BB96">
        <v>999.9</v>
      </c>
      <c r="BC96">
        <v>0</v>
      </c>
      <c r="BD96">
        <v>0</v>
      </c>
      <c r="BE96">
        <v>10004.5832258065</v>
      </c>
      <c r="BF96">
        <v>0</v>
      </c>
      <c r="BG96">
        <v>1.54336774193548E-3</v>
      </c>
      <c r="BH96">
        <v>1589461785.5999999</v>
      </c>
      <c r="BI96" t="s">
        <v>391</v>
      </c>
      <c r="BJ96">
        <v>14</v>
      </c>
      <c r="BK96">
        <v>-0.34499999999999997</v>
      </c>
      <c r="BL96">
        <v>4.7E-2</v>
      </c>
      <c r="BM96">
        <v>410</v>
      </c>
      <c r="BN96">
        <v>12</v>
      </c>
      <c r="BO96">
        <v>0.33</v>
      </c>
      <c r="BP96">
        <v>0.09</v>
      </c>
      <c r="BQ96">
        <v>1.38428975609756</v>
      </c>
      <c r="BR96">
        <v>4.2545644599235599E-3</v>
      </c>
      <c r="BS96">
        <v>2.6389233159941999E-2</v>
      </c>
      <c r="BT96">
        <v>1</v>
      </c>
      <c r="BU96">
        <v>0.43568473170731697</v>
      </c>
      <c r="BV96">
        <v>-9.2308703832751193E-2</v>
      </c>
      <c r="BW96">
        <v>9.1377552082058007E-3</v>
      </c>
      <c r="BX96">
        <v>1</v>
      </c>
      <c r="BY96">
        <v>2</v>
      </c>
      <c r="BZ96">
        <v>2</v>
      </c>
      <c r="CA96" t="s">
        <v>199</v>
      </c>
      <c r="CB96">
        <v>100</v>
      </c>
      <c r="CC96">
        <v>100</v>
      </c>
      <c r="CD96">
        <v>-0.34499999999999997</v>
      </c>
      <c r="CE96">
        <v>4.7E-2</v>
      </c>
      <c r="CF96">
        <v>2</v>
      </c>
      <c r="CG96">
        <v>506.19400000000002</v>
      </c>
      <c r="CH96">
        <v>528.85699999999997</v>
      </c>
      <c r="CI96">
        <v>19.9998</v>
      </c>
      <c r="CJ96">
        <v>24.6554</v>
      </c>
      <c r="CK96">
        <v>30</v>
      </c>
      <c r="CL96">
        <v>24.5242</v>
      </c>
      <c r="CM96">
        <v>24.516100000000002</v>
      </c>
      <c r="CN96">
        <v>20.284400000000002</v>
      </c>
      <c r="CO96">
        <v>27.481300000000001</v>
      </c>
      <c r="CP96">
        <v>0</v>
      </c>
      <c r="CQ96">
        <v>20</v>
      </c>
      <c r="CR96">
        <v>410</v>
      </c>
      <c r="CS96">
        <v>12</v>
      </c>
      <c r="CT96">
        <v>101.61199999999999</v>
      </c>
      <c r="CU96">
        <v>101.688</v>
      </c>
    </row>
    <row r="97" spans="1:99" x14ac:dyDescent="0.25">
      <c r="A97">
        <v>81</v>
      </c>
      <c r="B97">
        <v>1589461825.5999999</v>
      </c>
      <c r="C97">
        <v>6228.0999999046298</v>
      </c>
      <c r="D97" t="s">
        <v>394</v>
      </c>
      <c r="E97" t="s">
        <v>395</v>
      </c>
      <c r="F97">
        <v>1589461817.03548</v>
      </c>
      <c r="G97">
        <f t="shared" si="29"/>
        <v>4.3228845130946177E-4</v>
      </c>
      <c r="H97">
        <f t="shared" si="30"/>
        <v>-1.5808286397012099</v>
      </c>
      <c r="I97">
        <f t="shared" si="31"/>
        <v>411.39932258064499</v>
      </c>
      <c r="J97">
        <f t="shared" si="32"/>
        <v>468.78909006341559</v>
      </c>
      <c r="K97">
        <f t="shared" si="33"/>
        <v>47.833677627961066</v>
      </c>
      <c r="L97">
        <f t="shared" si="34"/>
        <v>41.97781686860948</v>
      </c>
      <c r="M97">
        <f t="shared" si="35"/>
        <v>3.9129296960579429E-2</v>
      </c>
      <c r="N97">
        <f t="shared" si="36"/>
        <v>2</v>
      </c>
      <c r="O97">
        <f t="shared" si="37"/>
        <v>3.87089227286826E-2</v>
      </c>
      <c r="P97">
        <f t="shared" si="38"/>
        <v>2.4230469259828726E-2</v>
      </c>
      <c r="Q97">
        <f t="shared" si="39"/>
        <v>0</v>
      </c>
      <c r="R97">
        <f t="shared" si="40"/>
        <v>20.262291845168704</v>
      </c>
      <c r="S97">
        <f t="shared" si="41"/>
        <v>20.262291845168704</v>
      </c>
      <c r="T97">
        <f t="shared" si="42"/>
        <v>2.3850004095572923</v>
      </c>
      <c r="U97">
        <f t="shared" si="43"/>
        <v>52.552643063290773</v>
      </c>
      <c r="V97">
        <f t="shared" si="44"/>
        <v>1.2658744970419109</v>
      </c>
      <c r="W97">
        <f t="shared" si="45"/>
        <v>2.4087741800490972</v>
      </c>
      <c r="X97">
        <f t="shared" si="46"/>
        <v>1.1191259125153814</v>
      </c>
      <c r="Y97">
        <f t="shared" si="47"/>
        <v>-19.063920702747264</v>
      </c>
      <c r="Z97">
        <f t="shared" si="48"/>
        <v>17.315674589750767</v>
      </c>
      <c r="AA97">
        <f t="shared" si="49"/>
        <v>1.7468113989268514</v>
      </c>
      <c r="AB97">
        <f t="shared" si="50"/>
        <v>-1.4347140696457927E-3</v>
      </c>
      <c r="AC97">
        <v>0</v>
      </c>
      <c r="AD97">
        <v>0</v>
      </c>
      <c r="AE97">
        <v>2</v>
      </c>
      <c r="AF97">
        <v>0</v>
      </c>
      <c r="AG97">
        <v>0</v>
      </c>
      <c r="AH97">
        <f t="shared" si="51"/>
        <v>1</v>
      </c>
      <c r="AI97">
        <f t="shared" si="52"/>
        <v>0</v>
      </c>
      <c r="AJ97">
        <f t="shared" si="53"/>
        <v>55130.040020139189</v>
      </c>
      <c r="AK97">
        <f t="shared" si="54"/>
        <v>0</v>
      </c>
      <c r="AL97">
        <f t="shared" si="55"/>
        <v>0</v>
      </c>
      <c r="AM97">
        <f t="shared" si="56"/>
        <v>0.49</v>
      </c>
      <c r="AN97">
        <f t="shared" si="57"/>
        <v>0.39</v>
      </c>
      <c r="AO97">
        <v>4.97</v>
      </c>
      <c r="AP97">
        <v>0.5</v>
      </c>
      <c r="AQ97" t="s">
        <v>194</v>
      </c>
      <c r="AR97">
        <v>1589461817.03548</v>
      </c>
      <c r="AS97">
        <v>411.39932258064499</v>
      </c>
      <c r="AT97">
        <v>410.00477419354797</v>
      </c>
      <c r="AU97">
        <v>12.406074193548401</v>
      </c>
      <c r="AV97">
        <v>11.9817161290323</v>
      </c>
      <c r="AW97">
        <v>500.00687096774197</v>
      </c>
      <c r="AX97">
        <v>101.93667741935499</v>
      </c>
      <c r="AY97">
        <v>9.9992464516129004E-2</v>
      </c>
      <c r="AZ97">
        <v>20.422883870967699</v>
      </c>
      <c r="BA97">
        <v>999.9</v>
      </c>
      <c r="BB97">
        <v>999.9</v>
      </c>
      <c r="BC97">
        <v>0</v>
      </c>
      <c r="BD97">
        <v>0</v>
      </c>
      <c r="BE97">
        <v>10003.8983870968</v>
      </c>
      <c r="BF97">
        <v>0</v>
      </c>
      <c r="BG97">
        <v>1.57065E-3</v>
      </c>
      <c r="BH97">
        <v>1589461785.5999999</v>
      </c>
      <c r="BI97" t="s">
        <v>391</v>
      </c>
      <c r="BJ97">
        <v>14</v>
      </c>
      <c r="BK97">
        <v>-0.34499999999999997</v>
      </c>
      <c r="BL97">
        <v>4.7E-2</v>
      </c>
      <c r="BM97">
        <v>410</v>
      </c>
      <c r="BN97">
        <v>12</v>
      </c>
      <c r="BO97">
        <v>0.33</v>
      </c>
      <c r="BP97">
        <v>0.09</v>
      </c>
      <c r="BQ97">
        <v>1.3934995121951199</v>
      </c>
      <c r="BR97">
        <v>0.154433728222994</v>
      </c>
      <c r="BS97">
        <v>3.1823299866547403E-2</v>
      </c>
      <c r="BT97">
        <v>0</v>
      </c>
      <c r="BU97">
        <v>0.42827446341463399</v>
      </c>
      <c r="BV97">
        <v>-9.1779010452957194E-2</v>
      </c>
      <c r="BW97">
        <v>9.0806615534696298E-3</v>
      </c>
      <c r="BX97">
        <v>1</v>
      </c>
      <c r="BY97">
        <v>1</v>
      </c>
      <c r="BZ97">
        <v>2</v>
      </c>
      <c r="CA97" t="s">
        <v>213</v>
      </c>
      <c r="CB97">
        <v>100</v>
      </c>
      <c r="CC97">
        <v>100</v>
      </c>
      <c r="CD97">
        <v>-0.34499999999999997</v>
      </c>
      <c r="CE97">
        <v>4.7E-2</v>
      </c>
      <c r="CF97">
        <v>2</v>
      </c>
      <c r="CG97">
        <v>506.363</v>
      </c>
      <c r="CH97">
        <v>528.70299999999997</v>
      </c>
      <c r="CI97">
        <v>19.999700000000001</v>
      </c>
      <c r="CJ97">
        <v>24.653400000000001</v>
      </c>
      <c r="CK97">
        <v>29.9999</v>
      </c>
      <c r="CL97">
        <v>24.522600000000001</v>
      </c>
      <c r="CM97">
        <v>24.514600000000002</v>
      </c>
      <c r="CN97">
        <v>20.284300000000002</v>
      </c>
      <c r="CO97">
        <v>27.481300000000001</v>
      </c>
      <c r="CP97">
        <v>0</v>
      </c>
      <c r="CQ97">
        <v>20</v>
      </c>
      <c r="CR97">
        <v>410</v>
      </c>
      <c r="CS97">
        <v>12</v>
      </c>
      <c r="CT97">
        <v>101.613</v>
      </c>
      <c r="CU97">
        <v>101.688</v>
      </c>
    </row>
    <row r="98" spans="1:99" x14ac:dyDescent="0.25">
      <c r="A98">
        <v>82</v>
      </c>
      <c r="B98">
        <v>1589461830.5999999</v>
      </c>
      <c r="C98">
        <v>6233.0999999046298</v>
      </c>
      <c r="D98" t="s">
        <v>396</v>
      </c>
      <c r="E98" t="s">
        <v>397</v>
      </c>
      <c r="F98">
        <v>1589461821.9709699</v>
      </c>
      <c r="G98">
        <f t="shared" si="29"/>
        <v>4.2494533823571686E-4</v>
      </c>
      <c r="H98">
        <f t="shared" si="30"/>
        <v>-1.5783430321370688</v>
      </c>
      <c r="I98">
        <f t="shared" si="31"/>
        <v>411.39990322580599</v>
      </c>
      <c r="J98">
        <f t="shared" si="32"/>
        <v>469.85845523771962</v>
      </c>
      <c r="K98">
        <f t="shared" si="33"/>
        <v>47.942588010006091</v>
      </c>
      <c r="L98">
        <f t="shared" si="34"/>
        <v>41.977697427477963</v>
      </c>
      <c r="M98">
        <f t="shared" si="35"/>
        <v>3.8421836854133556E-2</v>
      </c>
      <c r="N98">
        <f t="shared" si="36"/>
        <v>2</v>
      </c>
      <c r="O98">
        <f t="shared" si="37"/>
        <v>3.8016441044741188E-2</v>
      </c>
      <c r="P98">
        <f t="shared" si="38"/>
        <v>2.3796342342663538E-2</v>
      </c>
      <c r="Q98">
        <f t="shared" si="39"/>
        <v>0</v>
      </c>
      <c r="R98">
        <f t="shared" si="40"/>
        <v>20.263596967236559</v>
      </c>
      <c r="S98">
        <f t="shared" si="41"/>
        <v>20.263596967236559</v>
      </c>
      <c r="T98">
        <f t="shared" si="42"/>
        <v>2.3851927859921025</v>
      </c>
      <c r="U98">
        <f t="shared" si="43"/>
        <v>52.522582715257094</v>
      </c>
      <c r="V98">
        <f t="shared" si="44"/>
        <v>1.2650393235642794</v>
      </c>
      <c r="W98">
        <f t="shared" si="45"/>
        <v>2.4085626756446668</v>
      </c>
      <c r="X98">
        <f t="shared" si="46"/>
        <v>1.1201534624278231</v>
      </c>
      <c r="Y98">
        <f t="shared" si="47"/>
        <v>-18.740089416195115</v>
      </c>
      <c r="Z98">
        <f t="shared" si="48"/>
        <v>17.021562772429338</v>
      </c>
      <c r="AA98">
        <f t="shared" si="49"/>
        <v>1.7171402587134952</v>
      </c>
      <c r="AB98">
        <f t="shared" si="50"/>
        <v>-1.3863850522817245E-3</v>
      </c>
      <c r="AC98">
        <v>0</v>
      </c>
      <c r="AD98">
        <v>0</v>
      </c>
      <c r="AE98">
        <v>2</v>
      </c>
      <c r="AF98">
        <v>0</v>
      </c>
      <c r="AG98">
        <v>0</v>
      </c>
      <c r="AH98">
        <f t="shared" si="51"/>
        <v>1</v>
      </c>
      <c r="AI98">
        <f t="shared" si="52"/>
        <v>0</v>
      </c>
      <c r="AJ98">
        <f t="shared" si="53"/>
        <v>55093.501840218123</v>
      </c>
      <c r="AK98">
        <f t="shared" si="54"/>
        <v>0</v>
      </c>
      <c r="AL98">
        <f t="shared" si="55"/>
        <v>0</v>
      </c>
      <c r="AM98">
        <f t="shared" si="56"/>
        <v>0.49</v>
      </c>
      <c r="AN98">
        <f t="shared" si="57"/>
        <v>0.39</v>
      </c>
      <c r="AO98">
        <v>4.97</v>
      </c>
      <c r="AP98">
        <v>0.5</v>
      </c>
      <c r="AQ98" t="s">
        <v>194</v>
      </c>
      <c r="AR98">
        <v>1589461821.9709699</v>
      </c>
      <c r="AS98">
        <v>411.39990322580599</v>
      </c>
      <c r="AT98">
        <v>410.00483870967702</v>
      </c>
      <c r="AU98">
        <v>12.3979419354839</v>
      </c>
      <c r="AV98">
        <v>11.9807935483871</v>
      </c>
      <c r="AW98">
        <v>500.01251612903201</v>
      </c>
      <c r="AX98">
        <v>101.936225806452</v>
      </c>
      <c r="AY98">
        <v>0.100009735483871</v>
      </c>
      <c r="AZ98">
        <v>20.4214612903226</v>
      </c>
      <c r="BA98">
        <v>999.9</v>
      </c>
      <c r="BB98">
        <v>999.9</v>
      </c>
      <c r="BC98">
        <v>0</v>
      </c>
      <c r="BD98">
        <v>0</v>
      </c>
      <c r="BE98">
        <v>9996.9812903225793</v>
      </c>
      <c r="BF98">
        <v>0</v>
      </c>
      <c r="BG98">
        <v>1.5926854838709699E-3</v>
      </c>
      <c r="BH98">
        <v>1589461785.5999999</v>
      </c>
      <c r="BI98" t="s">
        <v>391</v>
      </c>
      <c r="BJ98">
        <v>14</v>
      </c>
      <c r="BK98">
        <v>-0.34499999999999997</v>
      </c>
      <c r="BL98">
        <v>4.7E-2</v>
      </c>
      <c r="BM98">
        <v>410</v>
      </c>
      <c r="BN98">
        <v>12</v>
      </c>
      <c r="BO98">
        <v>0.33</v>
      </c>
      <c r="BP98">
        <v>0.09</v>
      </c>
      <c r="BQ98">
        <v>1.3922492682926799</v>
      </c>
      <c r="BR98">
        <v>0.104224599303126</v>
      </c>
      <c r="BS98">
        <v>3.3637871542409298E-2</v>
      </c>
      <c r="BT98">
        <v>0</v>
      </c>
      <c r="BU98">
        <v>0.42055165853658499</v>
      </c>
      <c r="BV98">
        <v>-8.6890912891984196E-2</v>
      </c>
      <c r="BW98">
        <v>8.5778991873749991E-3</v>
      </c>
      <c r="BX98">
        <v>1</v>
      </c>
      <c r="BY98">
        <v>1</v>
      </c>
      <c r="BZ98">
        <v>2</v>
      </c>
      <c r="CA98" t="s">
        <v>213</v>
      </c>
      <c r="CB98">
        <v>100</v>
      </c>
      <c r="CC98">
        <v>100</v>
      </c>
      <c r="CD98">
        <v>-0.34499999999999997</v>
      </c>
      <c r="CE98">
        <v>4.7E-2</v>
      </c>
      <c r="CF98">
        <v>2</v>
      </c>
      <c r="CG98">
        <v>506.27499999999998</v>
      </c>
      <c r="CH98">
        <v>528.76800000000003</v>
      </c>
      <c r="CI98">
        <v>19.9998</v>
      </c>
      <c r="CJ98">
        <v>24.652200000000001</v>
      </c>
      <c r="CK98">
        <v>29.9999</v>
      </c>
      <c r="CL98">
        <v>24.521699999999999</v>
      </c>
      <c r="CM98">
        <v>24.513500000000001</v>
      </c>
      <c r="CN98">
        <v>20.282499999999999</v>
      </c>
      <c r="CO98">
        <v>27.481300000000001</v>
      </c>
      <c r="CP98">
        <v>0</v>
      </c>
      <c r="CQ98">
        <v>20</v>
      </c>
      <c r="CR98">
        <v>410</v>
      </c>
      <c r="CS98">
        <v>12</v>
      </c>
      <c r="CT98">
        <v>101.614</v>
      </c>
      <c r="CU98">
        <v>101.69</v>
      </c>
    </row>
    <row r="99" spans="1:99" x14ac:dyDescent="0.25">
      <c r="A99">
        <v>83</v>
      </c>
      <c r="B99">
        <v>1589461835.5999999</v>
      </c>
      <c r="C99">
        <v>6238.0999999046298</v>
      </c>
      <c r="D99" t="s">
        <v>398</v>
      </c>
      <c r="E99" t="s">
        <v>399</v>
      </c>
      <c r="F99">
        <v>1589461826.9709699</v>
      </c>
      <c r="G99">
        <f t="shared" si="29"/>
        <v>4.1817622319843708E-4</v>
      </c>
      <c r="H99">
        <f t="shared" si="30"/>
        <v>-1.5840979287372163</v>
      </c>
      <c r="I99">
        <f t="shared" si="31"/>
        <v>411.40893548387101</v>
      </c>
      <c r="J99">
        <f t="shared" si="32"/>
        <v>471.22821372459975</v>
      </c>
      <c r="K99">
        <f t="shared" si="33"/>
        <v>48.081897436812326</v>
      </c>
      <c r="L99">
        <f t="shared" si="34"/>
        <v>41.978221304220206</v>
      </c>
      <c r="M99">
        <f t="shared" si="35"/>
        <v>3.7770108473910061E-2</v>
      </c>
      <c r="N99">
        <f t="shared" si="36"/>
        <v>2</v>
      </c>
      <c r="O99">
        <f t="shared" si="37"/>
        <v>3.7378273378233448E-2</v>
      </c>
      <c r="P99">
        <f t="shared" si="38"/>
        <v>2.3396286868419588E-2</v>
      </c>
      <c r="Q99">
        <f t="shared" si="39"/>
        <v>0</v>
      </c>
      <c r="R99">
        <f t="shared" si="40"/>
        <v>20.264821137232964</v>
      </c>
      <c r="S99">
        <f t="shared" si="41"/>
        <v>20.264821137232964</v>
      </c>
      <c r="T99">
        <f t="shared" si="42"/>
        <v>2.3853732423582392</v>
      </c>
      <c r="U99">
        <f t="shared" si="43"/>
        <v>52.494014923804841</v>
      </c>
      <c r="V99">
        <f t="shared" si="44"/>
        <v>1.2642505528872408</v>
      </c>
      <c r="W99">
        <f t="shared" si="45"/>
        <v>2.4083708489859323</v>
      </c>
      <c r="X99">
        <f t="shared" si="46"/>
        <v>1.1211226894709985</v>
      </c>
      <c r="Y99">
        <f t="shared" si="47"/>
        <v>-18.441571443051075</v>
      </c>
      <c r="Z99">
        <f t="shared" si="48"/>
        <v>16.750440124795471</v>
      </c>
      <c r="AA99">
        <f t="shared" si="49"/>
        <v>1.6897887508089444</v>
      </c>
      <c r="AB99">
        <f t="shared" si="50"/>
        <v>-1.3425674466596149E-3</v>
      </c>
      <c r="AC99">
        <v>0</v>
      </c>
      <c r="AD99">
        <v>0</v>
      </c>
      <c r="AE99">
        <v>2</v>
      </c>
      <c r="AF99">
        <v>0</v>
      </c>
      <c r="AG99">
        <v>0</v>
      </c>
      <c r="AH99">
        <f t="shared" si="51"/>
        <v>1</v>
      </c>
      <c r="AI99">
        <f t="shared" si="52"/>
        <v>0</v>
      </c>
      <c r="AJ99">
        <f t="shared" si="53"/>
        <v>55095.390085751329</v>
      </c>
      <c r="AK99">
        <f t="shared" si="54"/>
        <v>0</v>
      </c>
      <c r="AL99">
        <f t="shared" si="55"/>
        <v>0</v>
      </c>
      <c r="AM99">
        <f t="shared" si="56"/>
        <v>0.49</v>
      </c>
      <c r="AN99">
        <f t="shared" si="57"/>
        <v>0.39</v>
      </c>
      <c r="AO99">
        <v>4.97</v>
      </c>
      <c r="AP99">
        <v>0.5</v>
      </c>
      <c r="AQ99" t="s">
        <v>194</v>
      </c>
      <c r="AR99">
        <v>1589461826.9709699</v>
      </c>
      <c r="AS99">
        <v>411.40893548387101</v>
      </c>
      <c r="AT99">
        <v>410.00538709677397</v>
      </c>
      <c r="AU99">
        <v>12.3903290322581</v>
      </c>
      <c r="AV99">
        <v>11.9798225806452</v>
      </c>
      <c r="AW99">
        <v>500.01274193548397</v>
      </c>
      <c r="AX99">
        <v>101.93525806451601</v>
      </c>
      <c r="AY99">
        <v>0.10001069999999999</v>
      </c>
      <c r="AZ99">
        <v>20.4201709677419</v>
      </c>
      <c r="BA99">
        <v>999.9</v>
      </c>
      <c r="BB99">
        <v>999.9</v>
      </c>
      <c r="BC99">
        <v>0</v>
      </c>
      <c r="BD99">
        <v>0</v>
      </c>
      <c r="BE99">
        <v>9997.3916129032295</v>
      </c>
      <c r="BF99">
        <v>0</v>
      </c>
      <c r="BG99">
        <v>1.59111161290323E-3</v>
      </c>
      <c r="BH99">
        <v>1589461785.5999999</v>
      </c>
      <c r="BI99" t="s">
        <v>391</v>
      </c>
      <c r="BJ99">
        <v>14</v>
      </c>
      <c r="BK99">
        <v>-0.34499999999999997</v>
      </c>
      <c r="BL99">
        <v>4.7E-2</v>
      </c>
      <c r="BM99">
        <v>410</v>
      </c>
      <c r="BN99">
        <v>12</v>
      </c>
      <c r="BO99">
        <v>0.33</v>
      </c>
      <c r="BP99">
        <v>0.09</v>
      </c>
      <c r="BQ99">
        <v>1.39736048780488</v>
      </c>
      <c r="BR99">
        <v>-3.7946550522666503E-2</v>
      </c>
      <c r="BS99">
        <v>3.18258715858823E-2</v>
      </c>
      <c r="BT99">
        <v>1</v>
      </c>
      <c r="BU99">
        <v>0.41369995121951197</v>
      </c>
      <c r="BV99">
        <v>-8.2416020905921497E-2</v>
      </c>
      <c r="BW99">
        <v>8.1708547630340404E-3</v>
      </c>
      <c r="BX99">
        <v>1</v>
      </c>
      <c r="BY99">
        <v>2</v>
      </c>
      <c r="BZ99">
        <v>2</v>
      </c>
      <c r="CA99" t="s">
        <v>199</v>
      </c>
      <c r="CB99">
        <v>100</v>
      </c>
      <c r="CC99">
        <v>100</v>
      </c>
      <c r="CD99">
        <v>-0.34499999999999997</v>
      </c>
      <c r="CE99">
        <v>4.7E-2</v>
      </c>
      <c r="CF99">
        <v>2</v>
      </c>
      <c r="CG99">
        <v>506.20400000000001</v>
      </c>
      <c r="CH99">
        <v>528.69100000000003</v>
      </c>
      <c r="CI99">
        <v>19.9999</v>
      </c>
      <c r="CJ99">
        <v>24.650500000000001</v>
      </c>
      <c r="CK99">
        <v>29.9999</v>
      </c>
      <c r="CL99">
        <v>24.5197</v>
      </c>
      <c r="CM99">
        <v>24.512</v>
      </c>
      <c r="CN99">
        <v>20.285299999999999</v>
      </c>
      <c r="CO99">
        <v>27.481300000000001</v>
      </c>
      <c r="CP99">
        <v>0</v>
      </c>
      <c r="CQ99">
        <v>20</v>
      </c>
      <c r="CR99">
        <v>410</v>
      </c>
      <c r="CS99">
        <v>12</v>
      </c>
      <c r="CT99">
        <v>101.61499999999999</v>
      </c>
      <c r="CU99">
        <v>101.68899999999999</v>
      </c>
    </row>
    <row r="100" spans="1:99" x14ac:dyDescent="0.25">
      <c r="A100">
        <v>84</v>
      </c>
      <c r="B100">
        <v>1589461840.5999999</v>
      </c>
      <c r="C100">
        <v>6243.0999999046298</v>
      </c>
      <c r="D100" t="s">
        <v>400</v>
      </c>
      <c r="E100" t="s">
        <v>401</v>
      </c>
      <c r="F100">
        <v>1589461831.9709699</v>
      </c>
      <c r="G100">
        <f t="shared" si="29"/>
        <v>4.1143056592172312E-4</v>
      </c>
      <c r="H100">
        <f t="shared" si="30"/>
        <v>-1.5943394266986746</v>
      </c>
      <c r="I100">
        <f t="shared" si="31"/>
        <v>411.412225806452</v>
      </c>
      <c r="J100">
        <f t="shared" si="32"/>
        <v>472.82762162590529</v>
      </c>
      <c r="K100">
        <f t="shared" si="33"/>
        <v>48.244725619451188</v>
      </c>
      <c r="L100">
        <f t="shared" si="34"/>
        <v>41.978236978346004</v>
      </c>
      <c r="M100">
        <f t="shared" si="35"/>
        <v>3.712163218770835E-2</v>
      </c>
      <c r="N100">
        <f t="shared" si="36"/>
        <v>2</v>
      </c>
      <c r="O100">
        <f t="shared" si="37"/>
        <v>3.6743063705709206E-2</v>
      </c>
      <c r="P100">
        <f t="shared" si="38"/>
        <v>2.2998105889133889E-2</v>
      </c>
      <c r="Q100">
        <f t="shared" si="39"/>
        <v>0</v>
      </c>
      <c r="R100">
        <f t="shared" si="40"/>
        <v>20.266320510541778</v>
      </c>
      <c r="S100">
        <f t="shared" si="41"/>
        <v>20.266320510541778</v>
      </c>
      <c r="T100">
        <f t="shared" si="42"/>
        <v>2.3855942830715917</v>
      </c>
      <c r="U100">
        <f t="shared" si="43"/>
        <v>52.465823417245183</v>
      </c>
      <c r="V100">
        <f t="shared" si="44"/>
        <v>1.2634930998560192</v>
      </c>
      <c r="W100">
        <f t="shared" si="45"/>
        <v>2.4082212334834283</v>
      </c>
      <c r="X100">
        <f t="shared" si="46"/>
        <v>1.1221011832155725</v>
      </c>
      <c r="Y100">
        <f t="shared" si="47"/>
        <v>-18.144087957147988</v>
      </c>
      <c r="Z100">
        <f t="shared" si="48"/>
        <v>16.480252058436747</v>
      </c>
      <c r="AA100">
        <f t="shared" si="49"/>
        <v>1.6625362952493801</v>
      </c>
      <c r="AB100">
        <f t="shared" si="50"/>
        <v>-1.2996034618595331E-3</v>
      </c>
      <c r="AC100">
        <v>0</v>
      </c>
      <c r="AD100">
        <v>0</v>
      </c>
      <c r="AE100">
        <v>2</v>
      </c>
      <c r="AF100">
        <v>0</v>
      </c>
      <c r="AG100">
        <v>0</v>
      </c>
      <c r="AH100">
        <f t="shared" si="51"/>
        <v>1</v>
      </c>
      <c r="AI100">
        <f t="shared" si="52"/>
        <v>0</v>
      </c>
      <c r="AJ100">
        <f t="shared" si="53"/>
        <v>55089.898363045155</v>
      </c>
      <c r="AK100">
        <f t="shared" si="54"/>
        <v>0</v>
      </c>
      <c r="AL100">
        <f t="shared" si="55"/>
        <v>0</v>
      </c>
      <c r="AM100">
        <f t="shared" si="56"/>
        <v>0.49</v>
      </c>
      <c r="AN100">
        <f t="shared" si="57"/>
        <v>0.39</v>
      </c>
      <c r="AO100">
        <v>4.97</v>
      </c>
      <c r="AP100">
        <v>0.5</v>
      </c>
      <c r="AQ100" t="s">
        <v>194</v>
      </c>
      <c r="AR100">
        <v>1589461831.9709699</v>
      </c>
      <c r="AS100">
        <v>411.412225806452</v>
      </c>
      <c r="AT100">
        <v>409.99574193548398</v>
      </c>
      <c r="AU100">
        <v>12.382999999999999</v>
      </c>
      <c r="AV100">
        <v>11.979112903225801</v>
      </c>
      <c r="AW100">
        <v>500.01325806451598</v>
      </c>
      <c r="AX100">
        <v>101.93448387096799</v>
      </c>
      <c r="AY100">
        <v>0.100006951612903</v>
      </c>
      <c r="AZ100">
        <v>20.419164516129001</v>
      </c>
      <c r="BA100">
        <v>999.9</v>
      </c>
      <c r="BB100">
        <v>999.9</v>
      </c>
      <c r="BC100">
        <v>0</v>
      </c>
      <c r="BD100">
        <v>0</v>
      </c>
      <c r="BE100">
        <v>9996.3961290322604</v>
      </c>
      <c r="BF100">
        <v>0</v>
      </c>
      <c r="BG100">
        <v>1.5638293548387099E-3</v>
      </c>
      <c r="BH100">
        <v>1589461785.5999999</v>
      </c>
      <c r="BI100" t="s">
        <v>391</v>
      </c>
      <c r="BJ100">
        <v>14</v>
      </c>
      <c r="BK100">
        <v>-0.34499999999999997</v>
      </c>
      <c r="BL100">
        <v>4.7E-2</v>
      </c>
      <c r="BM100">
        <v>410</v>
      </c>
      <c r="BN100">
        <v>12</v>
      </c>
      <c r="BO100">
        <v>0.33</v>
      </c>
      <c r="BP100">
        <v>0.09</v>
      </c>
      <c r="BQ100">
        <v>1.41684390243902</v>
      </c>
      <c r="BR100">
        <v>0.122302578397168</v>
      </c>
      <c r="BS100">
        <v>3.9674779841893E-2</v>
      </c>
      <c r="BT100">
        <v>0</v>
      </c>
      <c r="BU100">
        <v>0.40707187804877998</v>
      </c>
      <c r="BV100">
        <v>-7.7478229965148096E-2</v>
      </c>
      <c r="BW100">
        <v>7.6976728260135397E-3</v>
      </c>
      <c r="BX100">
        <v>1</v>
      </c>
      <c r="BY100">
        <v>1</v>
      </c>
      <c r="BZ100">
        <v>2</v>
      </c>
      <c r="CA100" t="s">
        <v>213</v>
      </c>
      <c r="CB100">
        <v>100</v>
      </c>
      <c r="CC100">
        <v>100</v>
      </c>
      <c r="CD100">
        <v>-0.34499999999999997</v>
      </c>
      <c r="CE100">
        <v>4.7E-2</v>
      </c>
      <c r="CF100">
        <v>2</v>
      </c>
      <c r="CG100">
        <v>506.101</v>
      </c>
      <c r="CH100">
        <v>528.74800000000005</v>
      </c>
      <c r="CI100">
        <v>19.9998</v>
      </c>
      <c r="CJ100">
        <v>24.6492</v>
      </c>
      <c r="CK100">
        <v>29.9999</v>
      </c>
      <c r="CL100">
        <v>24.5185</v>
      </c>
      <c r="CM100">
        <v>24.510100000000001</v>
      </c>
      <c r="CN100">
        <v>20.284099999999999</v>
      </c>
      <c r="CO100">
        <v>27.481300000000001</v>
      </c>
      <c r="CP100">
        <v>0</v>
      </c>
      <c r="CQ100">
        <v>20</v>
      </c>
      <c r="CR100">
        <v>410</v>
      </c>
      <c r="CS100">
        <v>12</v>
      </c>
      <c r="CT100">
        <v>101.61499999999999</v>
      </c>
      <c r="CU100">
        <v>101.69</v>
      </c>
    </row>
    <row r="101" spans="1:99" x14ac:dyDescent="0.25">
      <c r="A101">
        <v>85</v>
      </c>
      <c r="B101">
        <v>1589463396</v>
      </c>
      <c r="C101">
        <v>7798.5</v>
      </c>
      <c r="D101" t="s">
        <v>403</v>
      </c>
      <c r="E101" t="s">
        <v>404</v>
      </c>
      <c r="F101">
        <v>1589463388</v>
      </c>
      <c r="G101">
        <f t="shared" si="29"/>
        <v>2.3431420992623973E-4</v>
      </c>
      <c r="H101">
        <f t="shared" si="30"/>
        <v>-1.6975307133549777</v>
      </c>
      <c r="I101">
        <f t="shared" si="31"/>
        <v>412.98535483871001</v>
      </c>
      <c r="J101">
        <f t="shared" si="32"/>
        <v>648.8169707080375</v>
      </c>
      <c r="K101">
        <f t="shared" si="33"/>
        <v>66.214690400647513</v>
      </c>
      <c r="L101">
        <f t="shared" si="34"/>
        <v>42.147013171996825</v>
      </c>
      <c r="M101">
        <f t="shared" si="35"/>
        <v>1.070008060900449E-2</v>
      </c>
      <c r="N101">
        <f t="shared" si="36"/>
        <v>2</v>
      </c>
      <c r="O101">
        <f t="shared" si="37"/>
        <v>1.0668379098567358E-2</v>
      </c>
      <c r="P101">
        <f t="shared" si="38"/>
        <v>6.6705773144618338E-3</v>
      </c>
      <c r="Q101">
        <f t="shared" si="39"/>
        <v>0</v>
      </c>
      <c r="R101">
        <f t="shared" si="40"/>
        <v>26.943176132879426</v>
      </c>
      <c r="S101">
        <f t="shared" si="41"/>
        <v>26.943176132879426</v>
      </c>
      <c r="T101">
        <f t="shared" si="42"/>
        <v>3.5672319680079903</v>
      </c>
      <c r="U101">
        <f t="shared" si="43"/>
        <v>38.492058359338174</v>
      </c>
      <c r="V101">
        <f t="shared" si="44"/>
        <v>1.3800951605111216</v>
      </c>
      <c r="W101">
        <f t="shared" si="45"/>
        <v>3.5854023383925129</v>
      </c>
      <c r="X101">
        <f t="shared" si="46"/>
        <v>2.1871368074968687</v>
      </c>
      <c r="Y101">
        <f t="shared" si="47"/>
        <v>-10.333256657747173</v>
      </c>
      <c r="Z101">
        <f t="shared" si="48"/>
        <v>9.3265668935713126</v>
      </c>
      <c r="AA101">
        <f t="shared" si="49"/>
        <v>1.006254507341231</v>
      </c>
      <c r="AB101">
        <f t="shared" si="50"/>
        <v>-4.3525683462952713E-4</v>
      </c>
      <c r="AC101">
        <v>0</v>
      </c>
      <c r="AD101">
        <v>0</v>
      </c>
      <c r="AE101">
        <v>2</v>
      </c>
      <c r="AF101">
        <v>0</v>
      </c>
      <c r="AG101">
        <v>0</v>
      </c>
      <c r="AH101">
        <f t="shared" si="51"/>
        <v>1</v>
      </c>
      <c r="AI101">
        <f t="shared" si="52"/>
        <v>0</v>
      </c>
      <c r="AJ101">
        <f t="shared" si="53"/>
        <v>53871.509796887942</v>
      </c>
      <c r="AK101">
        <f t="shared" si="54"/>
        <v>0</v>
      </c>
      <c r="AL101">
        <f t="shared" si="55"/>
        <v>0</v>
      </c>
      <c r="AM101">
        <f t="shared" si="56"/>
        <v>0.49</v>
      </c>
      <c r="AN101">
        <f t="shared" si="57"/>
        <v>0.39</v>
      </c>
      <c r="AO101">
        <v>9.26</v>
      </c>
      <c r="AP101">
        <v>0.5</v>
      </c>
      <c r="AQ101" t="s">
        <v>194</v>
      </c>
      <c r="AR101">
        <v>1589463388</v>
      </c>
      <c r="AS101">
        <v>412.98535483871001</v>
      </c>
      <c r="AT101">
        <v>410.02112903225799</v>
      </c>
      <c r="AU101">
        <v>13.5231193548387</v>
      </c>
      <c r="AV101">
        <v>13.0950935483871</v>
      </c>
      <c r="AW101">
        <v>500.06512903225803</v>
      </c>
      <c r="AX101">
        <v>101.95516129032301</v>
      </c>
      <c r="AY101">
        <v>9.9336958064516104E-2</v>
      </c>
      <c r="AZ101">
        <v>27.029674193548399</v>
      </c>
      <c r="BA101">
        <v>999.9</v>
      </c>
      <c r="BB101">
        <v>999.9</v>
      </c>
      <c r="BC101">
        <v>0</v>
      </c>
      <c r="BD101">
        <v>0</v>
      </c>
      <c r="BE101">
        <v>9993.3929032258002</v>
      </c>
      <c r="BF101">
        <v>0</v>
      </c>
      <c r="BG101">
        <v>1.91117E-3</v>
      </c>
      <c r="BH101">
        <v>1589463378.5</v>
      </c>
      <c r="BI101" t="s">
        <v>405</v>
      </c>
      <c r="BJ101">
        <v>15</v>
      </c>
      <c r="BK101">
        <v>-0.92500000000000004</v>
      </c>
      <c r="BL101">
        <v>5.2999999999999999E-2</v>
      </c>
      <c r="BM101">
        <v>410</v>
      </c>
      <c r="BN101">
        <v>13</v>
      </c>
      <c r="BO101">
        <v>0.25</v>
      </c>
      <c r="BP101">
        <v>0.19</v>
      </c>
      <c r="BQ101">
        <v>2.2678901436585401</v>
      </c>
      <c r="BR101">
        <v>12.5734921710085</v>
      </c>
      <c r="BS101">
        <v>1.41150067512622</v>
      </c>
      <c r="BT101">
        <v>0</v>
      </c>
      <c r="BU101">
        <v>0.309709832170732</v>
      </c>
      <c r="BV101">
        <v>2.14266810777672</v>
      </c>
      <c r="BW101">
        <v>0.22805278403479801</v>
      </c>
      <c r="BX101">
        <v>0</v>
      </c>
      <c r="BY101">
        <v>0</v>
      </c>
      <c r="BZ101">
        <v>2</v>
      </c>
      <c r="CA101" t="s">
        <v>196</v>
      </c>
      <c r="CB101">
        <v>100</v>
      </c>
      <c r="CC101">
        <v>100</v>
      </c>
      <c r="CD101">
        <v>-0.92500000000000004</v>
      </c>
      <c r="CE101">
        <v>5.2999999999999999E-2</v>
      </c>
      <c r="CF101">
        <v>2</v>
      </c>
      <c r="CG101">
        <v>513.00199999999995</v>
      </c>
      <c r="CH101">
        <v>500.59899999999999</v>
      </c>
      <c r="CI101">
        <v>26.9986</v>
      </c>
      <c r="CJ101">
        <v>30.555700000000002</v>
      </c>
      <c r="CK101">
        <v>30.001000000000001</v>
      </c>
      <c r="CL101">
        <v>30.239799999999999</v>
      </c>
      <c r="CM101">
        <v>30.243300000000001</v>
      </c>
      <c r="CN101">
        <v>20.232900000000001</v>
      </c>
      <c r="CO101">
        <v>41.812600000000003</v>
      </c>
      <c r="CP101">
        <v>0</v>
      </c>
      <c r="CQ101">
        <v>27</v>
      </c>
      <c r="CR101">
        <v>410</v>
      </c>
      <c r="CS101">
        <v>13</v>
      </c>
      <c r="CT101">
        <v>100.21899999999999</v>
      </c>
      <c r="CU101">
        <v>100.566</v>
      </c>
    </row>
    <row r="102" spans="1:99" x14ac:dyDescent="0.25">
      <c r="A102">
        <v>86</v>
      </c>
      <c r="B102">
        <v>1589463401</v>
      </c>
      <c r="C102">
        <v>7803.5</v>
      </c>
      <c r="D102" t="s">
        <v>406</v>
      </c>
      <c r="E102" t="s">
        <v>407</v>
      </c>
      <c r="F102">
        <v>1589463392.64516</v>
      </c>
      <c r="G102">
        <f t="shared" si="29"/>
        <v>2.8707980092621677E-4</v>
      </c>
      <c r="H102">
        <f t="shared" si="30"/>
        <v>-2.0072012505911103</v>
      </c>
      <c r="I102">
        <f t="shared" si="31"/>
        <v>413.50099999999998</v>
      </c>
      <c r="J102">
        <f t="shared" si="32"/>
        <v>639.52003412632052</v>
      </c>
      <c r="K102">
        <f t="shared" si="33"/>
        <v>65.265524303086792</v>
      </c>
      <c r="L102">
        <f t="shared" si="34"/>
        <v>42.199396617370141</v>
      </c>
      <c r="M102">
        <f t="shared" si="35"/>
        <v>1.3180254677067243E-2</v>
      </c>
      <c r="N102">
        <f t="shared" si="36"/>
        <v>2</v>
      </c>
      <c r="O102">
        <f t="shared" si="37"/>
        <v>1.3132189384628422E-2</v>
      </c>
      <c r="P102">
        <f t="shared" si="38"/>
        <v>8.2119221655010018E-3</v>
      </c>
      <c r="Q102">
        <f t="shared" si="39"/>
        <v>0</v>
      </c>
      <c r="R102">
        <f t="shared" si="40"/>
        <v>26.926952671233817</v>
      </c>
      <c r="S102">
        <f t="shared" si="41"/>
        <v>26.926952671233817</v>
      </c>
      <c r="T102">
        <f t="shared" si="42"/>
        <v>3.5638329247082008</v>
      </c>
      <c r="U102">
        <f t="shared" si="43"/>
        <v>38.676402188032725</v>
      </c>
      <c r="V102">
        <f t="shared" si="44"/>
        <v>1.3869696808856888</v>
      </c>
      <c r="W102">
        <f t="shared" si="45"/>
        <v>3.5860876462672784</v>
      </c>
      <c r="X102">
        <f t="shared" si="46"/>
        <v>2.176863243822512</v>
      </c>
      <c r="Y102">
        <f t="shared" si="47"/>
        <v>-12.660219220846159</v>
      </c>
      <c r="Z102">
        <f t="shared" si="48"/>
        <v>11.426795151082242</v>
      </c>
      <c r="AA102">
        <f t="shared" si="49"/>
        <v>1.2327707263915511</v>
      </c>
      <c r="AB102">
        <f t="shared" si="50"/>
        <v>-6.5334337236500062E-4</v>
      </c>
      <c r="AC102">
        <v>0</v>
      </c>
      <c r="AD102">
        <v>0</v>
      </c>
      <c r="AE102">
        <v>2</v>
      </c>
      <c r="AF102">
        <v>0</v>
      </c>
      <c r="AG102">
        <v>0</v>
      </c>
      <c r="AH102">
        <f t="shared" si="51"/>
        <v>1</v>
      </c>
      <c r="AI102">
        <f t="shared" si="52"/>
        <v>0</v>
      </c>
      <c r="AJ102">
        <f t="shared" si="53"/>
        <v>53909.191400298798</v>
      </c>
      <c r="AK102">
        <f t="shared" si="54"/>
        <v>0</v>
      </c>
      <c r="AL102">
        <f t="shared" si="55"/>
        <v>0</v>
      </c>
      <c r="AM102">
        <f t="shared" si="56"/>
        <v>0.49</v>
      </c>
      <c r="AN102">
        <f t="shared" si="57"/>
        <v>0.39</v>
      </c>
      <c r="AO102">
        <v>9.26</v>
      </c>
      <c r="AP102">
        <v>0.5</v>
      </c>
      <c r="AQ102" t="s">
        <v>194</v>
      </c>
      <c r="AR102">
        <v>1589463392.64516</v>
      </c>
      <c r="AS102">
        <v>413.50099999999998</v>
      </c>
      <c r="AT102">
        <v>410.00332258064498</v>
      </c>
      <c r="AU102">
        <v>13.590558064516101</v>
      </c>
      <c r="AV102">
        <v>13.066083870967701</v>
      </c>
      <c r="AW102">
        <v>499.97319354838697</v>
      </c>
      <c r="AX102">
        <v>101.954032258065</v>
      </c>
      <c r="AY102">
        <v>9.9884461290322593E-2</v>
      </c>
      <c r="AZ102">
        <v>27.0329290322581</v>
      </c>
      <c r="BA102">
        <v>999.9</v>
      </c>
      <c r="BB102">
        <v>999.9</v>
      </c>
      <c r="BC102">
        <v>0</v>
      </c>
      <c r="BD102">
        <v>0</v>
      </c>
      <c r="BE102">
        <v>10000.9090322581</v>
      </c>
      <c r="BF102">
        <v>0</v>
      </c>
      <c r="BG102">
        <v>1.90985838709677E-3</v>
      </c>
      <c r="BH102">
        <v>1589463378.5</v>
      </c>
      <c r="BI102" t="s">
        <v>405</v>
      </c>
      <c r="BJ102">
        <v>15</v>
      </c>
      <c r="BK102">
        <v>-0.92500000000000004</v>
      </c>
      <c r="BL102">
        <v>5.2999999999999999E-2</v>
      </c>
      <c r="BM102">
        <v>410</v>
      </c>
      <c r="BN102">
        <v>13</v>
      </c>
      <c r="BO102">
        <v>0.25</v>
      </c>
      <c r="BP102">
        <v>0.19</v>
      </c>
      <c r="BQ102">
        <v>3.0101996909756101</v>
      </c>
      <c r="BR102">
        <v>7.0144551721274002</v>
      </c>
      <c r="BS102">
        <v>0.99892595621687297</v>
      </c>
      <c r="BT102">
        <v>0</v>
      </c>
      <c r="BU102">
        <v>0.44583689900000001</v>
      </c>
      <c r="BV102">
        <v>1.2823361732407501</v>
      </c>
      <c r="BW102">
        <v>0.15726834594184599</v>
      </c>
      <c r="BX102">
        <v>0</v>
      </c>
      <c r="BY102">
        <v>0</v>
      </c>
      <c r="BZ102">
        <v>2</v>
      </c>
      <c r="CA102" t="s">
        <v>196</v>
      </c>
      <c r="CB102">
        <v>100</v>
      </c>
      <c r="CC102">
        <v>100</v>
      </c>
      <c r="CD102">
        <v>-0.92500000000000004</v>
      </c>
      <c r="CE102">
        <v>5.2999999999999999E-2</v>
      </c>
      <c r="CF102">
        <v>2</v>
      </c>
      <c r="CG102">
        <v>512.94600000000003</v>
      </c>
      <c r="CH102">
        <v>500.613</v>
      </c>
      <c r="CI102">
        <v>26.9986</v>
      </c>
      <c r="CJ102">
        <v>30.568999999999999</v>
      </c>
      <c r="CK102">
        <v>30.001000000000001</v>
      </c>
      <c r="CL102">
        <v>30.252500000000001</v>
      </c>
      <c r="CM102">
        <v>30.258500000000002</v>
      </c>
      <c r="CN102">
        <v>20.234400000000001</v>
      </c>
      <c r="CO102">
        <v>41.812600000000003</v>
      </c>
      <c r="CP102">
        <v>0</v>
      </c>
      <c r="CQ102">
        <v>27</v>
      </c>
      <c r="CR102">
        <v>410</v>
      </c>
      <c r="CS102">
        <v>13</v>
      </c>
      <c r="CT102">
        <v>100.21599999999999</v>
      </c>
      <c r="CU102">
        <v>100.56399999999999</v>
      </c>
    </row>
    <row r="103" spans="1:99" x14ac:dyDescent="0.25">
      <c r="A103">
        <v>87</v>
      </c>
      <c r="B103">
        <v>1589463406</v>
      </c>
      <c r="C103">
        <v>7808.5</v>
      </c>
      <c r="D103" t="s">
        <v>408</v>
      </c>
      <c r="E103" t="s">
        <v>409</v>
      </c>
      <c r="F103">
        <v>1589463397.4354801</v>
      </c>
      <c r="G103">
        <f t="shared" si="29"/>
        <v>2.939059202081142E-4</v>
      </c>
      <c r="H103">
        <f t="shared" si="30"/>
        <v>-2.008442028719303</v>
      </c>
      <c r="I103">
        <f t="shared" si="31"/>
        <v>413.49367741935498</v>
      </c>
      <c r="J103">
        <f t="shared" si="32"/>
        <v>634.17663294023907</v>
      </c>
      <c r="K103">
        <f t="shared" si="33"/>
        <v>64.71951157254118</v>
      </c>
      <c r="L103">
        <f t="shared" si="34"/>
        <v>42.198194400260022</v>
      </c>
      <c r="M103">
        <f t="shared" si="35"/>
        <v>1.3488540243270614E-2</v>
      </c>
      <c r="N103">
        <f t="shared" si="36"/>
        <v>2</v>
      </c>
      <c r="O103">
        <f t="shared" si="37"/>
        <v>1.3438204799869815E-2</v>
      </c>
      <c r="P103">
        <f t="shared" si="38"/>
        <v>8.4033847155147706E-3</v>
      </c>
      <c r="Q103">
        <f t="shared" si="39"/>
        <v>0</v>
      </c>
      <c r="R103">
        <f t="shared" si="40"/>
        <v>26.927768625434535</v>
      </c>
      <c r="S103">
        <f t="shared" si="41"/>
        <v>26.927768625434535</v>
      </c>
      <c r="T103">
        <f t="shared" si="42"/>
        <v>3.5640038110361907</v>
      </c>
      <c r="U103">
        <f t="shared" si="43"/>
        <v>38.645887971272501</v>
      </c>
      <c r="V103">
        <f t="shared" si="44"/>
        <v>1.3861468655091094</v>
      </c>
      <c r="W103">
        <f t="shared" si="45"/>
        <v>3.5867900526428693</v>
      </c>
      <c r="X103">
        <f t="shared" si="46"/>
        <v>2.1778569455270813</v>
      </c>
      <c r="Y103">
        <f t="shared" si="47"/>
        <v>-12.961251081177837</v>
      </c>
      <c r="Z103">
        <f t="shared" si="48"/>
        <v>11.698460918239837</v>
      </c>
      <c r="AA103">
        <f t="shared" si="49"/>
        <v>1.2621053731283276</v>
      </c>
      <c r="AB103">
        <f t="shared" si="50"/>
        <v>-6.8478980967157099E-4</v>
      </c>
      <c r="AC103">
        <v>0</v>
      </c>
      <c r="AD103">
        <v>0</v>
      </c>
      <c r="AE103">
        <v>2</v>
      </c>
      <c r="AF103">
        <v>0</v>
      </c>
      <c r="AG103">
        <v>0</v>
      </c>
      <c r="AH103">
        <f t="shared" si="51"/>
        <v>1</v>
      </c>
      <c r="AI103">
        <f t="shared" si="52"/>
        <v>0</v>
      </c>
      <c r="AJ103">
        <f t="shared" si="53"/>
        <v>53900.218990428191</v>
      </c>
      <c r="AK103">
        <f t="shared" si="54"/>
        <v>0</v>
      </c>
      <c r="AL103">
        <f t="shared" si="55"/>
        <v>0</v>
      </c>
      <c r="AM103">
        <f t="shared" si="56"/>
        <v>0.49</v>
      </c>
      <c r="AN103">
        <f t="shared" si="57"/>
        <v>0.39</v>
      </c>
      <c r="AO103">
        <v>9.26</v>
      </c>
      <c r="AP103">
        <v>0.5</v>
      </c>
      <c r="AQ103" t="s">
        <v>194</v>
      </c>
      <c r="AR103">
        <v>1589463397.4354801</v>
      </c>
      <c r="AS103">
        <v>413.49367741935498</v>
      </c>
      <c r="AT103">
        <v>409.99922580645199</v>
      </c>
      <c r="AU103">
        <v>13.582641935483901</v>
      </c>
      <c r="AV103">
        <v>13.0457387096774</v>
      </c>
      <c r="AW103">
        <v>500.01612903225799</v>
      </c>
      <c r="AX103">
        <v>101.952806451613</v>
      </c>
      <c r="AY103">
        <v>0.10001008387096801</v>
      </c>
      <c r="AZ103">
        <v>27.036264516128998</v>
      </c>
      <c r="BA103">
        <v>999.9</v>
      </c>
      <c r="BB103">
        <v>999.9</v>
      </c>
      <c r="BC103">
        <v>0</v>
      </c>
      <c r="BD103">
        <v>0</v>
      </c>
      <c r="BE103">
        <v>9999.4148387096793</v>
      </c>
      <c r="BF103">
        <v>0</v>
      </c>
      <c r="BG103">
        <v>1.88913258064516E-3</v>
      </c>
      <c r="BH103">
        <v>1589463378.5</v>
      </c>
      <c r="BI103" t="s">
        <v>405</v>
      </c>
      <c r="BJ103">
        <v>15</v>
      </c>
      <c r="BK103">
        <v>-0.92500000000000004</v>
      </c>
      <c r="BL103">
        <v>5.2999999999999999E-2</v>
      </c>
      <c r="BM103">
        <v>410</v>
      </c>
      <c r="BN103">
        <v>13</v>
      </c>
      <c r="BO103">
        <v>0.25</v>
      </c>
      <c r="BP103">
        <v>0.19</v>
      </c>
      <c r="BQ103">
        <v>3.50332243902439</v>
      </c>
      <c r="BR103">
        <v>1.5658954703818499E-2</v>
      </c>
      <c r="BS103">
        <v>3.71849799719534E-2</v>
      </c>
      <c r="BT103">
        <v>1</v>
      </c>
      <c r="BU103">
        <v>0.52861309756097596</v>
      </c>
      <c r="BV103">
        <v>0.196667184668987</v>
      </c>
      <c r="BW103">
        <v>2.4509324187680599E-2</v>
      </c>
      <c r="BX103">
        <v>0</v>
      </c>
      <c r="BY103">
        <v>1</v>
      </c>
      <c r="BZ103">
        <v>2</v>
      </c>
      <c r="CA103" t="s">
        <v>213</v>
      </c>
      <c r="CB103">
        <v>100</v>
      </c>
      <c r="CC103">
        <v>100</v>
      </c>
      <c r="CD103">
        <v>-0.92500000000000004</v>
      </c>
      <c r="CE103">
        <v>5.2999999999999999E-2</v>
      </c>
      <c r="CF103">
        <v>2</v>
      </c>
      <c r="CG103">
        <v>513.18100000000004</v>
      </c>
      <c r="CH103">
        <v>500.62299999999999</v>
      </c>
      <c r="CI103">
        <v>26.9984</v>
      </c>
      <c r="CJ103">
        <v>30.5823</v>
      </c>
      <c r="CK103">
        <v>30.001000000000001</v>
      </c>
      <c r="CL103">
        <v>30.265699999999999</v>
      </c>
      <c r="CM103">
        <v>30.2715</v>
      </c>
      <c r="CN103">
        <v>20.2333</v>
      </c>
      <c r="CO103">
        <v>41.812600000000003</v>
      </c>
      <c r="CP103">
        <v>0</v>
      </c>
      <c r="CQ103">
        <v>27</v>
      </c>
      <c r="CR103">
        <v>410</v>
      </c>
      <c r="CS103">
        <v>13</v>
      </c>
      <c r="CT103">
        <v>100.215</v>
      </c>
      <c r="CU103">
        <v>100.562</v>
      </c>
    </row>
    <row r="104" spans="1:99" x14ac:dyDescent="0.25">
      <c r="A104">
        <v>88</v>
      </c>
      <c r="B104">
        <v>1589463411</v>
      </c>
      <c r="C104">
        <v>7813.5</v>
      </c>
      <c r="D104" t="s">
        <v>410</v>
      </c>
      <c r="E104" t="s">
        <v>411</v>
      </c>
      <c r="F104">
        <v>1589463402.37097</v>
      </c>
      <c r="G104">
        <f t="shared" si="29"/>
        <v>2.9546767255759598E-4</v>
      </c>
      <c r="H104">
        <f t="shared" si="30"/>
        <v>-2.0171840981204849</v>
      </c>
      <c r="I104">
        <f t="shared" si="31"/>
        <v>413.49590322580599</v>
      </c>
      <c r="J104">
        <f t="shared" si="32"/>
        <v>634.11049290707365</v>
      </c>
      <c r="K104">
        <f t="shared" si="33"/>
        <v>64.71223958542474</v>
      </c>
      <c r="L104">
        <f t="shared" si="34"/>
        <v>42.198081022862482</v>
      </c>
      <c r="M104">
        <f t="shared" si="35"/>
        <v>1.3550640928601745E-2</v>
      </c>
      <c r="N104">
        <f t="shared" si="36"/>
        <v>2</v>
      </c>
      <c r="O104">
        <f t="shared" si="37"/>
        <v>1.3499841875847659E-2</v>
      </c>
      <c r="P104">
        <f t="shared" si="38"/>
        <v>8.4419493243864316E-3</v>
      </c>
      <c r="Q104">
        <f t="shared" si="39"/>
        <v>0</v>
      </c>
      <c r="R104">
        <f t="shared" si="40"/>
        <v>26.930340823419321</v>
      </c>
      <c r="S104">
        <f t="shared" si="41"/>
        <v>26.930340823419321</v>
      </c>
      <c r="T104">
        <f t="shared" si="42"/>
        <v>3.5645425565548932</v>
      </c>
      <c r="U104">
        <f t="shared" si="43"/>
        <v>38.610178522124322</v>
      </c>
      <c r="V104">
        <f t="shared" si="44"/>
        <v>1.3851220730348197</v>
      </c>
      <c r="W104">
        <f t="shared" si="45"/>
        <v>3.5874531692235507</v>
      </c>
      <c r="X104">
        <f t="shared" si="46"/>
        <v>2.1794204835200732</v>
      </c>
      <c r="Y104">
        <f t="shared" si="47"/>
        <v>-13.030124359789983</v>
      </c>
      <c r="Z104">
        <f t="shared" si="48"/>
        <v>11.760587933053605</v>
      </c>
      <c r="AA104">
        <f t="shared" si="49"/>
        <v>1.2688443305465238</v>
      </c>
      <c r="AB104">
        <f t="shared" si="50"/>
        <v>-6.9209618985510701E-4</v>
      </c>
      <c r="AC104">
        <v>0</v>
      </c>
      <c r="AD104">
        <v>0</v>
      </c>
      <c r="AE104">
        <v>2</v>
      </c>
      <c r="AF104">
        <v>0</v>
      </c>
      <c r="AG104">
        <v>0</v>
      </c>
      <c r="AH104">
        <f t="shared" si="51"/>
        <v>1</v>
      </c>
      <c r="AI104">
        <f t="shared" si="52"/>
        <v>0</v>
      </c>
      <c r="AJ104">
        <f t="shared" si="53"/>
        <v>53923.626106650219</v>
      </c>
      <c r="AK104">
        <f t="shared" si="54"/>
        <v>0</v>
      </c>
      <c r="AL104">
        <f t="shared" si="55"/>
        <v>0</v>
      </c>
      <c r="AM104">
        <f t="shared" si="56"/>
        <v>0.49</v>
      </c>
      <c r="AN104">
        <f t="shared" si="57"/>
        <v>0.39</v>
      </c>
      <c r="AO104">
        <v>9.26</v>
      </c>
      <c r="AP104">
        <v>0.5</v>
      </c>
      <c r="AQ104" t="s">
        <v>194</v>
      </c>
      <c r="AR104">
        <v>1589463402.37097</v>
      </c>
      <c r="AS104">
        <v>413.49590322580599</v>
      </c>
      <c r="AT104">
        <v>409.98641935483897</v>
      </c>
      <c r="AU104">
        <v>13.5727096774194</v>
      </c>
      <c r="AV104">
        <v>13.032941935483899</v>
      </c>
      <c r="AW104">
        <v>500.01048387096802</v>
      </c>
      <c r="AX104">
        <v>101.952</v>
      </c>
      <c r="AY104">
        <v>9.9993003225806398E-2</v>
      </c>
      <c r="AZ104">
        <v>27.039412903225799</v>
      </c>
      <c r="BA104">
        <v>999.9</v>
      </c>
      <c r="BB104">
        <v>999.9</v>
      </c>
      <c r="BC104">
        <v>0</v>
      </c>
      <c r="BD104">
        <v>0</v>
      </c>
      <c r="BE104">
        <v>10004.134516128999</v>
      </c>
      <c r="BF104">
        <v>0</v>
      </c>
      <c r="BG104">
        <v>1.88913258064516E-3</v>
      </c>
      <c r="BH104">
        <v>1589463378.5</v>
      </c>
      <c r="BI104" t="s">
        <v>405</v>
      </c>
      <c r="BJ104">
        <v>15</v>
      </c>
      <c r="BK104">
        <v>-0.92500000000000004</v>
      </c>
      <c r="BL104">
        <v>5.2999999999999999E-2</v>
      </c>
      <c r="BM104">
        <v>410</v>
      </c>
      <c r="BN104">
        <v>13</v>
      </c>
      <c r="BO104">
        <v>0.25</v>
      </c>
      <c r="BP104">
        <v>0.19</v>
      </c>
      <c r="BQ104">
        <v>3.49796951219512</v>
      </c>
      <c r="BR104">
        <v>0.21829881533100701</v>
      </c>
      <c r="BS104">
        <v>3.0385497740415199E-2</v>
      </c>
      <c r="BT104">
        <v>0</v>
      </c>
      <c r="BU104">
        <v>0.53562975609756103</v>
      </c>
      <c r="BV104">
        <v>2.26923344948065E-3</v>
      </c>
      <c r="BW104">
        <v>1.6573437535568499E-2</v>
      </c>
      <c r="BX104">
        <v>1</v>
      </c>
      <c r="BY104">
        <v>1</v>
      </c>
      <c r="BZ104">
        <v>2</v>
      </c>
      <c r="CA104" t="s">
        <v>213</v>
      </c>
      <c r="CB104">
        <v>100</v>
      </c>
      <c r="CC104">
        <v>100</v>
      </c>
      <c r="CD104">
        <v>-0.92500000000000004</v>
      </c>
      <c r="CE104">
        <v>5.2999999999999999E-2</v>
      </c>
      <c r="CF104">
        <v>2</v>
      </c>
      <c r="CG104">
        <v>513.05399999999997</v>
      </c>
      <c r="CH104">
        <v>500.74400000000003</v>
      </c>
      <c r="CI104">
        <v>26.9985</v>
      </c>
      <c r="CJ104">
        <v>30.595500000000001</v>
      </c>
      <c r="CK104">
        <v>30.001000000000001</v>
      </c>
      <c r="CL104">
        <v>30.281199999999998</v>
      </c>
      <c r="CM104">
        <v>30.286799999999999</v>
      </c>
      <c r="CN104">
        <v>20.2348</v>
      </c>
      <c r="CO104">
        <v>41.812600000000003</v>
      </c>
      <c r="CP104">
        <v>0</v>
      </c>
      <c r="CQ104">
        <v>27</v>
      </c>
      <c r="CR104">
        <v>410</v>
      </c>
      <c r="CS104">
        <v>13</v>
      </c>
      <c r="CT104">
        <v>100.212</v>
      </c>
      <c r="CU104">
        <v>100.56100000000001</v>
      </c>
    </row>
    <row r="105" spans="1:99" x14ac:dyDescent="0.25">
      <c r="A105">
        <v>89</v>
      </c>
      <c r="B105">
        <v>1589463416</v>
      </c>
      <c r="C105">
        <v>7818.5</v>
      </c>
      <c r="D105" t="s">
        <v>412</v>
      </c>
      <c r="E105" t="s">
        <v>413</v>
      </c>
      <c r="F105">
        <v>1589463407.37097</v>
      </c>
      <c r="G105">
        <f t="shared" si="29"/>
        <v>2.8849676190135137E-4</v>
      </c>
      <c r="H105">
        <f t="shared" si="30"/>
        <v>-2.0149978259273058</v>
      </c>
      <c r="I105">
        <f t="shared" si="31"/>
        <v>413.49819354838701</v>
      </c>
      <c r="J105">
        <f t="shared" si="32"/>
        <v>639.74947485036694</v>
      </c>
      <c r="K105">
        <f t="shared" si="33"/>
        <v>65.287664569779935</v>
      </c>
      <c r="L105">
        <f t="shared" si="34"/>
        <v>42.198286082081253</v>
      </c>
      <c r="M105">
        <f t="shared" si="35"/>
        <v>1.3216623218419415E-2</v>
      </c>
      <c r="N105">
        <f t="shared" si="36"/>
        <v>2</v>
      </c>
      <c r="O105">
        <f t="shared" si="37"/>
        <v>1.316829282999663E-2</v>
      </c>
      <c r="P105">
        <f t="shared" si="38"/>
        <v>8.2345105154744067E-3</v>
      </c>
      <c r="Q105">
        <f t="shared" si="39"/>
        <v>0</v>
      </c>
      <c r="R105">
        <f t="shared" si="40"/>
        <v>26.935833797255963</v>
      </c>
      <c r="S105">
        <f t="shared" si="41"/>
        <v>26.935833797255963</v>
      </c>
      <c r="T105">
        <f t="shared" si="42"/>
        <v>3.5656932950640643</v>
      </c>
      <c r="U105">
        <f t="shared" si="43"/>
        <v>38.57552393360492</v>
      </c>
      <c r="V105">
        <f t="shared" si="44"/>
        <v>1.3841160850286653</v>
      </c>
      <c r="W105">
        <f t="shared" si="45"/>
        <v>3.5880681424080358</v>
      </c>
      <c r="X105">
        <f t="shared" si="46"/>
        <v>2.1815772100353987</v>
      </c>
      <c r="Y105">
        <f t="shared" si="47"/>
        <v>-12.722707199849596</v>
      </c>
      <c r="Z105">
        <f t="shared" si="48"/>
        <v>11.483090038219824</v>
      </c>
      <c r="AA105">
        <f t="shared" si="49"/>
        <v>1.2389573243214971</v>
      </c>
      <c r="AB105">
        <f t="shared" si="50"/>
        <v>-6.5983730827490206E-4</v>
      </c>
      <c r="AC105">
        <v>0</v>
      </c>
      <c r="AD105">
        <v>0</v>
      </c>
      <c r="AE105">
        <v>2</v>
      </c>
      <c r="AF105">
        <v>0</v>
      </c>
      <c r="AG105">
        <v>0</v>
      </c>
      <c r="AH105">
        <f t="shared" si="51"/>
        <v>1</v>
      </c>
      <c r="AI105">
        <f t="shared" si="52"/>
        <v>0</v>
      </c>
      <c r="AJ105">
        <f t="shared" si="53"/>
        <v>53924.834465628293</v>
      </c>
      <c r="AK105">
        <f t="shared" si="54"/>
        <v>0</v>
      </c>
      <c r="AL105">
        <f t="shared" si="55"/>
        <v>0</v>
      </c>
      <c r="AM105">
        <f t="shared" si="56"/>
        <v>0.49</v>
      </c>
      <c r="AN105">
        <f t="shared" si="57"/>
        <v>0.39</v>
      </c>
      <c r="AO105">
        <v>9.26</v>
      </c>
      <c r="AP105">
        <v>0.5</v>
      </c>
      <c r="AQ105" t="s">
        <v>194</v>
      </c>
      <c r="AR105">
        <v>1589463407.37097</v>
      </c>
      <c r="AS105">
        <v>413.49819354838701</v>
      </c>
      <c r="AT105">
        <v>409.98741935483901</v>
      </c>
      <c r="AU105">
        <v>13.5628612903226</v>
      </c>
      <c r="AV105">
        <v>13.035822580645201</v>
      </c>
      <c r="AW105">
        <v>500.01016129032303</v>
      </c>
      <c r="AX105">
        <v>101.95190322580601</v>
      </c>
      <c r="AY105">
        <v>0.100020435483871</v>
      </c>
      <c r="AZ105">
        <v>27.042332258064501</v>
      </c>
      <c r="BA105">
        <v>999.9</v>
      </c>
      <c r="BB105">
        <v>999.9</v>
      </c>
      <c r="BC105">
        <v>0</v>
      </c>
      <c r="BD105">
        <v>0</v>
      </c>
      <c r="BE105">
        <v>10004.4796774194</v>
      </c>
      <c r="BF105">
        <v>0</v>
      </c>
      <c r="BG105">
        <v>1.88913258064516E-3</v>
      </c>
      <c r="BH105">
        <v>1589463378.5</v>
      </c>
      <c r="BI105" t="s">
        <v>405</v>
      </c>
      <c r="BJ105">
        <v>15</v>
      </c>
      <c r="BK105">
        <v>-0.92500000000000004</v>
      </c>
      <c r="BL105">
        <v>5.2999999999999999E-2</v>
      </c>
      <c r="BM105">
        <v>410</v>
      </c>
      <c r="BN105">
        <v>13</v>
      </c>
      <c r="BO105">
        <v>0.25</v>
      </c>
      <c r="BP105">
        <v>0.19</v>
      </c>
      <c r="BQ105">
        <v>3.50858634146342</v>
      </c>
      <c r="BR105">
        <v>2.13593728222887E-2</v>
      </c>
      <c r="BS105">
        <v>2.3057815219848302E-2</v>
      </c>
      <c r="BT105">
        <v>1</v>
      </c>
      <c r="BU105">
        <v>0.53377602439024396</v>
      </c>
      <c r="BV105">
        <v>-0.174074195121944</v>
      </c>
      <c r="BW105">
        <v>1.7371420568289199E-2</v>
      </c>
      <c r="BX105">
        <v>0</v>
      </c>
      <c r="BY105">
        <v>1</v>
      </c>
      <c r="BZ105">
        <v>2</v>
      </c>
      <c r="CA105" t="s">
        <v>213</v>
      </c>
      <c r="CB105">
        <v>100</v>
      </c>
      <c r="CC105">
        <v>100</v>
      </c>
      <c r="CD105">
        <v>-0.92500000000000004</v>
      </c>
      <c r="CE105">
        <v>5.2999999999999999E-2</v>
      </c>
      <c r="CF105">
        <v>2</v>
      </c>
      <c r="CG105">
        <v>513.46600000000001</v>
      </c>
      <c r="CH105">
        <v>500.47</v>
      </c>
      <c r="CI105">
        <v>26.9986</v>
      </c>
      <c r="CJ105">
        <v>30.608799999999999</v>
      </c>
      <c r="CK105">
        <v>30.000900000000001</v>
      </c>
      <c r="CL105">
        <v>30.2943</v>
      </c>
      <c r="CM105">
        <v>30.3002</v>
      </c>
      <c r="CN105">
        <v>20.2331</v>
      </c>
      <c r="CO105">
        <v>41.812600000000003</v>
      </c>
      <c r="CP105">
        <v>0</v>
      </c>
      <c r="CQ105">
        <v>27</v>
      </c>
      <c r="CR105">
        <v>410</v>
      </c>
      <c r="CS105">
        <v>13</v>
      </c>
      <c r="CT105">
        <v>100.211</v>
      </c>
      <c r="CU105">
        <v>100.55800000000001</v>
      </c>
    </row>
    <row r="106" spans="1:99" x14ac:dyDescent="0.25">
      <c r="A106">
        <v>90</v>
      </c>
      <c r="B106">
        <v>1589463421</v>
      </c>
      <c r="C106">
        <v>7823.5</v>
      </c>
      <c r="D106" t="s">
        <v>414</v>
      </c>
      <c r="E106" t="s">
        <v>415</v>
      </c>
      <c r="F106">
        <v>1589463412.37097</v>
      </c>
      <c r="G106">
        <f t="shared" si="29"/>
        <v>2.811857371161706E-4</v>
      </c>
      <c r="H106">
        <f t="shared" si="30"/>
        <v>-2.0048833509892749</v>
      </c>
      <c r="I106">
        <f t="shared" si="31"/>
        <v>413.50099999999998</v>
      </c>
      <c r="J106">
        <f t="shared" si="32"/>
        <v>644.95547269856945</v>
      </c>
      <c r="K106">
        <f t="shared" si="33"/>
        <v>65.818990887905926</v>
      </c>
      <c r="L106">
        <f t="shared" si="34"/>
        <v>42.198600838696862</v>
      </c>
      <c r="M106">
        <f t="shared" si="35"/>
        <v>1.2869932232184477E-2</v>
      </c>
      <c r="N106">
        <f t="shared" si="36"/>
        <v>2</v>
      </c>
      <c r="O106">
        <f t="shared" si="37"/>
        <v>1.2824099392730909E-2</v>
      </c>
      <c r="P106">
        <f t="shared" si="38"/>
        <v>8.0191663509822601E-3</v>
      </c>
      <c r="Q106">
        <f t="shared" si="39"/>
        <v>0</v>
      </c>
      <c r="R106">
        <f t="shared" si="40"/>
        <v>26.941065173174746</v>
      </c>
      <c r="S106">
        <f t="shared" si="41"/>
        <v>26.941065173174746</v>
      </c>
      <c r="T106">
        <f t="shared" si="42"/>
        <v>3.5667895321742895</v>
      </c>
      <c r="U106">
        <f t="shared" si="43"/>
        <v>38.550715762021966</v>
      </c>
      <c r="V106">
        <f t="shared" si="44"/>
        <v>1.3834316206556243</v>
      </c>
      <c r="W106">
        <f t="shared" si="45"/>
        <v>3.5886016467131454</v>
      </c>
      <c r="X106">
        <f t="shared" si="46"/>
        <v>2.183357911518665</v>
      </c>
      <c r="Y106">
        <f t="shared" si="47"/>
        <v>-12.400291006823124</v>
      </c>
      <c r="Z106">
        <f t="shared" si="48"/>
        <v>11.192060354699469</v>
      </c>
      <c r="AA106">
        <f t="shared" si="49"/>
        <v>1.2076038227340495</v>
      </c>
      <c r="AB106">
        <f t="shared" si="50"/>
        <v>-6.2682938960456624E-4</v>
      </c>
      <c r="AC106">
        <v>0</v>
      </c>
      <c r="AD106">
        <v>0</v>
      </c>
      <c r="AE106">
        <v>2</v>
      </c>
      <c r="AF106">
        <v>0</v>
      </c>
      <c r="AG106">
        <v>0</v>
      </c>
      <c r="AH106">
        <f t="shared" si="51"/>
        <v>1</v>
      </c>
      <c r="AI106">
        <f t="shared" si="52"/>
        <v>0</v>
      </c>
      <c r="AJ106">
        <f t="shared" si="53"/>
        <v>53912.649131448139</v>
      </c>
      <c r="AK106">
        <f t="shared" si="54"/>
        <v>0</v>
      </c>
      <c r="AL106">
        <f t="shared" si="55"/>
        <v>0</v>
      </c>
      <c r="AM106">
        <f t="shared" si="56"/>
        <v>0.49</v>
      </c>
      <c r="AN106">
        <f t="shared" si="57"/>
        <v>0.39</v>
      </c>
      <c r="AO106">
        <v>9.26</v>
      </c>
      <c r="AP106">
        <v>0.5</v>
      </c>
      <c r="AQ106" t="s">
        <v>194</v>
      </c>
      <c r="AR106">
        <v>1589463412.37097</v>
      </c>
      <c r="AS106">
        <v>413.50099999999998</v>
      </c>
      <c r="AT106">
        <v>410.00341935483902</v>
      </c>
      <c r="AU106">
        <v>13.556145161290299</v>
      </c>
      <c r="AV106">
        <v>13.0424677419355</v>
      </c>
      <c r="AW106">
        <v>500.01861290322603</v>
      </c>
      <c r="AX106">
        <v>101.95196774193499</v>
      </c>
      <c r="AY106">
        <v>0.100024487096774</v>
      </c>
      <c r="AZ106">
        <v>27.044864516129</v>
      </c>
      <c r="BA106">
        <v>999.9</v>
      </c>
      <c r="BB106">
        <v>999.9</v>
      </c>
      <c r="BC106">
        <v>0</v>
      </c>
      <c r="BD106">
        <v>0</v>
      </c>
      <c r="BE106">
        <v>10002.2038709677</v>
      </c>
      <c r="BF106">
        <v>0</v>
      </c>
      <c r="BG106">
        <v>1.9035619354838701E-3</v>
      </c>
      <c r="BH106">
        <v>1589463378.5</v>
      </c>
      <c r="BI106" t="s">
        <v>405</v>
      </c>
      <c r="BJ106">
        <v>15</v>
      </c>
      <c r="BK106">
        <v>-0.92500000000000004</v>
      </c>
      <c r="BL106">
        <v>5.2999999999999999E-2</v>
      </c>
      <c r="BM106">
        <v>410</v>
      </c>
      <c r="BN106">
        <v>13</v>
      </c>
      <c r="BO106">
        <v>0.25</v>
      </c>
      <c r="BP106">
        <v>0.19</v>
      </c>
      <c r="BQ106">
        <v>3.5014482926829298</v>
      </c>
      <c r="BR106">
        <v>-0.18670202090590801</v>
      </c>
      <c r="BS106">
        <v>2.9082607987059399E-2</v>
      </c>
      <c r="BT106">
        <v>0</v>
      </c>
      <c r="BU106">
        <v>0.52025870731707302</v>
      </c>
      <c r="BV106">
        <v>-0.15935236933796601</v>
      </c>
      <c r="BW106">
        <v>1.5808284595918601E-2</v>
      </c>
      <c r="BX106">
        <v>0</v>
      </c>
      <c r="BY106">
        <v>0</v>
      </c>
      <c r="BZ106">
        <v>2</v>
      </c>
      <c r="CA106" t="s">
        <v>196</v>
      </c>
      <c r="CB106">
        <v>100</v>
      </c>
      <c r="CC106">
        <v>100</v>
      </c>
      <c r="CD106">
        <v>-0.92500000000000004</v>
      </c>
      <c r="CE106">
        <v>5.2999999999999999E-2</v>
      </c>
      <c r="CF106">
        <v>2</v>
      </c>
      <c r="CG106">
        <v>513.495</v>
      </c>
      <c r="CH106">
        <v>500.58600000000001</v>
      </c>
      <c r="CI106">
        <v>26.999199999999998</v>
      </c>
      <c r="CJ106">
        <v>30.6221</v>
      </c>
      <c r="CK106">
        <v>30.001000000000001</v>
      </c>
      <c r="CL106">
        <v>30.307400000000001</v>
      </c>
      <c r="CM106">
        <v>30.313300000000002</v>
      </c>
      <c r="CN106">
        <v>20.2316</v>
      </c>
      <c r="CO106">
        <v>41.812600000000003</v>
      </c>
      <c r="CP106">
        <v>0</v>
      </c>
      <c r="CQ106">
        <v>27</v>
      </c>
      <c r="CR106">
        <v>410</v>
      </c>
      <c r="CS106">
        <v>13</v>
      </c>
      <c r="CT106">
        <v>100.209</v>
      </c>
      <c r="CU106">
        <v>100.556</v>
      </c>
    </row>
    <row r="107" spans="1:99" x14ac:dyDescent="0.25">
      <c r="A107">
        <v>91</v>
      </c>
      <c r="B107">
        <v>1589463798.0999999</v>
      </c>
      <c r="C107">
        <v>8200.5999999046307</v>
      </c>
      <c r="D107" t="s">
        <v>417</v>
      </c>
      <c r="E107" t="s">
        <v>418</v>
      </c>
      <c r="F107">
        <v>1589463790.0999999</v>
      </c>
      <c r="G107">
        <f t="shared" si="29"/>
        <v>5.9792609830945122E-4</v>
      </c>
      <c r="H107">
        <f t="shared" si="30"/>
        <v>-1.075393922047591</v>
      </c>
      <c r="I107">
        <f t="shared" si="31"/>
        <v>411.88106451612902</v>
      </c>
      <c r="J107">
        <f t="shared" si="32"/>
        <v>454.26035543144212</v>
      </c>
      <c r="K107">
        <f t="shared" si="33"/>
        <v>46.355910426658376</v>
      </c>
      <c r="L107">
        <f t="shared" si="34"/>
        <v>42.031230559427385</v>
      </c>
      <c r="M107">
        <f t="shared" si="35"/>
        <v>3.1052000317971899E-2</v>
      </c>
      <c r="N107">
        <f t="shared" si="36"/>
        <v>2</v>
      </c>
      <c r="O107">
        <f t="shared" si="37"/>
        <v>3.0786630510171737E-2</v>
      </c>
      <c r="P107">
        <f t="shared" si="38"/>
        <v>1.9265297377730549E-2</v>
      </c>
      <c r="Q107">
        <f t="shared" si="39"/>
        <v>0</v>
      </c>
      <c r="R107">
        <f t="shared" si="40"/>
        <v>27.136433881997615</v>
      </c>
      <c r="S107">
        <f t="shared" si="41"/>
        <v>27.136433881997615</v>
      </c>
      <c r="T107">
        <f t="shared" si="42"/>
        <v>3.6079403597959132</v>
      </c>
      <c r="U107">
        <f t="shared" si="43"/>
        <v>45.892909719325715</v>
      </c>
      <c r="V107">
        <f t="shared" si="44"/>
        <v>1.6773470106025388</v>
      </c>
      <c r="W107">
        <f t="shared" si="45"/>
        <v>3.654915368977357</v>
      </c>
      <c r="X107">
        <f t="shared" si="46"/>
        <v>1.9305933491933744</v>
      </c>
      <c r="Y107">
        <f t="shared" si="47"/>
        <v>-26.368540935446799</v>
      </c>
      <c r="Z107">
        <f t="shared" si="48"/>
        <v>23.792060049419796</v>
      </c>
      <c r="AA107">
        <f t="shared" si="49"/>
        <v>2.5736430703161735</v>
      </c>
      <c r="AB107">
        <f t="shared" si="50"/>
        <v>-2.8378157108299717E-3</v>
      </c>
      <c r="AC107">
        <v>0</v>
      </c>
      <c r="AD107">
        <v>0</v>
      </c>
      <c r="AE107">
        <v>2</v>
      </c>
      <c r="AF107">
        <v>0</v>
      </c>
      <c r="AG107">
        <v>0</v>
      </c>
      <c r="AH107">
        <f t="shared" si="51"/>
        <v>1</v>
      </c>
      <c r="AI107">
        <f t="shared" si="52"/>
        <v>0</v>
      </c>
      <c r="AJ107">
        <f t="shared" si="53"/>
        <v>53745.305695093615</v>
      </c>
      <c r="AK107">
        <f t="shared" si="54"/>
        <v>0</v>
      </c>
      <c r="AL107">
        <f t="shared" si="55"/>
        <v>0</v>
      </c>
      <c r="AM107">
        <f t="shared" si="56"/>
        <v>0.49</v>
      </c>
      <c r="AN107">
        <f t="shared" si="57"/>
        <v>0.39</v>
      </c>
      <c r="AO107">
        <v>11.44</v>
      </c>
      <c r="AP107">
        <v>0.5</v>
      </c>
      <c r="AQ107" t="s">
        <v>194</v>
      </c>
      <c r="AR107">
        <v>1589463790.0999999</v>
      </c>
      <c r="AS107">
        <v>411.88106451612902</v>
      </c>
      <c r="AT107">
        <v>409.98425806451598</v>
      </c>
      <c r="AU107">
        <v>16.4370032258064</v>
      </c>
      <c r="AV107">
        <v>15.091590322580601</v>
      </c>
      <c r="AW107">
        <v>500.05770967741898</v>
      </c>
      <c r="AX107">
        <v>101.947774193548</v>
      </c>
      <c r="AY107">
        <v>9.9234470967741906E-2</v>
      </c>
      <c r="AZ107">
        <v>27.3570903225806</v>
      </c>
      <c r="BA107">
        <v>999.9</v>
      </c>
      <c r="BB107">
        <v>999.9</v>
      </c>
      <c r="BC107">
        <v>0</v>
      </c>
      <c r="BD107">
        <v>0</v>
      </c>
      <c r="BE107">
        <v>9981.0858064516106</v>
      </c>
      <c r="BF107">
        <v>0</v>
      </c>
      <c r="BG107">
        <v>1.91117E-3</v>
      </c>
      <c r="BH107">
        <v>1589463781.5999999</v>
      </c>
      <c r="BI107" t="s">
        <v>419</v>
      </c>
      <c r="BJ107">
        <v>16</v>
      </c>
      <c r="BK107">
        <v>-0.99</v>
      </c>
      <c r="BL107">
        <v>8.5000000000000006E-2</v>
      </c>
      <c r="BM107">
        <v>410</v>
      </c>
      <c r="BN107">
        <v>15</v>
      </c>
      <c r="BO107">
        <v>0.3</v>
      </c>
      <c r="BP107">
        <v>0.04</v>
      </c>
      <c r="BQ107">
        <v>1.39380258536585</v>
      </c>
      <c r="BR107">
        <v>9.9670786432052392</v>
      </c>
      <c r="BS107">
        <v>1.0742336448565599</v>
      </c>
      <c r="BT107">
        <v>0</v>
      </c>
      <c r="BU107">
        <v>0.97141887929756099</v>
      </c>
      <c r="BV107">
        <v>7.3957605550659604</v>
      </c>
      <c r="BW107">
        <v>0.79059826790175103</v>
      </c>
      <c r="BX107">
        <v>0</v>
      </c>
      <c r="BY107">
        <v>0</v>
      </c>
      <c r="BZ107">
        <v>2</v>
      </c>
      <c r="CA107" t="s">
        <v>196</v>
      </c>
      <c r="CB107">
        <v>100</v>
      </c>
      <c r="CC107">
        <v>100</v>
      </c>
      <c r="CD107">
        <v>-0.99</v>
      </c>
      <c r="CE107">
        <v>8.5000000000000006E-2</v>
      </c>
      <c r="CF107">
        <v>2</v>
      </c>
      <c r="CG107">
        <v>514.31700000000001</v>
      </c>
      <c r="CH107">
        <v>493.84199999999998</v>
      </c>
      <c r="CI107">
        <v>26.9985</v>
      </c>
      <c r="CJ107">
        <v>31.523</v>
      </c>
      <c r="CK107">
        <v>30.000599999999999</v>
      </c>
      <c r="CL107">
        <v>31.2561</v>
      </c>
      <c r="CM107">
        <v>31.2561</v>
      </c>
      <c r="CN107">
        <v>20.260899999999999</v>
      </c>
      <c r="CO107">
        <v>35.620600000000003</v>
      </c>
      <c r="CP107">
        <v>0</v>
      </c>
      <c r="CQ107">
        <v>27</v>
      </c>
      <c r="CR107">
        <v>410</v>
      </c>
      <c r="CS107">
        <v>15</v>
      </c>
      <c r="CT107">
        <v>100.042</v>
      </c>
      <c r="CU107">
        <v>100.40900000000001</v>
      </c>
    </row>
    <row r="108" spans="1:99" x14ac:dyDescent="0.25">
      <c r="A108">
        <v>92</v>
      </c>
      <c r="B108">
        <v>1589463803.0999999</v>
      </c>
      <c r="C108">
        <v>8205.5999999046307</v>
      </c>
      <c r="D108" t="s">
        <v>420</v>
      </c>
      <c r="E108" t="s">
        <v>421</v>
      </c>
      <c r="F108">
        <v>1589463794.7451601</v>
      </c>
      <c r="G108">
        <f t="shared" si="29"/>
        <v>7.647448055418674E-4</v>
      </c>
      <c r="H108">
        <f t="shared" si="30"/>
        <v>-1.3603454230894416</v>
      </c>
      <c r="I108">
        <f t="shared" si="31"/>
        <v>412.39299999999997</v>
      </c>
      <c r="J108">
        <f t="shared" si="32"/>
        <v>453.08546460913828</v>
      </c>
      <c r="K108">
        <f t="shared" si="33"/>
        <v>46.236031411711551</v>
      </c>
      <c r="L108">
        <f t="shared" si="34"/>
        <v>42.083485768890831</v>
      </c>
      <c r="M108">
        <f t="shared" si="35"/>
        <v>4.086885609125044E-2</v>
      </c>
      <c r="N108">
        <f t="shared" si="36"/>
        <v>2</v>
      </c>
      <c r="O108">
        <f t="shared" si="37"/>
        <v>4.0410510281973261E-2</v>
      </c>
      <c r="P108">
        <f t="shared" si="38"/>
        <v>2.5297321086793348E-2</v>
      </c>
      <c r="Q108">
        <f t="shared" si="39"/>
        <v>0</v>
      </c>
      <c r="R108">
        <f t="shared" si="40"/>
        <v>27.074833001611182</v>
      </c>
      <c r="S108">
        <f t="shared" si="41"/>
        <v>27.074833001611182</v>
      </c>
      <c r="T108">
        <f t="shared" si="42"/>
        <v>3.5949207648525947</v>
      </c>
      <c r="U108">
        <f t="shared" si="43"/>
        <v>46.89517860204942</v>
      </c>
      <c r="V108">
        <f t="shared" si="44"/>
        <v>1.7139752036467928</v>
      </c>
      <c r="W108">
        <f t="shared" si="45"/>
        <v>3.6549070815819187</v>
      </c>
      <c r="X108">
        <f t="shared" si="46"/>
        <v>1.8809455612058019</v>
      </c>
      <c r="Y108">
        <f t="shared" si="47"/>
        <v>-33.725245924396354</v>
      </c>
      <c r="Z108">
        <f t="shared" si="48"/>
        <v>30.429939543950383</v>
      </c>
      <c r="AA108">
        <f t="shared" si="49"/>
        <v>3.2906648328317343</v>
      </c>
      <c r="AB108">
        <f t="shared" si="50"/>
        <v>-4.6415476142378509E-3</v>
      </c>
      <c r="AC108">
        <v>0</v>
      </c>
      <c r="AD108">
        <v>0</v>
      </c>
      <c r="AE108">
        <v>2</v>
      </c>
      <c r="AF108">
        <v>0</v>
      </c>
      <c r="AG108">
        <v>0</v>
      </c>
      <c r="AH108">
        <f t="shared" si="51"/>
        <v>1</v>
      </c>
      <c r="AI108">
        <f t="shared" si="52"/>
        <v>0</v>
      </c>
      <c r="AJ108">
        <f t="shared" si="53"/>
        <v>53774.775974724915</v>
      </c>
      <c r="AK108">
        <f t="shared" si="54"/>
        <v>0</v>
      </c>
      <c r="AL108">
        <f t="shared" si="55"/>
        <v>0</v>
      </c>
      <c r="AM108">
        <f t="shared" si="56"/>
        <v>0.49</v>
      </c>
      <c r="AN108">
        <f t="shared" si="57"/>
        <v>0.39</v>
      </c>
      <c r="AO108">
        <v>11.44</v>
      </c>
      <c r="AP108">
        <v>0.5</v>
      </c>
      <c r="AQ108" t="s">
        <v>194</v>
      </c>
      <c r="AR108">
        <v>1589463794.7451601</v>
      </c>
      <c r="AS108">
        <v>412.39299999999997</v>
      </c>
      <c r="AT108">
        <v>410.00200000000001</v>
      </c>
      <c r="AU108">
        <v>16.7959322580645</v>
      </c>
      <c r="AV108">
        <v>15.075506451612901</v>
      </c>
      <c r="AW108">
        <v>499.97729032258098</v>
      </c>
      <c r="AX108">
        <v>101.94732258064499</v>
      </c>
      <c r="AY108">
        <v>9.9719364516129103E-2</v>
      </c>
      <c r="AZ108">
        <v>27.357051612903199</v>
      </c>
      <c r="BA108">
        <v>999.9</v>
      </c>
      <c r="BB108">
        <v>999.9</v>
      </c>
      <c r="BC108">
        <v>0</v>
      </c>
      <c r="BD108">
        <v>0</v>
      </c>
      <c r="BE108">
        <v>9986.8345161290308</v>
      </c>
      <c r="BF108">
        <v>0</v>
      </c>
      <c r="BG108">
        <v>1.91117E-3</v>
      </c>
      <c r="BH108">
        <v>1589463781.5999999</v>
      </c>
      <c r="BI108" t="s">
        <v>419</v>
      </c>
      <c r="BJ108">
        <v>16</v>
      </c>
      <c r="BK108">
        <v>-0.99</v>
      </c>
      <c r="BL108">
        <v>8.5000000000000006E-2</v>
      </c>
      <c r="BM108">
        <v>410</v>
      </c>
      <c r="BN108">
        <v>15</v>
      </c>
      <c r="BO108">
        <v>0.3</v>
      </c>
      <c r="BP108">
        <v>0.04</v>
      </c>
      <c r="BQ108">
        <v>1.96358616585366</v>
      </c>
      <c r="BR108">
        <v>6.1742869776993201</v>
      </c>
      <c r="BS108">
        <v>0.80580361265329803</v>
      </c>
      <c r="BT108">
        <v>0</v>
      </c>
      <c r="BU108">
        <v>1.40500833536585</v>
      </c>
      <c r="BV108">
        <v>4.71640385958111</v>
      </c>
      <c r="BW108">
        <v>0.59527535606710302</v>
      </c>
      <c r="BX108">
        <v>0</v>
      </c>
      <c r="BY108">
        <v>0</v>
      </c>
      <c r="BZ108">
        <v>2</v>
      </c>
      <c r="CA108" t="s">
        <v>196</v>
      </c>
      <c r="CB108">
        <v>100</v>
      </c>
      <c r="CC108">
        <v>100</v>
      </c>
      <c r="CD108">
        <v>-0.99</v>
      </c>
      <c r="CE108">
        <v>8.5000000000000006E-2</v>
      </c>
      <c r="CF108">
        <v>2</v>
      </c>
      <c r="CG108">
        <v>514.72199999999998</v>
      </c>
      <c r="CH108">
        <v>493.99200000000002</v>
      </c>
      <c r="CI108">
        <v>26.998999999999999</v>
      </c>
      <c r="CJ108">
        <v>31.532800000000002</v>
      </c>
      <c r="CK108">
        <v>30.000599999999999</v>
      </c>
      <c r="CL108">
        <v>31.263300000000001</v>
      </c>
      <c r="CM108">
        <v>31.264800000000001</v>
      </c>
      <c r="CN108">
        <v>20.2622</v>
      </c>
      <c r="CO108">
        <v>35.620600000000003</v>
      </c>
      <c r="CP108">
        <v>0</v>
      </c>
      <c r="CQ108">
        <v>27</v>
      </c>
      <c r="CR108">
        <v>410</v>
      </c>
      <c r="CS108">
        <v>15</v>
      </c>
      <c r="CT108">
        <v>100.041</v>
      </c>
      <c r="CU108">
        <v>100.408</v>
      </c>
    </row>
    <row r="109" spans="1:99" x14ac:dyDescent="0.25">
      <c r="A109">
        <v>93</v>
      </c>
      <c r="B109">
        <v>1589463808.0999999</v>
      </c>
      <c r="C109">
        <v>8210.5999999046307</v>
      </c>
      <c r="D109" t="s">
        <v>422</v>
      </c>
      <c r="E109" t="s">
        <v>423</v>
      </c>
      <c r="F109">
        <v>1589463799.53548</v>
      </c>
      <c r="G109">
        <f t="shared" si="29"/>
        <v>7.7848329701129453E-4</v>
      </c>
      <c r="H109">
        <f t="shared" si="30"/>
        <v>-1.3789191567702712</v>
      </c>
      <c r="I109">
        <f t="shared" si="31"/>
        <v>412.41170967741903</v>
      </c>
      <c r="J109">
        <f t="shared" si="32"/>
        <v>452.82696207111786</v>
      </c>
      <c r="K109">
        <f t="shared" si="33"/>
        <v>46.209422562478316</v>
      </c>
      <c r="L109">
        <f t="shared" si="34"/>
        <v>42.085186083078185</v>
      </c>
      <c r="M109">
        <f t="shared" si="35"/>
        <v>4.1665523977097815E-2</v>
      </c>
      <c r="N109">
        <f t="shared" si="36"/>
        <v>2</v>
      </c>
      <c r="O109">
        <f t="shared" si="37"/>
        <v>4.1189246996048957E-2</v>
      </c>
      <c r="P109">
        <f t="shared" si="38"/>
        <v>2.5785617263410006E-2</v>
      </c>
      <c r="Q109">
        <f t="shared" si="39"/>
        <v>0</v>
      </c>
      <c r="R109">
        <f t="shared" si="40"/>
        <v>27.070337353771091</v>
      </c>
      <c r="S109">
        <f t="shared" si="41"/>
        <v>27.070337353771091</v>
      </c>
      <c r="T109">
        <f t="shared" si="42"/>
        <v>3.5939721992658931</v>
      </c>
      <c r="U109">
        <f t="shared" si="43"/>
        <v>46.933977861428048</v>
      </c>
      <c r="V109">
        <f t="shared" si="44"/>
        <v>1.7154509771129014</v>
      </c>
      <c r="W109">
        <f t="shared" si="45"/>
        <v>3.6550300129636311</v>
      </c>
      <c r="X109">
        <f t="shared" si="46"/>
        <v>1.8785212221529917</v>
      </c>
      <c r="Y109">
        <f t="shared" si="47"/>
        <v>-34.331113398198092</v>
      </c>
      <c r="Z109">
        <f t="shared" si="48"/>
        <v>30.976590121823332</v>
      </c>
      <c r="AA109">
        <f t="shared" si="49"/>
        <v>3.3497135029044789</v>
      </c>
      <c r="AB109">
        <f t="shared" si="50"/>
        <v>-4.8097734702814421E-3</v>
      </c>
      <c r="AC109">
        <v>0</v>
      </c>
      <c r="AD109">
        <v>0</v>
      </c>
      <c r="AE109">
        <v>2</v>
      </c>
      <c r="AF109">
        <v>0</v>
      </c>
      <c r="AG109">
        <v>0</v>
      </c>
      <c r="AH109">
        <f t="shared" si="51"/>
        <v>1</v>
      </c>
      <c r="AI109">
        <f t="shared" si="52"/>
        <v>0</v>
      </c>
      <c r="AJ109">
        <f t="shared" si="53"/>
        <v>53834.53139929747</v>
      </c>
      <c r="AK109">
        <f t="shared" si="54"/>
        <v>0</v>
      </c>
      <c r="AL109">
        <f t="shared" si="55"/>
        <v>0</v>
      </c>
      <c r="AM109">
        <f t="shared" si="56"/>
        <v>0.49</v>
      </c>
      <c r="AN109">
        <f t="shared" si="57"/>
        <v>0.39</v>
      </c>
      <c r="AO109">
        <v>11.44</v>
      </c>
      <c r="AP109">
        <v>0.5</v>
      </c>
      <c r="AQ109" t="s">
        <v>194</v>
      </c>
      <c r="AR109">
        <v>1589463799.53548</v>
      </c>
      <c r="AS109">
        <v>412.41170967741903</v>
      </c>
      <c r="AT109">
        <v>409.99138709677402</v>
      </c>
      <c r="AU109">
        <v>16.8104774193548</v>
      </c>
      <c r="AV109">
        <v>15.0593</v>
      </c>
      <c r="AW109">
        <v>500.01429032258102</v>
      </c>
      <c r="AX109">
        <v>101.94651612903201</v>
      </c>
      <c r="AY109">
        <v>0.10001915483871</v>
      </c>
      <c r="AZ109">
        <v>27.357625806451601</v>
      </c>
      <c r="BA109">
        <v>999.9</v>
      </c>
      <c r="BB109">
        <v>999.9</v>
      </c>
      <c r="BC109">
        <v>0</v>
      </c>
      <c r="BD109">
        <v>0</v>
      </c>
      <c r="BE109">
        <v>9998.5054838709693</v>
      </c>
      <c r="BF109">
        <v>0</v>
      </c>
      <c r="BG109">
        <v>1.91117E-3</v>
      </c>
      <c r="BH109">
        <v>1589463781.5999999</v>
      </c>
      <c r="BI109" t="s">
        <v>419</v>
      </c>
      <c r="BJ109">
        <v>16</v>
      </c>
      <c r="BK109">
        <v>-0.99</v>
      </c>
      <c r="BL109">
        <v>8.5000000000000006E-2</v>
      </c>
      <c r="BM109">
        <v>410</v>
      </c>
      <c r="BN109">
        <v>15</v>
      </c>
      <c r="BO109">
        <v>0.3</v>
      </c>
      <c r="BP109">
        <v>0.04</v>
      </c>
      <c r="BQ109">
        <v>2.4024660975609802</v>
      </c>
      <c r="BR109">
        <v>0.36425331010448397</v>
      </c>
      <c r="BS109">
        <v>9.3782332203627E-2</v>
      </c>
      <c r="BT109">
        <v>0</v>
      </c>
      <c r="BU109">
        <v>1.7300136585365899</v>
      </c>
      <c r="BV109">
        <v>0.42063386759576699</v>
      </c>
      <c r="BW109">
        <v>7.3226776715068706E-2</v>
      </c>
      <c r="BX109">
        <v>0</v>
      </c>
      <c r="BY109">
        <v>0</v>
      </c>
      <c r="BZ109">
        <v>2</v>
      </c>
      <c r="CA109" t="s">
        <v>196</v>
      </c>
      <c r="CB109">
        <v>100</v>
      </c>
      <c r="CC109">
        <v>100</v>
      </c>
      <c r="CD109">
        <v>-0.99</v>
      </c>
      <c r="CE109">
        <v>8.5000000000000006E-2</v>
      </c>
      <c r="CF109">
        <v>2</v>
      </c>
      <c r="CG109">
        <v>514.66200000000003</v>
      </c>
      <c r="CH109">
        <v>493.97699999999998</v>
      </c>
      <c r="CI109">
        <v>26.999300000000002</v>
      </c>
      <c r="CJ109">
        <v>31.542300000000001</v>
      </c>
      <c r="CK109">
        <v>30.000599999999999</v>
      </c>
      <c r="CL109">
        <v>31.272600000000001</v>
      </c>
      <c r="CM109">
        <v>31.273499999999999</v>
      </c>
      <c r="CN109">
        <v>20.2622</v>
      </c>
      <c r="CO109">
        <v>35.620600000000003</v>
      </c>
      <c r="CP109">
        <v>0</v>
      </c>
      <c r="CQ109">
        <v>27</v>
      </c>
      <c r="CR109">
        <v>410</v>
      </c>
      <c r="CS109">
        <v>15</v>
      </c>
      <c r="CT109">
        <v>100.041</v>
      </c>
      <c r="CU109">
        <v>100.40600000000001</v>
      </c>
    </row>
    <row r="110" spans="1:99" x14ac:dyDescent="0.25">
      <c r="A110">
        <v>94</v>
      </c>
      <c r="B110">
        <v>1589463813.0999999</v>
      </c>
      <c r="C110">
        <v>8215.5999999046307</v>
      </c>
      <c r="D110" t="s">
        <v>424</v>
      </c>
      <c r="E110" t="s">
        <v>425</v>
      </c>
      <c r="F110">
        <v>1589463804.4709699</v>
      </c>
      <c r="G110">
        <f t="shared" si="29"/>
        <v>7.8045868775572372E-4</v>
      </c>
      <c r="H110">
        <f t="shared" si="30"/>
        <v>-1.3779713668951785</v>
      </c>
      <c r="I110">
        <f t="shared" si="31"/>
        <v>412.40648387096797</v>
      </c>
      <c r="J110">
        <f t="shared" si="32"/>
        <v>452.66854730190556</v>
      </c>
      <c r="K110">
        <f t="shared" si="33"/>
        <v>46.192896178861211</v>
      </c>
      <c r="L110">
        <f t="shared" si="34"/>
        <v>42.084324184855134</v>
      </c>
      <c r="M110">
        <f t="shared" si="35"/>
        <v>4.1755160421827454E-2</v>
      </c>
      <c r="N110">
        <f t="shared" si="36"/>
        <v>2</v>
      </c>
      <c r="O110">
        <f t="shared" si="37"/>
        <v>4.1276844663199475E-2</v>
      </c>
      <c r="P110">
        <f t="shared" si="38"/>
        <v>2.5840546072857809E-2</v>
      </c>
      <c r="Q110">
        <f t="shared" si="39"/>
        <v>0</v>
      </c>
      <c r="R110">
        <f t="shared" si="40"/>
        <v>27.070140770918947</v>
      </c>
      <c r="S110">
        <f t="shared" si="41"/>
        <v>27.070140770918947</v>
      </c>
      <c r="T110">
        <f t="shared" si="42"/>
        <v>3.5939307259744844</v>
      </c>
      <c r="U110">
        <f t="shared" si="43"/>
        <v>46.910506866366056</v>
      </c>
      <c r="V110">
        <f t="shared" si="44"/>
        <v>1.7146465627567218</v>
      </c>
      <c r="W110">
        <f t="shared" si="45"/>
        <v>3.6551439694336167</v>
      </c>
      <c r="X110">
        <f t="shared" si="46"/>
        <v>1.8792841632177626</v>
      </c>
      <c r="Y110">
        <f t="shared" si="47"/>
        <v>-34.418228130027416</v>
      </c>
      <c r="Z110">
        <f t="shared" si="48"/>
        <v>31.055176664819502</v>
      </c>
      <c r="AA110">
        <f t="shared" si="49"/>
        <v>3.3582172470044265</v>
      </c>
      <c r="AB110">
        <f t="shared" si="50"/>
        <v>-4.8342182034879499E-3</v>
      </c>
      <c r="AC110">
        <v>0</v>
      </c>
      <c r="AD110">
        <v>0</v>
      </c>
      <c r="AE110">
        <v>2</v>
      </c>
      <c r="AF110">
        <v>0</v>
      </c>
      <c r="AG110">
        <v>0</v>
      </c>
      <c r="AH110">
        <f t="shared" si="51"/>
        <v>1</v>
      </c>
      <c r="AI110">
        <f t="shared" si="52"/>
        <v>0</v>
      </c>
      <c r="AJ110">
        <f t="shared" si="53"/>
        <v>53856.638849412047</v>
      </c>
      <c r="AK110">
        <f t="shared" si="54"/>
        <v>0</v>
      </c>
      <c r="AL110">
        <f t="shared" si="55"/>
        <v>0</v>
      </c>
      <c r="AM110">
        <f t="shared" si="56"/>
        <v>0.49</v>
      </c>
      <c r="AN110">
        <f t="shared" si="57"/>
        <v>0.39</v>
      </c>
      <c r="AO110">
        <v>11.44</v>
      </c>
      <c r="AP110">
        <v>0.5</v>
      </c>
      <c r="AQ110" t="s">
        <v>194</v>
      </c>
      <c r="AR110">
        <v>1589463804.4709699</v>
      </c>
      <c r="AS110">
        <v>412.40648387096797</v>
      </c>
      <c r="AT110">
        <v>409.99016129032299</v>
      </c>
      <c r="AU110">
        <v>16.802725806451601</v>
      </c>
      <c r="AV110">
        <v>15.047074193548401</v>
      </c>
      <c r="AW110">
        <v>500.00951612903202</v>
      </c>
      <c r="AX110">
        <v>101.94574193548399</v>
      </c>
      <c r="AY110">
        <v>9.9996506451612899E-2</v>
      </c>
      <c r="AZ110">
        <v>27.3581580645161</v>
      </c>
      <c r="BA110">
        <v>999.9</v>
      </c>
      <c r="BB110">
        <v>999.9</v>
      </c>
      <c r="BC110">
        <v>0</v>
      </c>
      <c r="BD110">
        <v>0</v>
      </c>
      <c r="BE110">
        <v>10002.8841935484</v>
      </c>
      <c r="BF110">
        <v>0</v>
      </c>
      <c r="BG110">
        <v>1.91117E-3</v>
      </c>
      <c r="BH110">
        <v>1589463781.5999999</v>
      </c>
      <c r="BI110" t="s">
        <v>419</v>
      </c>
      <c r="BJ110">
        <v>16</v>
      </c>
      <c r="BK110">
        <v>-0.99</v>
      </c>
      <c r="BL110">
        <v>8.5000000000000006E-2</v>
      </c>
      <c r="BM110">
        <v>410</v>
      </c>
      <c r="BN110">
        <v>15</v>
      </c>
      <c r="BO110">
        <v>0.3</v>
      </c>
      <c r="BP110">
        <v>0.04</v>
      </c>
      <c r="BQ110">
        <v>2.4166495121951201</v>
      </c>
      <c r="BR110">
        <v>3.9291428571454297E-2</v>
      </c>
      <c r="BS110">
        <v>2.4482252103405999E-2</v>
      </c>
      <c r="BT110">
        <v>1</v>
      </c>
      <c r="BU110">
        <v>1.7512260975609799</v>
      </c>
      <c r="BV110">
        <v>4.9973519163778402E-2</v>
      </c>
      <c r="BW110">
        <v>1.3674426884686199E-2</v>
      </c>
      <c r="BX110">
        <v>1</v>
      </c>
      <c r="BY110">
        <v>2</v>
      </c>
      <c r="BZ110">
        <v>2</v>
      </c>
      <c r="CA110" t="s">
        <v>199</v>
      </c>
      <c r="CB110">
        <v>100</v>
      </c>
      <c r="CC110">
        <v>100</v>
      </c>
      <c r="CD110">
        <v>-0.99</v>
      </c>
      <c r="CE110">
        <v>8.5000000000000006E-2</v>
      </c>
      <c r="CF110">
        <v>2</v>
      </c>
      <c r="CG110">
        <v>514.88699999999994</v>
      </c>
      <c r="CH110">
        <v>493.83100000000002</v>
      </c>
      <c r="CI110">
        <v>26.999400000000001</v>
      </c>
      <c r="CJ110">
        <v>31.551200000000001</v>
      </c>
      <c r="CK110">
        <v>30.000599999999999</v>
      </c>
      <c r="CL110">
        <v>31.281400000000001</v>
      </c>
      <c r="CM110">
        <v>31.282699999999998</v>
      </c>
      <c r="CN110">
        <v>20.262499999999999</v>
      </c>
      <c r="CO110">
        <v>35.620600000000003</v>
      </c>
      <c r="CP110">
        <v>0</v>
      </c>
      <c r="CQ110">
        <v>27</v>
      </c>
      <c r="CR110">
        <v>410</v>
      </c>
      <c r="CS110">
        <v>15</v>
      </c>
      <c r="CT110">
        <v>100.039</v>
      </c>
      <c r="CU110">
        <v>100.40600000000001</v>
      </c>
    </row>
    <row r="111" spans="1:99" x14ac:dyDescent="0.25">
      <c r="A111">
        <v>95</v>
      </c>
      <c r="B111">
        <v>1589463818.0999999</v>
      </c>
      <c r="C111">
        <v>8220.5999999046307</v>
      </c>
      <c r="D111" t="s">
        <v>426</v>
      </c>
      <c r="E111" t="s">
        <v>427</v>
      </c>
      <c r="F111">
        <v>1589463809.4709699</v>
      </c>
      <c r="G111">
        <f t="shared" si="29"/>
        <v>7.7738438642377243E-4</v>
      </c>
      <c r="H111">
        <f t="shared" si="30"/>
        <v>-1.376593369387054</v>
      </c>
      <c r="I111">
        <f t="shared" si="31"/>
        <v>412.406838709677</v>
      </c>
      <c r="J111">
        <f t="shared" si="32"/>
        <v>452.84927033651894</v>
      </c>
      <c r="K111">
        <f t="shared" si="33"/>
        <v>46.210866271392142</v>
      </c>
      <c r="L111">
        <f t="shared" si="34"/>
        <v>42.083930617484341</v>
      </c>
      <c r="M111">
        <f t="shared" si="35"/>
        <v>4.1562312955015973E-2</v>
      </c>
      <c r="N111">
        <f t="shared" si="36"/>
        <v>2</v>
      </c>
      <c r="O111">
        <f t="shared" si="37"/>
        <v>4.1088378177902188E-2</v>
      </c>
      <c r="P111">
        <f t="shared" si="38"/>
        <v>2.5722367148207421E-2</v>
      </c>
      <c r="Q111">
        <f t="shared" si="39"/>
        <v>0</v>
      </c>
      <c r="R111">
        <f t="shared" si="40"/>
        <v>27.071352739585056</v>
      </c>
      <c r="S111">
        <f t="shared" si="41"/>
        <v>27.071352739585056</v>
      </c>
      <c r="T111">
        <f t="shared" si="42"/>
        <v>3.5941864229324301</v>
      </c>
      <c r="U111">
        <f t="shared" si="43"/>
        <v>46.885283272977858</v>
      </c>
      <c r="V111">
        <f t="shared" si="44"/>
        <v>1.7137323756890559</v>
      </c>
      <c r="W111">
        <f t="shared" si="45"/>
        <v>3.6551605451784881</v>
      </c>
      <c r="X111">
        <f t="shared" si="46"/>
        <v>1.8804540472433742</v>
      </c>
      <c r="Y111">
        <f t="shared" si="47"/>
        <v>-34.282651441288365</v>
      </c>
      <c r="Z111">
        <f t="shared" si="48"/>
        <v>30.932845019887566</v>
      </c>
      <c r="AA111">
        <f t="shared" si="49"/>
        <v>3.3450101992538981</v>
      </c>
      <c r="AB111">
        <f t="shared" si="50"/>
        <v>-4.7962221469006749E-3</v>
      </c>
      <c r="AC111">
        <v>0</v>
      </c>
      <c r="AD111">
        <v>0</v>
      </c>
      <c r="AE111">
        <v>2</v>
      </c>
      <c r="AF111">
        <v>0</v>
      </c>
      <c r="AG111">
        <v>0</v>
      </c>
      <c r="AH111">
        <f t="shared" si="51"/>
        <v>1</v>
      </c>
      <c r="AI111">
        <f t="shared" si="52"/>
        <v>0</v>
      </c>
      <c r="AJ111">
        <f t="shared" si="53"/>
        <v>53840.929594432469</v>
      </c>
      <c r="AK111">
        <f t="shared" si="54"/>
        <v>0</v>
      </c>
      <c r="AL111">
        <f t="shared" si="55"/>
        <v>0</v>
      </c>
      <c r="AM111">
        <f t="shared" si="56"/>
        <v>0.49</v>
      </c>
      <c r="AN111">
        <f t="shared" si="57"/>
        <v>0.39</v>
      </c>
      <c r="AO111">
        <v>11.44</v>
      </c>
      <c r="AP111">
        <v>0.5</v>
      </c>
      <c r="AQ111" t="s">
        <v>194</v>
      </c>
      <c r="AR111">
        <v>1589463809.4709699</v>
      </c>
      <c r="AS111">
        <v>412.406838709677</v>
      </c>
      <c r="AT111">
        <v>409.99074193548398</v>
      </c>
      <c r="AU111">
        <v>16.793938709677398</v>
      </c>
      <c r="AV111">
        <v>15.045167741935501</v>
      </c>
      <c r="AW111">
        <v>500.00396774193501</v>
      </c>
      <c r="AX111">
        <v>101.944709677419</v>
      </c>
      <c r="AY111">
        <v>9.99866451612903E-2</v>
      </c>
      <c r="AZ111">
        <v>27.358235483870999</v>
      </c>
      <c r="BA111">
        <v>999.9</v>
      </c>
      <c r="BB111">
        <v>999.9</v>
      </c>
      <c r="BC111">
        <v>0</v>
      </c>
      <c r="BD111">
        <v>0</v>
      </c>
      <c r="BE111">
        <v>9999.9503225806493</v>
      </c>
      <c r="BF111">
        <v>0</v>
      </c>
      <c r="BG111">
        <v>1.91117E-3</v>
      </c>
      <c r="BH111">
        <v>1589463781.5999999</v>
      </c>
      <c r="BI111" t="s">
        <v>419</v>
      </c>
      <c r="BJ111">
        <v>16</v>
      </c>
      <c r="BK111">
        <v>-0.99</v>
      </c>
      <c r="BL111">
        <v>8.5000000000000006E-2</v>
      </c>
      <c r="BM111">
        <v>410</v>
      </c>
      <c r="BN111">
        <v>15</v>
      </c>
      <c r="BO111">
        <v>0.3</v>
      </c>
      <c r="BP111">
        <v>0.04</v>
      </c>
      <c r="BQ111">
        <v>2.4126726829268299</v>
      </c>
      <c r="BR111">
        <v>-4.3874425087123602E-2</v>
      </c>
      <c r="BS111">
        <v>2.2874228764756002E-2</v>
      </c>
      <c r="BT111">
        <v>1</v>
      </c>
      <c r="BU111">
        <v>1.7518753658536601</v>
      </c>
      <c r="BV111">
        <v>-0.109932334494781</v>
      </c>
      <c r="BW111">
        <v>1.27104293833865E-2</v>
      </c>
      <c r="BX111">
        <v>0</v>
      </c>
      <c r="BY111">
        <v>1</v>
      </c>
      <c r="BZ111">
        <v>2</v>
      </c>
      <c r="CA111" t="s">
        <v>213</v>
      </c>
      <c r="CB111">
        <v>100</v>
      </c>
      <c r="CC111">
        <v>100</v>
      </c>
      <c r="CD111">
        <v>-0.99</v>
      </c>
      <c r="CE111">
        <v>8.5000000000000006E-2</v>
      </c>
      <c r="CF111">
        <v>2</v>
      </c>
      <c r="CG111">
        <v>515.06100000000004</v>
      </c>
      <c r="CH111">
        <v>493.9</v>
      </c>
      <c r="CI111">
        <v>26.998999999999999</v>
      </c>
      <c r="CJ111">
        <v>31.560500000000001</v>
      </c>
      <c r="CK111">
        <v>30.000599999999999</v>
      </c>
      <c r="CL111">
        <v>31.290500000000002</v>
      </c>
      <c r="CM111">
        <v>31.2925</v>
      </c>
      <c r="CN111">
        <v>20.261700000000001</v>
      </c>
      <c r="CO111">
        <v>35.620600000000003</v>
      </c>
      <c r="CP111">
        <v>0</v>
      </c>
      <c r="CQ111">
        <v>27</v>
      </c>
      <c r="CR111">
        <v>410</v>
      </c>
      <c r="CS111">
        <v>15</v>
      </c>
      <c r="CT111">
        <v>100.038</v>
      </c>
      <c r="CU111">
        <v>100.40600000000001</v>
      </c>
    </row>
    <row r="112" spans="1:99" x14ac:dyDescent="0.25">
      <c r="A112">
        <v>96</v>
      </c>
      <c r="B112">
        <v>1589463823.0999999</v>
      </c>
      <c r="C112">
        <v>8225.5999999046307</v>
      </c>
      <c r="D112" t="s">
        <v>428</v>
      </c>
      <c r="E112" t="s">
        <v>429</v>
      </c>
      <c r="F112">
        <v>1589463814.4709699</v>
      </c>
      <c r="G112">
        <f t="shared" si="29"/>
        <v>7.7192457390693739E-4</v>
      </c>
      <c r="H112">
        <f t="shared" si="30"/>
        <v>-1.3678650237060721</v>
      </c>
      <c r="I112">
        <f t="shared" si="31"/>
        <v>412.39677419354803</v>
      </c>
      <c r="J112">
        <f t="shared" si="32"/>
        <v>452.90218396179478</v>
      </c>
      <c r="K112">
        <f t="shared" si="33"/>
        <v>46.216207581533176</v>
      </c>
      <c r="L112">
        <f t="shared" si="34"/>
        <v>42.08285055143709</v>
      </c>
      <c r="M112">
        <f t="shared" si="35"/>
        <v>4.1239947694757986E-2</v>
      </c>
      <c r="N112">
        <f t="shared" si="36"/>
        <v>2</v>
      </c>
      <c r="O112">
        <f t="shared" si="37"/>
        <v>4.0773291743612189E-2</v>
      </c>
      <c r="P112">
        <f t="shared" si="38"/>
        <v>2.5524794461614798E-2</v>
      </c>
      <c r="Q112">
        <f t="shared" si="39"/>
        <v>0</v>
      </c>
      <c r="R112">
        <f t="shared" si="40"/>
        <v>27.073622515953154</v>
      </c>
      <c r="S112">
        <f t="shared" si="41"/>
        <v>27.073622515953154</v>
      </c>
      <c r="T112">
        <f t="shared" si="42"/>
        <v>3.5946653352192102</v>
      </c>
      <c r="U112">
        <f t="shared" si="43"/>
        <v>46.864234579522453</v>
      </c>
      <c r="V112">
        <f t="shared" si="44"/>
        <v>1.7129885823502702</v>
      </c>
      <c r="W112">
        <f t="shared" si="45"/>
        <v>3.6552151074686892</v>
      </c>
      <c r="X112">
        <f t="shared" si="46"/>
        <v>1.88167675286894</v>
      </c>
      <c r="Y112">
        <f t="shared" si="47"/>
        <v>-34.041873709295942</v>
      </c>
      <c r="Z112">
        <f t="shared" si="48"/>
        <v>30.715586381797735</v>
      </c>
      <c r="AA112">
        <f t="shared" si="49"/>
        <v>3.3215582126621879</v>
      </c>
      <c r="AB112">
        <f t="shared" si="50"/>
        <v>-4.7291148360173452E-3</v>
      </c>
      <c r="AC112">
        <v>0</v>
      </c>
      <c r="AD112">
        <v>0</v>
      </c>
      <c r="AE112">
        <v>2</v>
      </c>
      <c r="AF112">
        <v>0</v>
      </c>
      <c r="AG112">
        <v>0</v>
      </c>
      <c r="AH112">
        <f t="shared" si="51"/>
        <v>1</v>
      </c>
      <c r="AI112">
        <f t="shared" si="52"/>
        <v>0</v>
      </c>
      <c r="AJ112">
        <f t="shared" si="53"/>
        <v>53851.258120355509</v>
      </c>
      <c r="AK112">
        <f t="shared" si="54"/>
        <v>0</v>
      </c>
      <c r="AL112">
        <f t="shared" si="55"/>
        <v>0</v>
      </c>
      <c r="AM112">
        <f t="shared" si="56"/>
        <v>0.49</v>
      </c>
      <c r="AN112">
        <f t="shared" si="57"/>
        <v>0.39</v>
      </c>
      <c r="AO112">
        <v>11.44</v>
      </c>
      <c r="AP112">
        <v>0.5</v>
      </c>
      <c r="AQ112" t="s">
        <v>194</v>
      </c>
      <c r="AR112">
        <v>1589463814.4709699</v>
      </c>
      <c r="AS112">
        <v>412.39677419354803</v>
      </c>
      <c r="AT112">
        <v>409.99551612903201</v>
      </c>
      <c r="AU112">
        <v>16.786670967741902</v>
      </c>
      <c r="AV112">
        <v>15.0501967741935</v>
      </c>
      <c r="AW112">
        <v>500.01187096774203</v>
      </c>
      <c r="AX112">
        <v>101.944548387097</v>
      </c>
      <c r="AY112">
        <v>0.100019332258065</v>
      </c>
      <c r="AZ112">
        <v>27.3584903225806</v>
      </c>
      <c r="BA112">
        <v>999.9</v>
      </c>
      <c r="BB112">
        <v>999.9</v>
      </c>
      <c r="BC112">
        <v>0</v>
      </c>
      <c r="BD112">
        <v>0</v>
      </c>
      <c r="BE112">
        <v>10001.975806451601</v>
      </c>
      <c r="BF112">
        <v>0</v>
      </c>
      <c r="BG112">
        <v>1.91117E-3</v>
      </c>
      <c r="BH112">
        <v>1589463781.5999999</v>
      </c>
      <c r="BI112" t="s">
        <v>419</v>
      </c>
      <c r="BJ112">
        <v>16</v>
      </c>
      <c r="BK112">
        <v>-0.99</v>
      </c>
      <c r="BL112">
        <v>8.5000000000000006E-2</v>
      </c>
      <c r="BM112">
        <v>410</v>
      </c>
      <c r="BN112">
        <v>15</v>
      </c>
      <c r="BO112">
        <v>0.3</v>
      </c>
      <c r="BP112">
        <v>0.04</v>
      </c>
      <c r="BQ112">
        <v>2.40942341463415</v>
      </c>
      <c r="BR112">
        <v>-0.21078543554009799</v>
      </c>
      <c r="BS112">
        <v>2.3818049684625701E-2</v>
      </c>
      <c r="BT112">
        <v>0</v>
      </c>
      <c r="BU112">
        <v>1.7425175609756101</v>
      </c>
      <c r="BV112">
        <v>-0.14783916376307299</v>
      </c>
      <c r="BW112">
        <v>1.46127643468318E-2</v>
      </c>
      <c r="BX112">
        <v>0</v>
      </c>
      <c r="BY112">
        <v>0</v>
      </c>
      <c r="BZ112">
        <v>2</v>
      </c>
      <c r="CA112" t="s">
        <v>196</v>
      </c>
      <c r="CB112">
        <v>100</v>
      </c>
      <c r="CC112">
        <v>100</v>
      </c>
      <c r="CD112">
        <v>-0.99</v>
      </c>
      <c r="CE112">
        <v>8.5000000000000006E-2</v>
      </c>
      <c r="CF112">
        <v>2</v>
      </c>
      <c r="CG112">
        <v>515.05600000000004</v>
      </c>
      <c r="CH112">
        <v>493.74900000000002</v>
      </c>
      <c r="CI112">
        <v>26.9984</v>
      </c>
      <c r="CJ112">
        <v>31.569400000000002</v>
      </c>
      <c r="CK112">
        <v>30.000599999999999</v>
      </c>
      <c r="CL112">
        <v>31.299800000000001</v>
      </c>
      <c r="CM112">
        <v>31.301100000000002</v>
      </c>
      <c r="CN112">
        <v>20.262899999999998</v>
      </c>
      <c r="CO112">
        <v>35.620600000000003</v>
      </c>
      <c r="CP112">
        <v>0</v>
      </c>
      <c r="CQ112">
        <v>27</v>
      </c>
      <c r="CR112">
        <v>410</v>
      </c>
      <c r="CS112">
        <v>15</v>
      </c>
      <c r="CT112">
        <v>100.03700000000001</v>
      </c>
      <c r="CU112">
        <v>100.405</v>
      </c>
    </row>
    <row r="113" spans="1:99" x14ac:dyDescent="0.25">
      <c r="A113">
        <v>97</v>
      </c>
      <c r="B113">
        <v>1589464127.0999999</v>
      </c>
      <c r="C113">
        <v>8529.5999999046307</v>
      </c>
      <c r="D113" t="s">
        <v>431</v>
      </c>
      <c r="E113" t="s">
        <v>432</v>
      </c>
      <c r="F113">
        <v>1589464114.5838699</v>
      </c>
      <c r="G113">
        <f t="shared" si="29"/>
        <v>1.7841943352247161E-4</v>
      </c>
      <c r="H113">
        <f t="shared" si="30"/>
        <v>-1.4780657984227614</v>
      </c>
      <c r="I113">
        <f t="shared" si="31"/>
        <v>411.24070967741898</v>
      </c>
      <c r="J113">
        <f t="shared" si="32"/>
        <v>676.16715509238929</v>
      </c>
      <c r="K113">
        <f t="shared" si="33"/>
        <v>69.013885409965795</v>
      </c>
      <c r="L113">
        <f t="shared" si="34"/>
        <v>41.973821117815859</v>
      </c>
      <c r="M113">
        <f t="shared" si="35"/>
        <v>8.3573581818849867E-3</v>
      </c>
      <c r="N113">
        <f t="shared" si="36"/>
        <v>2</v>
      </c>
      <c r="O113">
        <f t="shared" si="37"/>
        <v>8.3380051879191376E-3</v>
      </c>
      <c r="P113">
        <f t="shared" si="38"/>
        <v>5.2129882641178786E-3</v>
      </c>
      <c r="Q113">
        <f t="shared" si="39"/>
        <v>0</v>
      </c>
      <c r="R113">
        <f t="shared" si="40"/>
        <v>27.484665958734166</v>
      </c>
      <c r="S113">
        <f t="shared" si="41"/>
        <v>27.484665958734166</v>
      </c>
      <c r="T113">
        <f t="shared" si="42"/>
        <v>3.6823174285158569</v>
      </c>
      <c r="U113">
        <f t="shared" si="43"/>
        <v>42.047456747469695</v>
      </c>
      <c r="V113">
        <f t="shared" si="44"/>
        <v>1.554295706354013</v>
      </c>
      <c r="W113">
        <f t="shared" si="45"/>
        <v>3.6965272731924421</v>
      </c>
      <c r="X113">
        <f t="shared" si="46"/>
        <v>2.1280217221618436</v>
      </c>
      <c r="Y113">
        <f t="shared" si="47"/>
        <v>-7.8682970183409982</v>
      </c>
      <c r="Z113">
        <f t="shared" si="48"/>
        <v>7.0981418460981356</v>
      </c>
      <c r="AA113">
        <f t="shared" si="49"/>
        <v>0.76990217379172299</v>
      </c>
      <c r="AB113">
        <f t="shared" si="50"/>
        <v>-2.5299845113924135E-4</v>
      </c>
      <c r="AC113">
        <v>0</v>
      </c>
      <c r="AD113">
        <v>0</v>
      </c>
      <c r="AE113">
        <v>2</v>
      </c>
      <c r="AF113">
        <v>0</v>
      </c>
      <c r="AG113">
        <v>0</v>
      </c>
      <c r="AH113">
        <f t="shared" si="51"/>
        <v>1</v>
      </c>
      <c r="AI113">
        <f t="shared" si="52"/>
        <v>0</v>
      </c>
      <c r="AJ113">
        <f t="shared" si="53"/>
        <v>53826.021702322476</v>
      </c>
      <c r="AK113">
        <f t="shared" si="54"/>
        <v>0</v>
      </c>
      <c r="AL113">
        <f t="shared" si="55"/>
        <v>0</v>
      </c>
      <c r="AM113">
        <f t="shared" si="56"/>
        <v>0.49</v>
      </c>
      <c r="AN113">
        <f t="shared" si="57"/>
        <v>0.39</v>
      </c>
      <c r="AO113">
        <v>4.5599999999999996</v>
      </c>
      <c r="AP113">
        <v>0.5</v>
      </c>
      <c r="AQ113" t="s">
        <v>194</v>
      </c>
      <c r="AR113">
        <v>1589464114.5838699</v>
      </c>
      <c r="AS113">
        <v>411.24070967741898</v>
      </c>
      <c r="AT113">
        <v>409.95977419354801</v>
      </c>
      <c r="AU113">
        <v>15.2282935483871</v>
      </c>
      <c r="AV113">
        <v>15.0680709677419</v>
      </c>
      <c r="AW113">
        <v>500.05622580645201</v>
      </c>
      <c r="AX113">
        <v>101.967129032258</v>
      </c>
      <c r="AY113">
        <v>9.9179409677419395E-2</v>
      </c>
      <c r="AZ113">
        <v>27.550496774193601</v>
      </c>
      <c r="BA113">
        <v>999.9</v>
      </c>
      <c r="BB113">
        <v>999.9</v>
      </c>
      <c r="BC113">
        <v>0</v>
      </c>
      <c r="BD113">
        <v>0</v>
      </c>
      <c r="BE113">
        <v>10001.4422580645</v>
      </c>
      <c r="BF113">
        <v>0</v>
      </c>
      <c r="BG113">
        <v>1.91117E-3</v>
      </c>
      <c r="BH113">
        <v>1589464115.0999999</v>
      </c>
      <c r="BI113" t="s">
        <v>433</v>
      </c>
      <c r="BJ113">
        <v>17</v>
      </c>
      <c r="BK113">
        <v>-1.0409999999999999</v>
      </c>
      <c r="BL113">
        <v>8.5000000000000006E-2</v>
      </c>
      <c r="BM113">
        <v>410</v>
      </c>
      <c r="BN113">
        <v>15</v>
      </c>
      <c r="BO113">
        <v>0.26</v>
      </c>
      <c r="BP113">
        <v>0.12</v>
      </c>
      <c r="BQ113">
        <v>0.644937831707317</v>
      </c>
      <c r="BR113">
        <v>6.7432855003492396</v>
      </c>
      <c r="BS113">
        <v>0.75073292783352896</v>
      </c>
      <c r="BT113">
        <v>0</v>
      </c>
      <c r="BU113">
        <v>7.5468736875609704E-2</v>
      </c>
      <c r="BV113">
        <v>0.85218672374225901</v>
      </c>
      <c r="BW113">
        <v>9.4841812085146304E-2</v>
      </c>
      <c r="BX113">
        <v>0</v>
      </c>
      <c r="BY113">
        <v>0</v>
      </c>
      <c r="BZ113">
        <v>2</v>
      </c>
      <c r="CA113" t="s">
        <v>196</v>
      </c>
      <c r="CB113">
        <v>100</v>
      </c>
      <c r="CC113">
        <v>100</v>
      </c>
      <c r="CD113">
        <v>-1.0409999999999999</v>
      </c>
      <c r="CE113">
        <v>8.5000000000000006E-2</v>
      </c>
      <c r="CF113">
        <v>2</v>
      </c>
      <c r="CG113">
        <v>514.23500000000001</v>
      </c>
      <c r="CH113">
        <v>489.66300000000001</v>
      </c>
      <c r="CI113">
        <v>26.997399999999999</v>
      </c>
      <c r="CJ113">
        <v>32.001199999999997</v>
      </c>
      <c r="CK113">
        <v>30.000499999999999</v>
      </c>
      <c r="CL113">
        <v>31.776</v>
      </c>
      <c r="CM113">
        <v>31.772099999999998</v>
      </c>
      <c r="CN113">
        <v>20.270900000000001</v>
      </c>
      <c r="CO113">
        <v>38.118699999999997</v>
      </c>
      <c r="CP113">
        <v>0</v>
      </c>
      <c r="CQ113">
        <v>27</v>
      </c>
      <c r="CR113">
        <v>410</v>
      </c>
      <c r="CS113">
        <v>15</v>
      </c>
      <c r="CT113">
        <v>99.97</v>
      </c>
      <c r="CU113">
        <v>100.33199999999999</v>
      </c>
    </row>
    <row r="114" spans="1:99" x14ac:dyDescent="0.25">
      <c r="A114">
        <v>98</v>
      </c>
      <c r="B114">
        <v>1589464132.0999999</v>
      </c>
      <c r="C114">
        <v>8534.5999999046307</v>
      </c>
      <c r="D114" t="s">
        <v>434</v>
      </c>
      <c r="E114" t="s">
        <v>435</v>
      </c>
      <c r="F114">
        <v>1589464123.7451601</v>
      </c>
      <c r="G114">
        <f t="shared" si="29"/>
        <v>2.0236001575465738E-4</v>
      </c>
      <c r="H114">
        <f t="shared" si="30"/>
        <v>-1.589698359882481</v>
      </c>
      <c r="I114">
        <f t="shared" si="31"/>
        <v>411.34603225806399</v>
      </c>
      <c r="J114">
        <f t="shared" si="32"/>
        <v>661.32799688068587</v>
      </c>
      <c r="K114">
        <f t="shared" si="33"/>
        <v>67.49953979330229</v>
      </c>
      <c r="L114">
        <f t="shared" si="34"/>
        <v>41.984715608871419</v>
      </c>
      <c r="M114">
        <f t="shared" si="35"/>
        <v>9.5015616425428422E-3</v>
      </c>
      <c r="N114">
        <f t="shared" si="36"/>
        <v>2</v>
      </c>
      <c r="O114">
        <f t="shared" si="37"/>
        <v>9.4765552254082036E-3</v>
      </c>
      <c r="P114">
        <f t="shared" si="38"/>
        <v>5.9250882174656707E-3</v>
      </c>
      <c r="Q114">
        <f t="shared" si="39"/>
        <v>0</v>
      </c>
      <c r="R114">
        <f t="shared" si="40"/>
        <v>27.471829165178775</v>
      </c>
      <c r="S114">
        <f t="shared" si="41"/>
        <v>27.471829165178775</v>
      </c>
      <c r="T114">
        <f t="shared" si="42"/>
        <v>3.6795521163200098</v>
      </c>
      <c r="U114">
        <f t="shared" si="43"/>
        <v>42.101922412335647</v>
      </c>
      <c r="V114">
        <f t="shared" si="44"/>
        <v>1.5559446621616557</v>
      </c>
      <c r="W114">
        <f t="shared" si="45"/>
        <v>3.6956617964451239</v>
      </c>
      <c r="X114">
        <f t="shared" si="46"/>
        <v>2.1236074541583543</v>
      </c>
      <c r="Y114">
        <f t="shared" si="47"/>
        <v>-8.9240766947803909</v>
      </c>
      <c r="Z114">
        <f t="shared" si="48"/>
        <v>8.0506124550545231</v>
      </c>
      <c r="AA114">
        <f t="shared" si="49"/>
        <v>0.87313880321465731</v>
      </c>
      <c r="AB114">
        <f t="shared" si="50"/>
        <v>-3.2543651121130779E-4</v>
      </c>
      <c r="AC114">
        <v>0</v>
      </c>
      <c r="AD114">
        <v>0</v>
      </c>
      <c r="AE114">
        <v>2</v>
      </c>
      <c r="AF114">
        <v>0</v>
      </c>
      <c r="AG114">
        <v>0</v>
      </c>
      <c r="AH114">
        <f t="shared" si="51"/>
        <v>1</v>
      </c>
      <c r="AI114">
        <f t="shared" si="52"/>
        <v>0</v>
      </c>
      <c r="AJ114">
        <f t="shared" si="53"/>
        <v>53809.917997538003</v>
      </c>
      <c r="AK114">
        <f t="shared" si="54"/>
        <v>0</v>
      </c>
      <c r="AL114">
        <f t="shared" si="55"/>
        <v>0</v>
      </c>
      <c r="AM114">
        <f t="shared" si="56"/>
        <v>0.49</v>
      </c>
      <c r="AN114">
        <f t="shared" si="57"/>
        <v>0.39</v>
      </c>
      <c r="AO114">
        <v>4.5599999999999996</v>
      </c>
      <c r="AP114">
        <v>0.5</v>
      </c>
      <c r="AQ114" t="s">
        <v>194</v>
      </c>
      <c r="AR114">
        <v>1589464123.7451601</v>
      </c>
      <c r="AS114">
        <v>411.34603225806399</v>
      </c>
      <c r="AT114">
        <v>409.97229032258099</v>
      </c>
      <c r="AU114">
        <v>15.2443967741935</v>
      </c>
      <c r="AV114">
        <v>15.062677419354801</v>
      </c>
      <c r="AW114">
        <v>500.05390322580598</v>
      </c>
      <c r="AX114">
        <v>101.967483870968</v>
      </c>
      <c r="AY114">
        <v>9.9176109677419397E-2</v>
      </c>
      <c r="AZ114">
        <v>27.546493548387101</v>
      </c>
      <c r="BA114">
        <v>999.9</v>
      </c>
      <c r="BB114">
        <v>999.9</v>
      </c>
      <c r="BC114">
        <v>0</v>
      </c>
      <c r="BD114">
        <v>0</v>
      </c>
      <c r="BE114">
        <v>9998.1474193548402</v>
      </c>
      <c r="BF114">
        <v>0</v>
      </c>
      <c r="BG114">
        <v>1.91117E-3</v>
      </c>
      <c r="BH114">
        <v>1589464115.0999999</v>
      </c>
      <c r="BI114" t="s">
        <v>433</v>
      </c>
      <c r="BJ114">
        <v>17</v>
      </c>
      <c r="BK114">
        <v>-1.0409999999999999</v>
      </c>
      <c r="BL114">
        <v>8.5000000000000006E-2</v>
      </c>
      <c r="BM114">
        <v>410</v>
      </c>
      <c r="BN114">
        <v>15</v>
      </c>
      <c r="BO114">
        <v>0.26</v>
      </c>
      <c r="BP114">
        <v>0.12</v>
      </c>
      <c r="BQ114">
        <v>1.05354536585366</v>
      </c>
      <c r="BR114">
        <v>7.0242966146339301</v>
      </c>
      <c r="BS114">
        <v>0.76997669799522594</v>
      </c>
      <c r="BT114">
        <v>0</v>
      </c>
      <c r="BU114">
        <v>0.13560380588048801</v>
      </c>
      <c r="BV114">
        <v>1.0169301396961099</v>
      </c>
      <c r="BW114">
        <v>0.106010202108111</v>
      </c>
      <c r="BX114">
        <v>0</v>
      </c>
      <c r="BY114">
        <v>0</v>
      </c>
      <c r="BZ114">
        <v>2</v>
      </c>
      <c r="CA114" t="s">
        <v>196</v>
      </c>
      <c r="CB114">
        <v>100</v>
      </c>
      <c r="CC114">
        <v>100</v>
      </c>
      <c r="CD114">
        <v>-1.0409999999999999</v>
      </c>
      <c r="CE114">
        <v>8.5000000000000006E-2</v>
      </c>
      <c r="CF114">
        <v>2</v>
      </c>
      <c r="CG114">
        <v>514.49900000000002</v>
      </c>
      <c r="CH114">
        <v>490.05200000000002</v>
      </c>
      <c r="CI114">
        <v>26.997599999999998</v>
      </c>
      <c r="CJ114">
        <v>32.006799999999998</v>
      </c>
      <c r="CK114">
        <v>30.000399999999999</v>
      </c>
      <c r="CL114">
        <v>31.774699999999999</v>
      </c>
      <c r="CM114">
        <v>31.773900000000001</v>
      </c>
      <c r="CN114">
        <v>20.269200000000001</v>
      </c>
      <c r="CO114">
        <v>38.118699999999997</v>
      </c>
      <c r="CP114">
        <v>0</v>
      </c>
      <c r="CQ114">
        <v>27</v>
      </c>
      <c r="CR114">
        <v>410</v>
      </c>
      <c r="CS114">
        <v>15</v>
      </c>
      <c r="CT114">
        <v>99.970799999999997</v>
      </c>
      <c r="CU114">
        <v>100.333</v>
      </c>
    </row>
    <row r="115" spans="1:99" x14ac:dyDescent="0.25">
      <c r="A115">
        <v>99</v>
      </c>
      <c r="B115">
        <v>1589464137.0999999</v>
      </c>
      <c r="C115">
        <v>8539.5999999046307</v>
      </c>
      <c r="D115" t="s">
        <v>436</v>
      </c>
      <c r="E115" t="s">
        <v>437</v>
      </c>
      <c r="F115">
        <v>1589464128.53548</v>
      </c>
      <c r="G115">
        <f t="shared" si="29"/>
        <v>2.7784241143258726E-4</v>
      </c>
      <c r="H115">
        <f t="shared" si="30"/>
        <v>-1.991937161781864</v>
      </c>
      <c r="I115">
        <f t="shared" si="31"/>
        <v>411.70600000000002</v>
      </c>
      <c r="J115">
        <f t="shared" si="32"/>
        <v>637.4618101582065</v>
      </c>
      <c r="K115">
        <f t="shared" si="33"/>
        <v>65.063712725414973</v>
      </c>
      <c r="L115">
        <f t="shared" si="34"/>
        <v>42.021530520677956</v>
      </c>
      <c r="M115">
        <f t="shared" si="35"/>
        <v>1.3125314653114156E-2</v>
      </c>
      <c r="N115">
        <f t="shared" si="36"/>
        <v>2</v>
      </c>
      <c r="O115">
        <f t="shared" si="37"/>
        <v>1.3077648450014598E-2</v>
      </c>
      <c r="P115">
        <f t="shared" si="38"/>
        <v>8.1777984066154566E-3</v>
      </c>
      <c r="Q115">
        <f t="shared" si="39"/>
        <v>0</v>
      </c>
      <c r="R115">
        <f t="shared" si="40"/>
        <v>27.442862330973234</v>
      </c>
      <c r="S115">
        <f t="shared" si="41"/>
        <v>27.442862330973234</v>
      </c>
      <c r="T115">
        <f t="shared" si="42"/>
        <v>3.6733187160556686</v>
      </c>
      <c r="U115">
        <f t="shared" si="43"/>
        <v>42.22645985126568</v>
      </c>
      <c r="V115">
        <f t="shared" si="44"/>
        <v>1.5604452650163387</v>
      </c>
      <c r="W115">
        <f t="shared" si="45"/>
        <v>3.6954205266382676</v>
      </c>
      <c r="X115">
        <f t="shared" si="46"/>
        <v>2.1128734510393299</v>
      </c>
      <c r="Y115">
        <f t="shared" si="47"/>
        <v>-12.252850344177098</v>
      </c>
      <c r="Z115">
        <f t="shared" si="48"/>
        <v>11.053586889653923</v>
      </c>
      <c r="AA115">
        <f t="shared" si="49"/>
        <v>1.1986499965205559</v>
      </c>
      <c r="AB115">
        <f t="shared" si="50"/>
        <v>-6.1345800261847216E-4</v>
      </c>
      <c r="AC115">
        <v>0</v>
      </c>
      <c r="AD115">
        <v>0</v>
      </c>
      <c r="AE115">
        <v>2</v>
      </c>
      <c r="AF115">
        <v>0</v>
      </c>
      <c r="AG115">
        <v>0</v>
      </c>
      <c r="AH115">
        <f t="shared" si="51"/>
        <v>1</v>
      </c>
      <c r="AI115">
        <f t="shared" si="52"/>
        <v>0</v>
      </c>
      <c r="AJ115">
        <f t="shared" si="53"/>
        <v>53826.945588630726</v>
      </c>
      <c r="AK115">
        <f t="shared" si="54"/>
        <v>0</v>
      </c>
      <c r="AL115">
        <f t="shared" si="55"/>
        <v>0</v>
      </c>
      <c r="AM115">
        <f t="shared" si="56"/>
        <v>0.49</v>
      </c>
      <c r="AN115">
        <f t="shared" si="57"/>
        <v>0.39</v>
      </c>
      <c r="AO115">
        <v>4.5599999999999996</v>
      </c>
      <c r="AP115">
        <v>0.5</v>
      </c>
      <c r="AQ115" t="s">
        <v>194</v>
      </c>
      <c r="AR115">
        <v>1589464128.53548</v>
      </c>
      <c r="AS115">
        <v>411.70600000000002</v>
      </c>
      <c r="AT115">
        <v>409.99358064516099</v>
      </c>
      <c r="AU115">
        <v>15.288464516129</v>
      </c>
      <c r="AV115">
        <v>15.0389322580645</v>
      </c>
      <c r="AW115">
        <v>499.97203225806498</v>
      </c>
      <c r="AX115">
        <v>101.96716129032301</v>
      </c>
      <c r="AY115">
        <v>9.9678932258064498E-2</v>
      </c>
      <c r="AZ115">
        <v>27.5453774193548</v>
      </c>
      <c r="BA115">
        <v>999.9</v>
      </c>
      <c r="BB115">
        <v>999.9</v>
      </c>
      <c r="BC115">
        <v>0</v>
      </c>
      <c r="BD115">
        <v>0</v>
      </c>
      <c r="BE115">
        <v>10001.4403225806</v>
      </c>
      <c r="BF115">
        <v>0</v>
      </c>
      <c r="BG115">
        <v>1.91117E-3</v>
      </c>
      <c r="BH115">
        <v>1589464115.0999999</v>
      </c>
      <c r="BI115" t="s">
        <v>433</v>
      </c>
      <c r="BJ115">
        <v>17</v>
      </c>
      <c r="BK115">
        <v>-1.0409999999999999</v>
      </c>
      <c r="BL115">
        <v>8.5000000000000006E-2</v>
      </c>
      <c r="BM115">
        <v>410</v>
      </c>
      <c r="BN115">
        <v>15</v>
      </c>
      <c r="BO115">
        <v>0.26</v>
      </c>
      <c r="BP115">
        <v>0.12</v>
      </c>
      <c r="BQ115">
        <v>1.45126134878049</v>
      </c>
      <c r="BR115">
        <v>3.7311067149829902</v>
      </c>
      <c r="BS115">
        <v>0.53599056566678405</v>
      </c>
      <c r="BT115">
        <v>0</v>
      </c>
      <c r="BU115">
        <v>0.20749104658536599</v>
      </c>
      <c r="BV115">
        <v>0.80566832573515701</v>
      </c>
      <c r="BW115">
        <v>8.7745617962826705E-2</v>
      </c>
      <c r="BX115">
        <v>0</v>
      </c>
      <c r="BY115">
        <v>0</v>
      </c>
      <c r="BZ115">
        <v>2</v>
      </c>
      <c r="CA115" t="s">
        <v>196</v>
      </c>
      <c r="CB115">
        <v>100</v>
      </c>
      <c r="CC115">
        <v>100</v>
      </c>
      <c r="CD115">
        <v>-1.0409999999999999</v>
      </c>
      <c r="CE115">
        <v>8.5000000000000006E-2</v>
      </c>
      <c r="CF115">
        <v>2</v>
      </c>
      <c r="CG115">
        <v>514.86</v>
      </c>
      <c r="CH115">
        <v>490.23899999999998</v>
      </c>
      <c r="CI115">
        <v>26.998000000000001</v>
      </c>
      <c r="CJ115">
        <v>32.012500000000003</v>
      </c>
      <c r="CK115">
        <v>30.000399999999999</v>
      </c>
      <c r="CL115">
        <v>31.778099999999998</v>
      </c>
      <c r="CM115">
        <v>31.778300000000002</v>
      </c>
      <c r="CN115">
        <v>20.269500000000001</v>
      </c>
      <c r="CO115">
        <v>38.118699999999997</v>
      </c>
      <c r="CP115">
        <v>0</v>
      </c>
      <c r="CQ115">
        <v>27</v>
      </c>
      <c r="CR115">
        <v>410</v>
      </c>
      <c r="CS115">
        <v>15</v>
      </c>
      <c r="CT115">
        <v>99.970299999999995</v>
      </c>
      <c r="CU115">
        <v>100.333</v>
      </c>
    </row>
    <row r="116" spans="1:99" x14ac:dyDescent="0.25">
      <c r="A116">
        <v>100</v>
      </c>
      <c r="B116">
        <v>1589464142.0999999</v>
      </c>
      <c r="C116">
        <v>8544.5999999046307</v>
      </c>
      <c r="D116" t="s">
        <v>438</v>
      </c>
      <c r="E116" t="s">
        <v>439</v>
      </c>
      <c r="F116">
        <v>1589464133.4709699</v>
      </c>
      <c r="G116">
        <f t="shared" si="29"/>
        <v>3.0133411525739624E-4</v>
      </c>
      <c r="H116">
        <f t="shared" si="30"/>
        <v>-2.0077643564598047</v>
      </c>
      <c r="I116">
        <f t="shared" si="31"/>
        <v>411.71787096774199</v>
      </c>
      <c r="J116">
        <f t="shared" si="32"/>
        <v>620.39484322292901</v>
      </c>
      <c r="K116">
        <f t="shared" si="33"/>
        <v>63.321912861311908</v>
      </c>
      <c r="L116">
        <f t="shared" si="34"/>
        <v>42.022855982212128</v>
      </c>
      <c r="M116">
        <f t="shared" si="35"/>
        <v>1.4250045334280093E-2</v>
      </c>
      <c r="N116">
        <f t="shared" si="36"/>
        <v>2</v>
      </c>
      <c r="O116">
        <f t="shared" si="37"/>
        <v>1.4193878787587556E-2</v>
      </c>
      <c r="P116">
        <f t="shared" si="38"/>
        <v>8.876202058396912E-3</v>
      </c>
      <c r="Q116">
        <f t="shared" si="39"/>
        <v>0</v>
      </c>
      <c r="R116">
        <f t="shared" si="40"/>
        <v>27.433652638694433</v>
      </c>
      <c r="S116">
        <f t="shared" si="41"/>
        <v>27.433652638694433</v>
      </c>
      <c r="T116">
        <f t="shared" si="42"/>
        <v>3.6713388054821681</v>
      </c>
      <c r="U116">
        <f t="shared" si="43"/>
        <v>42.215697333498269</v>
      </c>
      <c r="V116">
        <f t="shared" si="44"/>
        <v>1.5599980918274328</v>
      </c>
      <c r="W116">
        <f t="shared" si="45"/>
        <v>3.695303383250216</v>
      </c>
      <c r="X116">
        <f t="shared" si="46"/>
        <v>2.1113407136547355</v>
      </c>
      <c r="Y116">
        <f t="shared" si="47"/>
        <v>-13.288834482851174</v>
      </c>
      <c r="Z116">
        <f t="shared" si="48"/>
        <v>11.988179098318289</v>
      </c>
      <c r="AA116">
        <f t="shared" si="49"/>
        <v>1.2999338204541819</v>
      </c>
      <c r="AB116">
        <f t="shared" si="50"/>
        <v>-7.2156407870238581E-4</v>
      </c>
      <c r="AC116">
        <v>0</v>
      </c>
      <c r="AD116">
        <v>0</v>
      </c>
      <c r="AE116">
        <v>2</v>
      </c>
      <c r="AF116">
        <v>0</v>
      </c>
      <c r="AG116">
        <v>0</v>
      </c>
      <c r="AH116">
        <f t="shared" si="51"/>
        <v>1</v>
      </c>
      <c r="AI116">
        <f t="shared" si="52"/>
        <v>0</v>
      </c>
      <c r="AJ116">
        <f t="shared" si="53"/>
        <v>53823.839904823915</v>
      </c>
      <c r="AK116">
        <f t="shared" si="54"/>
        <v>0</v>
      </c>
      <c r="AL116">
        <f t="shared" si="55"/>
        <v>0</v>
      </c>
      <c r="AM116">
        <f t="shared" si="56"/>
        <v>0.49</v>
      </c>
      <c r="AN116">
        <f t="shared" si="57"/>
        <v>0.39</v>
      </c>
      <c r="AO116">
        <v>4.5599999999999996</v>
      </c>
      <c r="AP116">
        <v>0.5</v>
      </c>
      <c r="AQ116" t="s">
        <v>194</v>
      </c>
      <c r="AR116">
        <v>1589464133.4709699</v>
      </c>
      <c r="AS116">
        <v>411.71787096774199</v>
      </c>
      <c r="AT116">
        <v>410</v>
      </c>
      <c r="AU116">
        <v>15.2840419354839</v>
      </c>
      <c r="AV116">
        <v>15.013435483871</v>
      </c>
      <c r="AW116">
        <v>500.01838709677401</v>
      </c>
      <c r="AX116">
        <v>101.967096774194</v>
      </c>
      <c r="AY116">
        <v>0.100019922580645</v>
      </c>
      <c r="AZ116">
        <v>27.544835483871001</v>
      </c>
      <c r="BA116">
        <v>999.9</v>
      </c>
      <c r="BB116">
        <v>999.9</v>
      </c>
      <c r="BC116">
        <v>0</v>
      </c>
      <c r="BD116">
        <v>0</v>
      </c>
      <c r="BE116">
        <v>10000.8264516129</v>
      </c>
      <c r="BF116">
        <v>0</v>
      </c>
      <c r="BG116">
        <v>1.91117E-3</v>
      </c>
      <c r="BH116">
        <v>1589464115.0999999</v>
      </c>
      <c r="BI116" t="s">
        <v>433</v>
      </c>
      <c r="BJ116">
        <v>17</v>
      </c>
      <c r="BK116">
        <v>-1.0409999999999999</v>
      </c>
      <c r="BL116">
        <v>8.5000000000000006E-2</v>
      </c>
      <c r="BM116">
        <v>410</v>
      </c>
      <c r="BN116">
        <v>15</v>
      </c>
      <c r="BO116">
        <v>0.26</v>
      </c>
      <c r="BP116">
        <v>0.12</v>
      </c>
      <c r="BQ116">
        <v>1.7259870731707301</v>
      </c>
      <c r="BR116">
        <v>-0.137661742160262</v>
      </c>
      <c r="BS116">
        <v>4.5096897370099399E-2</v>
      </c>
      <c r="BT116">
        <v>0</v>
      </c>
      <c r="BU116">
        <v>0.25953639024390202</v>
      </c>
      <c r="BV116">
        <v>0.29855546341465</v>
      </c>
      <c r="BW116">
        <v>3.3680350625222899E-2</v>
      </c>
      <c r="BX116">
        <v>0</v>
      </c>
      <c r="BY116">
        <v>0</v>
      </c>
      <c r="BZ116">
        <v>2</v>
      </c>
      <c r="CA116" t="s">
        <v>196</v>
      </c>
      <c r="CB116">
        <v>100</v>
      </c>
      <c r="CC116">
        <v>100</v>
      </c>
      <c r="CD116">
        <v>-1.0409999999999999</v>
      </c>
      <c r="CE116">
        <v>8.5000000000000006E-2</v>
      </c>
      <c r="CF116">
        <v>2</v>
      </c>
      <c r="CG116">
        <v>515</v>
      </c>
      <c r="CH116">
        <v>490.16199999999998</v>
      </c>
      <c r="CI116">
        <v>26.998200000000001</v>
      </c>
      <c r="CJ116">
        <v>32.017499999999998</v>
      </c>
      <c r="CK116">
        <v>30.000499999999999</v>
      </c>
      <c r="CL116">
        <v>31.783300000000001</v>
      </c>
      <c r="CM116">
        <v>31.7834</v>
      </c>
      <c r="CN116">
        <v>20.270600000000002</v>
      </c>
      <c r="CO116">
        <v>38.118699999999997</v>
      </c>
      <c r="CP116">
        <v>0</v>
      </c>
      <c r="CQ116">
        <v>27</v>
      </c>
      <c r="CR116">
        <v>410</v>
      </c>
      <c r="CS116">
        <v>15</v>
      </c>
      <c r="CT116">
        <v>99.969800000000006</v>
      </c>
      <c r="CU116">
        <v>100.33</v>
      </c>
    </row>
    <row r="117" spans="1:99" x14ac:dyDescent="0.25">
      <c r="A117">
        <v>101</v>
      </c>
      <c r="B117">
        <v>1589464147.0999999</v>
      </c>
      <c r="C117">
        <v>8549.5999999046307</v>
      </c>
      <c r="D117" t="s">
        <v>440</v>
      </c>
      <c r="E117" t="s">
        <v>441</v>
      </c>
      <c r="F117">
        <v>1589464138.4709699</v>
      </c>
      <c r="G117">
        <f t="shared" si="29"/>
        <v>3.1426419085314879E-4</v>
      </c>
      <c r="H117">
        <f t="shared" si="30"/>
        <v>-2.0156039760518958</v>
      </c>
      <c r="I117">
        <f t="shared" si="31"/>
        <v>411.72199999999998</v>
      </c>
      <c r="J117">
        <f t="shared" si="32"/>
        <v>612.0804597892444</v>
      </c>
      <c r="K117">
        <f t="shared" si="33"/>
        <v>62.473391770802394</v>
      </c>
      <c r="L117">
        <f t="shared" si="34"/>
        <v>42.0233474133694</v>
      </c>
      <c r="M117">
        <f t="shared" si="35"/>
        <v>1.4863655049412967E-2</v>
      </c>
      <c r="N117">
        <f t="shared" si="36"/>
        <v>2</v>
      </c>
      <c r="O117">
        <f t="shared" si="37"/>
        <v>1.4802558469195551E-2</v>
      </c>
      <c r="P117">
        <f t="shared" si="38"/>
        <v>9.2570673192103291E-3</v>
      </c>
      <c r="Q117">
        <f t="shared" si="39"/>
        <v>0</v>
      </c>
      <c r="R117">
        <f t="shared" si="40"/>
        <v>27.429062511634189</v>
      </c>
      <c r="S117">
        <f t="shared" si="41"/>
        <v>27.429062511634189</v>
      </c>
      <c r="T117">
        <f t="shared" si="42"/>
        <v>3.6703523623311471</v>
      </c>
      <c r="U117">
        <f t="shared" si="43"/>
        <v>42.186435846916055</v>
      </c>
      <c r="V117">
        <f t="shared" si="44"/>
        <v>1.5589332638452917</v>
      </c>
      <c r="W117">
        <f t="shared" si="45"/>
        <v>3.6953424306861753</v>
      </c>
      <c r="X117">
        <f t="shared" si="46"/>
        <v>2.1114190984858556</v>
      </c>
      <c r="Y117">
        <f t="shared" si="47"/>
        <v>-13.859050816623862</v>
      </c>
      <c r="Z117">
        <f t="shared" si="48"/>
        <v>12.502582842334071</v>
      </c>
      <c r="AA117">
        <f t="shared" si="49"/>
        <v>1.3556831654837227</v>
      </c>
      <c r="AB117">
        <f t="shared" si="50"/>
        <v>-7.8480880606690562E-4</v>
      </c>
      <c r="AC117">
        <v>0</v>
      </c>
      <c r="AD117">
        <v>0</v>
      </c>
      <c r="AE117">
        <v>2</v>
      </c>
      <c r="AF117">
        <v>0</v>
      </c>
      <c r="AG117">
        <v>0</v>
      </c>
      <c r="AH117">
        <f t="shared" si="51"/>
        <v>1</v>
      </c>
      <c r="AI117">
        <f t="shared" si="52"/>
        <v>0</v>
      </c>
      <c r="AJ117">
        <f t="shared" si="53"/>
        <v>53818.063394700155</v>
      </c>
      <c r="AK117">
        <f t="shared" si="54"/>
        <v>0</v>
      </c>
      <c r="AL117">
        <f t="shared" si="55"/>
        <v>0</v>
      </c>
      <c r="AM117">
        <f t="shared" si="56"/>
        <v>0.49</v>
      </c>
      <c r="AN117">
        <f t="shared" si="57"/>
        <v>0.39</v>
      </c>
      <c r="AO117">
        <v>4.5599999999999996</v>
      </c>
      <c r="AP117">
        <v>0.5</v>
      </c>
      <c r="AQ117" t="s">
        <v>194</v>
      </c>
      <c r="AR117">
        <v>1589464138.4709699</v>
      </c>
      <c r="AS117">
        <v>411.72199999999998</v>
      </c>
      <c r="AT117">
        <v>410.00180645161299</v>
      </c>
      <c r="AU117">
        <v>15.2735838709677</v>
      </c>
      <c r="AV117">
        <v>14.991358064516101</v>
      </c>
      <c r="AW117">
        <v>500.009903225806</v>
      </c>
      <c r="AX117">
        <v>101.96729032258099</v>
      </c>
      <c r="AY117">
        <v>9.9996374193548399E-2</v>
      </c>
      <c r="AZ117">
        <v>27.545016129032302</v>
      </c>
      <c r="BA117">
        <v>999.9</v>
      </c>
      <c r="BB117">
        <v>999.9</v>
      </c>
      <c r="BC117">
        <v>0</v>
      </c>
      <c r="BD117">
        <v>0</v>
      </c>
      <c r="BE117">
        <v>9999.6938709677397</v>
      </c>
      <c r="BF117">
        <v>0</v>
      </c>
      <c r="BG117">
        <v>1.91117E-3</v>
      </c>
      <c r="BH117">
        <v>1589464115.0999999</v>
      </c>
      <c r="BI117" t="s">
        <v>433</v>
      </c>
      <c r="BJ117">
        <v>17</v>
      </c>
      <c r="BK117">
        <v>-1.0409999999999999</v>
      </c>
      <c r="BL117">
        <v>8.5000000000000006E-2</v>
      </c>
      <c r="BM117">
        <v>410</v>
      </c>
      <c r="BN117">
        <v>15</v>
      </c>
      <c r="BO117">
        <v>0.26</v>
      </c>
      <c r="BP117">
        <v>0.12</v>
      </c>
      <c r="BQ117">
        <v>1.72377243902439</v>
      </c>
      <c r="BR117">
        <v>0.118514425087106</v>
      </c>
      <c r="BS117">
        <v>3.2624559040510398E-2</v>
      </c>
      <c r="BT117">
        <v>0</v>
      </c>
      <c r="BU117">
        <v>0.27327490243902403</v>
      </c>
      <c r="BV117">
        <v>0.10428790243903301</v>
      </c>
      <c r="BW117">
        <v>2.2751541471020299E-2</v>
      </c>
      <c r="BX117">
        <v>0</v>
      </c>
      <c r="BY117">
        <v>0</v>
      </c>
      <c r="BZ117">
        <v>2</v>
      </c>
      <c r="CA117" t="s">
        <v>196</v>
      </c>
      <c r="CB117">
        <v>100</v>
      </c>
      <c r="CC117">
        <v>100</v>
      </c>
      <c r="CD117">
        <v>-1.0409999999999999</v>
      </c>
      <c r="CE117">
        <v>8.5000000000000006E-2</v>
      </c>
      <c r="CF117">
        <v>2</v>
      </c>
      <c r="CG117">
        <v>514.84699999999998</v>
      </c>
      <c r="CH117">
        <v>490.23399999999998</v>
      </c>
      <c r="CI117">
        <v>26.9984</v>
      </c>
      <c r="CJ117">
        <v>32.022599999999997</v>
      </c>
      <c r="CK117">
        <v>30.000299999999999</v>
      </c>
      <c r="CL117">
        <v>31.7883</v>
      </c>
      <c r="CM117">
        <v>31.7883</v>
      </c>
      <c r="CN117">
        <v>20.268599999999999</v>
      </c>
      <c r="CO117">
        <v>38.118699999999997</v>
      </c>
      <c r="CP117">
        <v>0</v>
      </c>
      <c r="CQ117">
        <v>27</v>
      </c>
      <c r="CR117">
        <v>410</v>
      </c>
      <c r="CS117">
        <v>15</v>
      </c>
      <c r="CT117">
        <v>99.970500000000001</v>
      </c>
      <c r="CU117">
        <v>100.331</v>
      </c>
    </row>
    <row r="118" spans="1:99" x14ac:dyDescent="0.25">
      <c r="A118">
        <v>102</v>
      </c>
      <c r="B118">
        <v>1589464152.0999999</v>
      </c>
      <c r="C118">
        <v>8554.5999999046307</v>
      </c>
      <c r="D118" t="s">
        <v>442</v>
      </c>
      <c r="E118" t="s">
        <v>443</v>
      </c>
      <c r="F118">
        <v>1589464143.4709699</v>
      </c>
      <c r="G118">
        <f t="shared" si="29"/>
        <v>3.0507140826864336E-4</v>
      </c>
      <c r="H118">
        <f t="shared" si="30"/>
        <v>-2.0249735802944238</v>
      </c>
      <c r="I118">
        <f t="shared" si="31"/>
        <v>411.72680645161302</v>
      </c>
      <c r="J118">
        <f t="shared" si="32"/>
        <v>619.77093136802864</v>
      </c>
      <c r="K118">
        <f t="shared" si="33"/>
        <v>63.258640006400327</v>
      </c>
      <c r="L118">
        <f t="shared" si="34"/>
        <v>42.024039063622041</v>
      </c>
      <c r="M118">
        <f t="shared" si="35"/>
        <v>1.4412587383744135E-2</v>
      </c>
      <c r="N118">
        <f t="shared" si="36"/>
        <v>2</v>
      </c>
      <c r="O118">
        <f t="shared" si="37"/>
        <v>1.4355134999028711E-2</v>
      </c>
      <c r="P118">
        <f t="shared" si="38"/>
        <v>8.9771020801163656E-3</v>
      </c>
      <c r="Q118">
        <f t="shared" si="39"/>
        <v>0</v>
      </c>
      <c r="R118">
        <f t="shared" si="40"/>
        <v>27.433483505143528</v>
      </c>
      <c r="S118">
        <f t="shared" si="41"/>
        <v>27.433483505143528</v>
      </c>
      <c r="T118">
        <f t="shared" si="42"/>
        <v>3.6713024536613657</v>
      </c>
      <c r="U118">
        <f t="shared" si="43"/>
        <v>42.15185551463702</v>
      </c>
      <c r="V118">
        <f t="shared" si="44"/>
        <v>1.5577491638128715</v>
      </c>
      <c r="W118">
        <f t="shared" si="45"/>
        <v>3.6955648684835496</v>
      </c>
      <c r="X118">
        <f t="shared" si="46"/>
        <v>2.1135532898484941</v>
      </c>
      <c r="Y118">
        <f t="shared" si="47"/>
        <v>-13.453649104647171</v>
      </c>
      <c r="Z118">
        <f t="shared" si="48"/>
        <v>12.136848012369731</v>
      </c>
      <c r="AA118">
        <f t="shared" si="49"/>
        <v>1.3160615168815992</v>
      </c>
      <c r="AB118">
        <f t="shared" si="50"/>
        <v>-7.3957539584235121E-4</v>
      </c>
      <c r="AC118">
        <v>0</v>
      </c>
      <c r="AD118">
        <v>0</v>
      </c>
      <c r="AE118">
        <v>2</v>
      </c>
      <c r="AF118">
        <v>0</v>
      </c>
      <c r="AG118">
        <v>0</v>
      </c>
      <c r="AH118">
        <f t="shared" si="51"/>
        <v>1</v>
      </c>
      <c r="AI118">
        <f t="shared" si="52"/>
        <v>0</v>
      </c>
      <c r="AJ118">
        <f t="shared" si="53"/>
        <v>53838.741515517344</v>
      </c>
      <c r="AK118">
        <f t="shared" si="54"/>
        <v>0</v>
      </c>
      <c r="AL118">
        <f t="shared" si="55"/>
        <v>0</v>
      </c>
      <c r="AM118">
        <f t="shared" si="56"/>
        <v>0.49</v>
      </c>
      <c r="AN118">
        <f t="shared" si="57"/>
        <v>0.39</v>
      </c>
      <c r="AO118">
        <v>4.5599999999999996</v>
      </c>
      <c r="AP118">
        <v>0.5</v>
      </c>
      <c r="AQ118" t="s">
        <v>194</v>
      </c>
      <c r="AR118">
        <v>1589464143.4709699</v>
      </c>
      <c r="AS118">
        <v>411.72680645161302</v>
      </c>
      <c r="AT118">
        <v>409.99461290322603</v>
      </c>
      <c r="AU118">
        <v>15.2619096774194</v>
      </c>
      <c r="AV118">
        <v>14.987935483871</v>
      </c>
      <c r="AW118">
        <v>500.00854838709699</v>
      </c>
      <c r="AX118">
        <v>101.967774193548</v>
      </c>
      <c r="AY118">
        <v>0.100000858064516</v>
      </c>
      <c r="AZ118">
        <v>27.546045161290301</v>
      </c>
      <c r="BA118">
        <v>999.9</v>
      </c>
      <c r="BB118">
        <v>999.9</v>
      </c>
      <c r="BC118">
        <v>0</v>
      </c>
      <c r="BD118">
        <v>0</v>
      </c>
      <c r="BE118">
        <v>10003.6861290323</v>
      </c>
      <c r="BF118">
        <v>0</v>
      </c>
      <c r="BG118">
        <v>1.91117E-3</v>
      </c>
      <c r="BH118">
        <v>1589464115.0999999</v>
      </c>
      <c r="BI118" t="s">
        <v>433</v>
      </c>
      <c r="BJ118">
        <v>17</v>
      </c>
      <c r="BK118">
        <v>-1.0409999999999999</v>
      </c>
      <c r="BL118">
        <v>8.5000000000000006E-2</v>
      </c>
      <c r="BM118">
        <v>410</v>
      </c>
      <c r="BN118">
        <v>15</v>
      </c>
      <c r="BO118">
        <v>0.26</v>
      </c>
      <c r="BP118">
        <v>0.12</v>
      </c>
      <c r="BQ118">
        <v>1.7225253658536599</v>
      </c>
      <c r="BR118">
        <v>0.168785644599312</v>
      </c>
      <c r="BS118">
        <v>2.79416615335666E-2</v>
      </c>
      <c r="BT118">
        <v>0</v>
      </c>
      <c r="BU118">
        <v>0.27839585365853697</v>
      </c>
      <c r="BV118">
        <v>-0.12574296167247501</v>
      </c>
      <c r="BW118">
        <v>1.2904603089805299E-2</v>
      </c>
      <c r="BX118">
        <v>0</v>
      </c>
      <c r="BY118">
        <v>0</v>
      </c>
      <c r="BZ118">
        <v>2</v>
      </c>
      <c r="CA118" t="s">
        <v>196</v>
      </c>
      <c r="CB118">
        <v>100</v>
      </c>
      <c r="CC118">
        <v>100</v>
      </c>
      <c r="CD118">
        <v>-1.0409999999999999</v>
      </c>
      <c r="CE118">
        <v>8.5000000000000006E-2</v>
      </c>
      <c r="CF118">
        <v>2</v>
      </c>
      <c r="CG118">
        <v>515.27599999999995</v>
      </c>
      <c r="CH118">
        <v>490.101</v>
      </c>
      <c r="CI118">
        <v>26.998699999999999</v>
      </c>
      <c r="CJ118">
        <v>32.028199999999998</v>
      </c>
      <c r="CK118">
        <v>30.000299999999999</v>
      </c>
      <c r="CL118">
        <v>31.793199999999999</v>
      </c>
      <c r="CM118">
        <v>31.793900000000001</v>
      </c>
      <c r="CN118">
        <v>20.270199999999999</v>
      </c>
      <c r="CO118">
        <v>38.118699999999997</v>
      </c>
      <c r="CP118">
        <v>0</v>
      </c>
      <c r="CQ118">
        <v>27</v>
      </c>
      <c r="CR118">
        <v>410</v>
      </c>
      <c r="CS118">
        <v>15</v>
      </c>
      <c r="CT118">
        <v>99.969200000000001</v>
      </c>
      <c r="CU118">
        <v>100.32899999999999</v>
      </c>
    </row>
    <row r="119" spans="1:99" x14ac:dyDescent="0.25">
      <c r="A119">
        <v>103</v>
      </c>
      <c r="B119">
        <v>1589464453.5999999</v>
      </c>
      <c r="C119">
        <v>8856.0999999046307</v>
      </c>
      <c r="D119" t="s">
        <v>445</v>
      </c>
      <c r="E119" t="s">
        <v>446</v>
      </c>
      <c r="F119">
        <v>1589464445.5999999</v>
      </c>
      <c r="G119">
        <f t="shared" si="29"/>
        <v>2.3266892772848104E-4</v>
      </c>
      <c r="H119">
        <f t="shared" si="30"/>
        <v>-2.1643666794183609</v>
      </c>
      <c r="I119">
        <f t="shared" si="31"/>
        <v>412.08806451612901</v>
      </c>
      <c r="J119">
        <f t="shared" si="32"/>
        <v>712.00058216828825</v>
      </c>
      <c r="K119">
        <f t="shared" si="33"/>
        <v>72.676653449355996</v>
      </c>
      <c r="L119">
        <f t="shared" si="34"/>
        <v>42.063422707112032</v>
      </c>
      <c r="M119">
        <f t="shared" si="35"/>
        <v>1.0877072759744415E-2</v>
      </c>
      <c r="N119">
        <f t="shared" si="36"/>
        <v>2</v>
      </c>
      <c r="O119">
        <f t="shared" si="37"/>
        <v>1.0844315546717199E-2</v>
      </c>
      <c r="P119">
        <f t="shared" si="38"/>
        <v>6.7806320499400746E-3</v>
      </c>
      <c r="Q119">
        <f t="shared" si="39"/>
        <v>0</v>
      </c>
      <c r="R119">
        <f t="shared" si="40"/>
        <v>27.529203508022626</v>
      </c>
      <c r="S119">
        <f t="shared" si="41"/>
        <v>27.529203508022626</v>
      </c>
      <c r="T119">
        <f t="shared" si="42"/>
        <v>3.6919258098724872</v>
      </c>
      <c r="U119">
        <f t="shared" si="43"/>
        <v>41.994638727976401</v>
      </c>
      <c r="V119">
        <f t="shared" si="44"/>
        <v>1.5582139004796407</v>
      </c>
      <c r="W119">
        <f t="shared" si="45"/>
        <v>3.7105067400938836</v>
      </c>
      <c r="X119">
        <f t="shared" si="46"/>
        <v>2.1337119093928463</v>
      </c>
      <c r="Y119">
        <f t="shared" si="47"/>
        <v>-10.260699712826014</v>
      </c>
      <c r="Z119">
        <f t="shared" si="48"/>
        <v>9.2557904219337797</v>
      </c>
      <c r="AA119">
        <f t="shared" si="49"/>
        <v>1.0044789399051255</v>
      </c>
      <c r="AB119">
        <f t="shared" si="50"/>
        <v>-4.3035098710930697E-4</v>
      </c>
      <c r="AC119">
        <v>0</v>
      </c>
      <c r="AD119">
        <v>0</v>
      </c>
      <c r="AE119">
        <v>2</v>
      </c>
      <c r="AF119">
        <v>0</v>
      </c>
      <c r="AG119">
        <v>0</v>
      </c>
      <c r="AH119">
        <f t="shared" si="51"/>
        <v>1</v>
      </c>
      <c r="AI119">
        <f t="shared" si="52"/>
        <v>0</v>
      </c>
      <c r="AJ119">
        <f t="shared" si="53"/>
        <v>53796.456853309959</v>
      </c>
      <c r="AK119">
        <f t="shared" si="54"/>
        <v>0</v>
      </c>
      <c r="AL119">
        <f t="shared" si="55"/>
        <v>0</v>
      </c>
      <c r="AM119">
        <f t="shared" si="56"/>
        <v>0.49</v>
      </c>
      <c r="AN119">
        <f t="shared" si="57"/>
        <v>0.39</v>
      </c>
      <c r="AO119">
        <v>5.12</v>
      </c>
      <c r="AP119">
        <v>0.5</v>
      </c>
      <c r="AQ119" t="s">
        <v>194</v>
      </c>
      <c r="AR119">
        <v>1589464445.5999999</v>
      </c>
      <c r="AS119">
        <v>412.08806451612901</v>
      </c>
      <c r="AT119">
        <v>409.96990322580598</v>
      </c>
      <c r="AU119">
        <v>15.265551612903201</v>
      </c>
      <c r="AV119">
        <v>15.0309322580645</v>
      </c>
      <c r="AW119">
        <v>499.992677419355</v>
      </c>
      <c r="AX119">
        <v>101.97432258064499</v>
      </c>
      <c r="AY119">
        <v>9.9545432258064503E-2</v>
      </c>
      <c r="AZ119">
        <v>27.615045161290301</v>
      </c>
      <c r="BA119">
        <v>999.9</v>
      </c>
      <c r="BB119">
        <v>999.9</v>
      </c>
      <c r="BC119">
        <v>0</v>
      </c>
      <c r="BD119">
        <v>0</v>
      </c>
      <c r="BE119">
        <v>9997.2177419354794</v>
      </c>
      <c r="BF119">
        <v>0</v>
      </c>
      <c r="BG119">
        <v>1.91117E-3</v>
      </c>
      <c r="BH119">
        <v>1589464433.5999999</v>
      </c>
      <c r="BI119" t="s">
        <v>447</v>
      </c>
      <c r="BJ119">
        <v>18</v>
      </c>
      <c r="BK119">
        <v>-1.0980000000000001</v>
      </c>
      <c r="BL119">
        <v>8.4000000000000005E-2</v>
      </c>
      <c r="BM119">
        <v>410</v>
      </c>
      <c r="BN119">
        <v>15</v>
      </c>
      <c r="BO119">
        <v>0.33</v>
      </c>
      <c r="BP119">
        <v>0.19</v>
      </c>
      <c r="BQ119">
        <v>1.6660993926829299</v>
      </c>
      <c r="BR119">
        <v>6.7281404153303903</v>
      </c>
      <c r="BS119">
        <v>0.83781693348544195</v>
      </c>
      <c r="BT119">
        <v>0</v>
      </c>
      <c r="BU119">
        <v>0.18497339173170699</v>
      </c>
      <c r="BV119">
        <v>0.75251333023686895</v>
      </c>
      <c r="BW119">
        <v>9.1968197894871803E-2</v>
      </c>
      <c r="BX119">
        <v>0</v>
      </c>
      <c r="BY119">
        <v>0</v>
      </c>
      <c r="BZ119">
        <v>2</v>
      </c>
      <c r="CA119" t="s">
        <v>196</v>
      </c>
      <c r="CB119">
        <v>100</v>
      </c>
      <c r="CC119">
        <v>100</v>
      </c>
      <c r="CD119">
        <v>-1.0980000000000001</v>
      </c>
      <c r="CE119">
        <v>8.4000000000000005E-2</v>
      </c>
      <c r="CF119">
        <v>2</v>
      </c>
      <c r="CG119">
        <v>515.07600000000002</v>
      </c>
      <c r="CH119">
        <v>487.08199999999999</v>
      </c>
      <c r="CI119">
        <v>26.998000000000001</v>
      </c>
      <c r="CJ119">
        <v>32.2121</v>
      </c>
      <c r="CK119">
        <v>30.0001</v>
      </c>
      <c r="CL119">
        <v>32.0214</v>
      </c>
      <c r="CM119">
        <v>32.020200000000003</v>
      </c>
      <c r="CN119">
        <v>20.285900000000002</v>
      </c>
      <c r="CO119">
        <v>38.680799999999998</v>
      </c>
      <c r="CP119">
        <v>0</v>
      </c>
      <c r="CQ119">
        <v>27</v>
      </c>
      <c r="CR119">
        <v>410</v>
      </c>
      <c r="CS119">
        <v>15</v>
      </c>
      <c r="CT119">
        <v>99.942499999999995</v>
      </c>
      <c r="CU119">
        <v>100.31100000000001</v>
      </c>
    </row>
    <row r="120" spans="1:99" x14ac:dyDescent="0.25">
      <c r="A120">
        <v>104</v>
      </c>
      <c r="B120">
        <v>1589464458.5999999</v>
      </c>
      <c r="C120">
        <v>8861.0999999046307</v>
      </c>
      <c r="D120" t="s">
        <v>448</v>
      </c>
      <c r="E120" t="s">
        <v>449</v>
      </c>
      <c r="F120">
        <v>1589464450.2451601</v>
      </c>
      <c r="G120">
        <f t="shared" si="29"/>
        <v>2.4056685006247291E-4</v>
      </c>
      <c r="H120">
        <f t="shared" si="30"/>
        <v>-2.2380122516288785</v>
      </c>
      <c r="I120">
        <f t="shared" si="31"/>
        <v>412.16025806451597</v>
      </c>
      <c r="J120">
        <f t="shared" si="32"/>
        <v>711.84588717447116</v>
      </c>
      <c r="K120">
        <f t="shared" si="33"/>
        <v>72.661604570984238</v>
      </c>
      <c r="L120">
        <f t="shared" si="34"/>
        <v>42.071221076000207</v>
      </c>
      <c r="M120">
        <f t="shared" si="35"/>
        <v>1.1256819080121203E-2</v>
      </c>
      <c r="N120">
        <f t="shared" si="36"/>
        <v>2</v>
      </c>
      <c r="O120">
        <f t="shared" si="37"/>
        <v>1.1221738646469984E-2</v>
      </c>
      <c r="P120">
        <f t="shared" si="38"/>
        <v>7.0167293272239287E-3</v>
      </c>
      <c r="Q120">
        <f t="shared" si="39"/>
        <v>0</v>
      </c>
      <c r="R120">
        <f t="shared" si="40"/>
        <v>27.525486326627295</v>
      </c>
      <c r="S120">
        <f t="shared" si="41"/>
        <v>27.525486326627295</v>
      </c>
      <c r="T120">
        <f t="shared" si="42"/>
        <v>3.6911230416627636</v>
      </c>
      <c r="U120">
        <f t="shared" si="43"/>
        <v>42.022145364404054</v>
      </c>
      <c r="V120">
        <f t="shared" si="44"/>
        <v>1.5591613165034302</v>
      </c>
      <c r="W120">
        <f t="shared" si="45"/>
        <v>3.7103324996447187</v>
      </c>
      <c r="X120">
        <f t="shared" si="46"/>
        <v>2.1319617251593335</v>
      </c>
      <c r="Y120">
        <f t="shared" si="47"/>
        <v>-10.608998087755056</v>
      </c>
      <c r="Z120">
        <f t="shared" si="48"/>
        <v>9.5699847693545834</v>
      </c>
      <c r="AA120">
        <f t="shared" si="49"/>
        <v>1.0385532598105585</v>
      </c>
      <c r="AB120">
        <f t="shared" si="50"/>
        <v>-4.600585899137144E-4</v>
      </c>
      <c r="AC120">
        <v>0</v>
      </c>
      <c r="AD120">
        <v>0</v>
      </c>
      <c r="AE120">
        <v>2</v>
      </c>
      <c r="AF120">
        <v>0</v>
      </c>
      <c r="AG120">
        <v>0</v>
      </c>
      <c r="AH120">
        <f t="shared" si="51"/>
        <v>1</v>
      </c>
      <c r="AI120">
        <f t="shared" si="52"/>
        <v>0</v>
      </c>
      <c r="AJ120">
        <f t="shared" si="53"/>
        <v>53797.960877526595</v>
      </c>
      <c r="AK120">
        <f t="shared" si="54"/>
        <v>0</v>
      </c>
      <c r="AL120">
        <f t="shared" si="55"/>
        <v>0</v>
      </c>
      <c r="AM120">
        <f t="shared" si="56"/>
        <v>0.49</v>
      </c>
      <c r="AN120">
        <f t="shared" si="57"/>
        <v>0.39</v>
      </c>
      <c r="AO120">
        <v>5.12</v>
      </c>
      <c r="AP120">
        <v>0.5</v>
      </c>
      <c r="AQ120" t="s">
        <v>194</v>
      </c>
      <c r="AR120">
        <v>1589464450.2451601</v>
      </c>
      <c r="AS120">
        <v>412.16025806451597</v>
      </c>
      <c r="AT120">
        <v>409.97009677419402</v>
      </c>
      <c r="AU120">
        <v>15.2746774193548</v>
      </c>
      <c r="AV120">
        <v>15.0321032258065</v>
      </c>
      <c r="AW120">
        <v>500.00719354838702</v>
      </c>
      <c r="AX120">
        <v>101.974903225806</v>
      </c>
      <c r="AY120">
        <v>0.10000635806451599</v>
      </c>
      <c r="AZ120">
        <v>27.6142419354839</v>
      </c>
      <c r="BA120">
        <v>999.9</v>
      </c>
      <c r="BB120">
        <v>999.9</v>
      </c>
      <c r="BC120">
        <v>0</v>
      </c>
      <c r="BD120">
        <v>0</v>
      </c>
      <c r="BE120">
        <v>9997.4219354838697</v>
      </c>
      <c r="BF120">
        <v>0</v>
      </c>
      <c r="BG120">
        <v>1.91117E-3</v>
      </c>
      <c r="BH120">
        <v>1589464433.5999999</v>
      </c>
      <c r="BI120" t="s">
        <v>447</v>
      </c>
      <c r="BJ120">
        <v>18</v>
      </c>
      <c r="BK120">
        <v>-1.0980000000000001</v>
      </c>
      <c r="BL120">
        <v>8.4000000000000005E-2</v>
      </c>
      <c r="BM120">
        <v>410</v>
      </c>
      <c r="BN120">
        <v>15</v>
      </c>
      <c r="BO120">
        <v>0.33</v>
      </c>
      <c r="BP120">
        <v>0.19</v>
      </c>
      <c r="BQ120">
        <v>2.13578902439024</v>
      </c>
      <c r="BR120">
        <v>0.76667811846661804</v>
      </c>
      <c r="BS120">
        <v>0.19729102843638699</v>
      </c>
      <c r="BT120">
        <v>0</v>
      </c>
      <c r="BU120">
        <v>0.23656948780487799</v>
      </c>
      <c r="BV120">
        <v>9.7501296167218698E-2</v>
      </c>
      <c r="BW120">
        <v>2.0992337005030601E-2</v>
      </c>
      <c r="BX120">
        <v>1</v>
      </c>
      <c r="BY120">
        <v>1</v>
      </c>
      <c r="BZ120">
        <v>2</v>
      </c>
      <c r="CA120" t="s">
        <v>213</v>
      </c>
      <c r="CB120">
        <v>100</v>
      </c>
      <c r="CC120">
        <v>100</v>
      </c>
      <c r="CD120">
        <v>-1.0980000000000001</v>
      </c>
      <c r="CE120">
        <v>8.4000000000000005E-2</v>
      </c>
      <c r="CF120">
        <v>2</v>
      </c>
      <c r="CG120">
        <v>515.41399999999999</v>
      </c>
      <c r="CH120">
        <v>487.09100000000001</v>
      </c>
      <c r="CI120">
        <v>26.997900000000001</v>
      </c>
      <c r="CJ120">
        <v>32.2149</v>
      </c>
      <c r="CK120">
        <v>30.0001</v>
      </c>
      <c r="CL120">
        <v>32.023600000000002</v>
      </c>
      <c r="CM120">
        <v>32.023000000000003</v>
      </c>
      <c r="CN120">
        <v>20.284700000000001</v>
      </c>
      <c r="CO120">
        <v>38.680799999999998</v>
      </c>
      <c r="CP120">
        <v>0</v>
      </c>
      <c r="CQ120">
        <v>27</v>
      </c>
      <c r="CR120">
        <v>410</v>
      </c>
      <c r="CS120">
        <v>15</v>
      </c>
      <c r="CT120">
        <v>99.941599999999994</v>
      </c>
      <c r="CU120">
        <v>100.309</v>
      </c>
    </row>
    <row r="121" spans="1:99" x14ac:dyDescent="0.25">
      <c r="A121">
        <v>105</v>
      </c>
      <c r="B121">
        <v>1589464463.5999999</v>
      </c>
      <c r="C121">
        <v>8866.0999999046307</v>
      </c>
      <c r="D121" t="s">
        <v>450</v>
      </c>
      <c r="E121" t="s">
        <v>451</v>
      </c>
      <c r="F121">
        <v>1589464455.03548</v>
      </c>
      <c r="G121">
        <f t="shared" si="29"/>
        <v>2.4028442161649709E-4</v>
      </c>
      <c r="H121">
        <f t="shared" si="30"/>
        <v>-2.2197674142226402</v>
      </c>
      <c r="I121">
        <f t="shared" si="31"/>
        <v>412.15751612903199</v>
      </c>
      <c r="J121">
        <f t="shared" si="32"/>
        <v>709.6158772630107</v>
      </c>
      <c r="K121">
        <f t="shared" si="33"/>
        <v>72.434648464487651</v>
      </c>
      <c r="L121">
        <f t="shared" si="34"/>
        <v>42.071331475771956</v>
      </c>
      <c r="M121">
        <f t="shared" si="35"/>
        <v>1.1244977644365389E-2</v>
      </c>
      <c r="N121">
        <f t="shared" si="36"/>
        <v>2</v>
      </c>
      <c r="O121">
        <f t="shared" si="37"/>
        <v>1.1209970852628972E-2</v>
      </c>
      <c r="P121">
        <f t="shared" si="38"/>
        <v>7.0093678683839141E-3</v>
      </c>
      <c r="Q121">
        <f t="shared" si="39"/>
        <v>0</v>
      </c>
      <c r="R121">
        <f t="shared" si="40"/>
        <v>27.524974344388848</v>
      </c>
      <c r="S121">
        <f t="shared" si="41"/>
        <v>27.524974344388848</v>
      </c>
      <c r="T121">
        <f t="shared" si="42"/>
        <v>3.6910124851274446</v>
      </c>
      <c r="U121">
        <f t="shared" si="43"/>
        <v>42.027350405999321</v>
      </c>
      <c r="V121">
        <f t="shared" si="44"/>
        <v>1.5592982715174755</v>
      </c>
      <c r="W121">
        <f t="shared" si="45"/>
        <v>3.710198850163271</v>
      </c>
      <c r="X121">
        <f t="shared" si="46"/>
        <v>2.1317142136099694</v>
      </c>
      <c r="Y121">
        <f t="shared" si="47"/>
        <v>-10.596542993287521</v>
      </c>
      <c r="Z121">
        <f t="shared" si="48"/>
        <v>9.5587552454542788</v>
      </c>
      <c r="AA121">
        <f t="shared" si="49"/>
        <v>1.0373287700605724</v>
      </c>
      <c r="AB121">
        <f t="shared" si="50"/>
        <v>-4.5897777267001061E-4</v>
      </c>
      <c r="AC121">
        <v>0</v>
      </c>
      <c r="AD121">
        <v>0</v>
      </c>
      <c r="AE121">
        <v>2</v>
      </c>
      <c r="AF121">
        <v>0</v>
      </c>
      <c r="AG121">
        <v>0</v>
      </c>
      <c r="AH121">
        <f t="shared" si="51"/>
        <v>1</v>
      </c>
      <c r="AI121">
        <f t="shared" si="52"/>
        <v>0</v>
      </c>
      <c r="AJ121">
        <f t="shared" si="53"/>
        <v>53805.294639688364</v>
      </c>
      <c r="AK121">
        <f t="shared" si="54"/>
        <v>0</v>
      </c>
      <c r="AL121">
        <f t="shared" si="55"/>
        <v>0</v>
      </c>
      <c r="AM121">
        <f t="shared" si="56"/>
        <v>0.49</v>
      </c>
      <c r="AN121">
        <f t="shared" si="57"/>
        <v>0.39</v>
      </c>
      <c r="AO121">
        <v>5.12</v>
      </c>
      <c r="AP121">
        <v>0.5</v>
      </c>
      <c r="AQ121" t="s">
        <v>194</v>
      </c>
      <c r="AR121">
        <v>1589464455.03548</v>
      </c>
      <c r="AS121">
        <v>412.15751612903199</v>
      </c>
      <c r="AT121">
        <v>409.985935483871</v>
      </c>
      <c r="AU121">
        <v>15.275877419354799</v>
      </c>
      <c r="AV121">
        <v>15.033590322580601</v>
      </c>
      <c r="AW121">
        <v>500.01135483871002</v>
      </c>
      <c r="AX121">
        <v>101.97583870967701</v>
      </c>
      <c r="AY121">
        <v>0.1000178</v>
      </c>
      <c r="AZ121">
        <v>27.613625806451601</v>
      </c>
      <c r="BA121">
        <v>999.9</v>
      </c>
      <c r="BB121">
        <v>999.9</v>
      </c>
      <c r="BC121">
        <v>0</v>
      </c>
      <c r="BD121">
        <v>0</v>
      </c>
      <c r="BE121">
        <v>9998.7258064516209</v>
      </c>
      <c r="BF121">
        <v>0</v>
      </c>
      <c r="BG121">
        <v>1.91117E-3</v>
      </c>
      <c r="BH121">
        <v>1589464433.5999999</v>
      </c>
      <c r="BI121" t="s">
        <v>447</v>
      </c>
      <c r="BJ121">
        <v>18</v>
      </c>
      <c r="BK121">
        <v>-1.0980000000000001</v>
      </c>
      <c r="BL121">
        <v>8.4000000000000005E-2</v>
      </c>
      <c r="BM121">
        <v>410</v>
      </c>
      <c r="BN121">
        <v>15</v>
      </c>
      <c r="BO121">
        <v>0.33</v>
      </c>
      <c r="BP121">
        <v>0.19</v>
      </c>
      <c r="BQ121">
        <v>2.1856426829268298</v>
      </c>
      <c r="BR121">
        <v>-0.16523331010453099</v>
      </c>
      <c r="BS121">
        <v>4.0286477246086701E-2</v>
      </c>
      <c r="BT121">
        <v>0</v>
      </c>
      <c r="BU121">
        <v>0.24255487804878001</v>
      </c>
      <c r="BV121">
        <v>-1.3496864111360999E-4</v>
      </c>
      <c r="BW121">
        <v>9.0441734902945001E-4</v>
      </c>
      <c r="BX121">
        <v>1</v>
      </c>
      <c r="BY121">
        <v>1</v>
      </c>
      <c r="BZ121">
        <v>2</v>
      </c>
      <c r="CA121" t="s">
        <v>213</v>
      </c>
      <c r="CB121">
        <v>100</v>
      </c>
      <c r="CC121">
        <v>100</v>
      </c>
      <c r="CD121">
        <v>-1.0980000000000001</v>
      </c>
      <c r="CE121">
        <v>8.4000000000000005E-2</v>
      </c>
      <c r="CF121">
        <v>2</v>
      </c>
      <c r="CG121">
        <v>515.423</v>
      </c>
      <c r="CH121">
        <v>487.06900000000002</v>
      </c>
      <c r="CI121">
        <v>26.998000000000001</v>
      </c>
      <c r="CJ121">
        <v>32.217700000000001</v>
      </c>
      <c r="CK121">
        <v>30.000299999999999</v>
      </c>
      <c r="CL121">
        <v>32.026400000000002</v>
      </c>
      <c r="CM121">
        <v>32.025799999999997</v>
      </c>
      <c r="CN121">
        <v>20.286999999999999</v>
      </c>
      <c r="CO121">
        <v>38.680799999999998</v>
      </c>
      <c r="CP121">
        <v>0</v>
      </c>
      <c r="CQ121">
        <v>27</v>
      </c>
      <c r="CR121">
        <v>410</v>
      </c>
      <c r="CS121">
        <v>15</v>
      </c>
      <c r="CT121">
        <v>99.941500000000005</v>
      </c>
      <c r="CU121">
        <v>100.31100000000001</v>
      </c>
    </row>
    <row r="122" spans="1:99" x14ac:dyDescent="0.25">
      <c r="A122">
        <v>106</v>
      </c>
      <c r="B122">
        <v>1589464468.5999999</v>
      </c>
      <c r="C122">
        <v>8871.0999999046307</v>
      </c>
      <c r="D122" t="s">
        <v>452</v>
      </c>
      <c r="E122" t="s">
        <v>453</v>
      </c>
      <c r="F122">
        <v>1589464459.9709699</v>
      </c>
      <c r="G122">
        <f t="shared" si="29"/>
        <v>2.4035822265881302E-4</v>
      </c>
      <c r="H122">
        <f t="shared" si="30"/>
        <v>-2.2185132680996476</v>
      </c>
      <c r="I122">
        <f t="shared" si="31"/>
        <v>412.16364516128999</v>
      </c>
      <c r="J122">
        <f t="shared" si="32"/>
        <v>709.31829682999307</v>
      </c>
      <c r="K122">
        <f t="shared" si="33"/>
        <v>72.404928721671212</v>
      </c>
      <c r="L122">
        <f t="shared" si="34"/>
        <v>42.072338304167523</v>
      </c>
      <c r="M122">
        <f t="shared" si="35"/>
        <v>1.1249677946802089E-2</v>
      </c>
      <c r="N122">
        <f t="shared" si="36"/>
        <v>2</v>
      </c>
      <c r="O122">
        <f t="shared" si="37"/>
        <v>1.1214641933104567E-2</v>
      </c>
      <c r="P122">
        <f t="shared" si="38"/>
        <v>7.0122899077558701E-3</v>
      </c>
      <c r="Q122">
        <f t="shared" si="39"/>
        <v>0</v>
      </c>
      <c r="R122">
        <f t="shared" si="40"/>
        <v>27.524695481236556</v>
      </c>
      <c r="S122">
        <f t="shared" si="41"/>
        <v>27.524695481236556</v>
      </c>
      <c r="T122">
        <f t="shared" si="42"/>
        <v>3.6909522691292338</v>
      </c>
      <c r="U122">
        <f t="shared" si="43"/>
        <v>42.032130257128479</v>
      </c>
      <c r="V122">
        <f t="shared" si="44"/>
        <v>1.5594526731352745</v>
      </c>
      <c r="W122">
        <f t="shared" si="45"/>
        <v>3.7101442720020064</v>
      </c>
      <c r="X122">
        <f t="shared" si="46"/>
        <v>2.1314995959939593</v>
      </c>
      <c r="Y122">
        <f t="shared" si="47"/>
        <v>-10.599797619253655</v>
      </c>
      <c r="Z122">
        <f t="shared" si="48"/>
        <v>9.5616934763121719</v>
      </c>
      <c r="AA122">
        <f t="shared" si="49"/>
        <v>1.0376448837554775</v>
      </c>
      <c r="AB122">
        <f t="shared" si="50"/>
        <v>-4.592591860053119E-4</v>
      </c>
      <c r="AC122">
        <v>0</v>
      </c>
      <c r="AD122">
        <v>0</v>
      </c>
      <c r="AE122">
        <v>2</v>
      </c>
      <c r="AF122">
        <v>0</v>
      </c>
      <c r="AG122">
        <v>0</v>
      </c>
      <c r="AH122">
        <f t="shared" si="51"/>
        <v>1</v>
      </c>
      <c r="AI122">
        <f t="shared" si="52"/>
        <v>0</v>
      </c>
      <c r="AJ122">
        <f t="shared" si="53"/>
        <v>53830.294069184733</v>
      </c>
      <c r="AK122">
        <f t="shared" si="54"/>
        <v>0</v>
      </c>
      <c r="AL122">
        <f t="shared" si="55"/>
        <v>0</v>
      </c>
      <c r="AM122">
        <f t="shared" si="56"/>
        <v>0.49</v>
      </c>
      <c r="AN122">
        <f t="shared" si="57"/>
        <v>0.39</v>
      </c>
      <c r="AO122">
        <v>5.12</v>
      </c>
      <c r="AP122">
        <v>0.5</v>
      </c>
      <c r="AQ122" t="s">
        <v>194</v>
      </c>
      <c r="AR122">
        <v>1589464459.9709699</v>
      </c>
      <c r="AS122">
        <v>412.16364516128999</v>
      </c>
      <c r="AT122">
        <v>409.99332258064499</v>
      </c>
      <c r="AU122">
        <v>15.2772516129032</v>
      </c>
      <c r="AV122">
        <v>15.0348838709677</v>
      </c>
      <c r="AW122">
        <v>499.99780645161297</v>
      </c>
      <c r="AX122">
        <v>101.976806451613</v>
      </c>
      <c r="AY122">
        <v>9.9974938709677399E-2</v>
      </c>
      <c r="AZ122">
        <v>27.613374193548399</v>
      </c>
      <c r="BA122">
        <v>999.9</v>
      </c>
      <c r="BB122">
        <v>999.9</v>
      </c>
      <c r="BC122">
        <v>0</v>
      </c>
      <c r="BD122">
        <v>0</v>
      </c>
      <c r="BE122">
        <v>10003.4619354839</v>
      </c>
      <c r="BF122">
        <v>0</v>
      </c>
      <c r="BG122">
        <v>1.91117E-3</v>
      </c>
      <c r="BH122">
        <v>1589464433.5999999</v>
      </c>
      <c r="BI122" t="s">
        <v>447</v>
      </c>
      <c r="BJ122">
        <v>18</v>
      </c>
      <c r="BK122">
        <v>-1.0980000000000001</v>
      </c>
      <c r="BL122">
        <v>8.4000000000000005E-2</v>
      </c>
      <c r="BM122">
        <v>410</v>
      </c>
      <c r="BN122">
        <v>15</v>
      </c>
      <c r="BO122">
        <v>0.33</v>
      </c>
      <c r="BP122">
        <v>0.19</v>
      </c>
      <c r="BQ122">
        <v>2.1663182926829299</v>
      </c>
      <c r="BR122">
        <v>3.01551219512129E-2</v>
      </c>
      <c r="BS122">
        <v>2.7673193501084801E-2</v>
      </c>
      <c r="BT122">
        <v>1</v>
      </c>
      <c r="BU122">
        <v>0.242193292682927</v>
      </c>
      <c r="BV122">
        <v>-1.15350522648082E-3</v>
      </c>
      <c r="BW122">
        <v>8.2618973324068395E-4</v>
      </c>
      <c r="BX122">
        <v>1</v>
      </c>
      <c r="BY122">
        <v>2</v>
      </c>
      <c r="BZ122">
        <v>2</v>
      </c>
      <c r="CA122" t="s">
        <v>199</v>
      </c>
      <c r="CB122">
        <v>100</v>
      </c>
      <c r="CC122">
        <v>100</v>
      </c>
      <c r="CD122">
        <v>-1.0980000000000001</v>
      </c>
      <c r="CE122">
        <v>8.4000000000000005E-2</v>
      </c>
      <c r="CF122">
        <v>2</v>
      </c>
      <c r="CG122">
        <v>515.428</v>
      </c>
      <c r="CH122">
        <v>487.197</v>
      </c>
      <c r="CI122">
        <v>26.998699999999999</v>
      </c>
      <c r="CJ122">
        <v>32.219900000000003</v>
      </c>
      <c r="CK122">
        <v>30.000299999999999</v>
      </c>
      <c r="CL122">
        <v>32.028599999999997</v>
      </c>
      <c r="CM122">
        <v>32.028399999999998</v>
      </c>
      <c r="CN122">
        <v>20.283899999999999</v>
      </c>
      <c r="CO122">
        <v>38.680799999999998</v>
      </c>
      <c r="CP122">
        <v>0</v>
      </c>
      <c r="CQ122">
        <v>27</v>
      </c>
      <c r="CR122">
        <v>410</v>
      </c>
      <c r="CS122">
        <v>15</v>
      </c>
      <c r="CT122">
        <v>99.940700000000007</v>
      </c>
      <c r="CU122">
        <v>100.31100000000001</v>
      </c>
    </row>
    <row r="123" spans="1:99" x14ac:dyDescent="0.25">
      <c r="A123">
        <v>107</v>
      </c>
      <c r="B123">
        <v>1589464473.5999999</v>
      </c>
      <c r="C123">
        <v>8876.0999999046307</v>
      </c>
      <c r="D123" t="s">
        <v>454</v>
      </c>
      <c r="E123" t="s">
        <v>455</v>
      </c>
      <c r="F123">
        <v>1589464464.9709699</v>
      </c>
      <c r="G123">
        <f t="shared" si="29"/>
        <v>2.3995091146514368E-4</v>
      </c>
      <c r="H123">
        <f t="shared" si="30"/>
        <v>-2.2102323422892054</v>
      </c>
      <c r="I123">
        <f t="shared" si="31"/>
        <v>412.16890322580701</v>
      </c>
      <c r="J123">
        <f t="shared" si="32"/>
        <v>708.66959986960353</v>
      </c>
      <c r="K123">
        <f t="shared" si="33"/>
        <v>72.339655012801956</v>
      </c>
      <c r="L123">
        <f t="shared" si="34"/>
        <v>42.0734235980294</v>
      </c>
      <c r="M123">
        <f t="shared" si="35"/>
        <v>1.1231288764146304E-2</v>
      </c>
      <c r="N123">
        <f t="shared" si="36"/>
        <v>2</v>
      </c>
      <c r="O123">
        <f t="shared" si="37"/>
        <v>1.1196367007483166E-2</v>
      </c>
      <c r="P123">
        <f t="shared" si="38"/>
        <v>7.0008578582580871E-3</v>
      </c>
      <c r="Q123">
        <f t="shared" si="39"/>
        <v>0</v>
      </c>
      <c r="R123">
        <f t="shared" si="40"/>
        <v>27.524832851895376</v>
      </c>
      <c r="S123">
        <f t="shared" si="41"/>
        <v>27.524832851895376</v>
      </c>
      <c r="T123">
        <f t="shared" si="42"/>
        <v>3.6909819319993562</v>
      </c>
      <c r="U123">
        <f t="shared" si="43"/>
        <v>42.035984968378983</v>
      </c>
      <c r="V123">
        <f t="shared" si="44"/>
        <v>1.5595945119550734</v>
      </c>
      <c r="W123">
        <f t="shared" si="45"/>
        <v>3.7101414731408284</v>
      </c>
      <c r="X123">
        <f t="shared" si="46"/>
        <v>2.1313874200442831</v>
      </c>
      <c r="Y123">
        <f t="shared" si="47"/>
        <v>-10.581835195612836</v>
      </c>
      <c r="Z123">
        <f t="shared" si="48"/>
        <v>9.5454903449771482</v>
      </c>
      <c r="AA123">
        <f t="shared" si="49"/>
        <v>1.0358871465271768</v>
      </c>
      <c r="AB123">
        <f t="shared" si="50"/>
        <v>-4.577041085109812E-4</v>
      </c>
      <c r="AC123">
        <v>0</v>
      </c>
      <c r="AD123">
        <v>0</v>
      </c>
      <c r="AE123">
        <v>2</v>
      </c>
      <c r="AF123">
        <v>0</v>
      </c>
      <c r="AG123">
        <v>0</v>
      </c>
      <c r="AH123">
        <f t="shared" si="51"/>
        <v>1</v>
      </c>
      <c r="AI123">
        <f t="shared" si="52"/>
        <v>0</v>
      </c>
      <c r="AJ123">
        <f t="shared" si="53"/>
        <v>53836.631027078649</v>
      </c>
      <c r="AK123">
        <f t="shared" si="54"/>
        <v>0</v>
      </c>
      <c r="AL123">
        <f t="shared" si="55"/>
        <v>0</v>
      </c>
      <c r="AM123">
        <f t="shared" si="56"/>
        <v>0.49</v>
      </c>
      <c r="AN123">
        <f t="shared" si="57"/>
        <v>0.39</v>
      </c>
      <c r="AO123">
        <v>5.12</v>
      </c>
      <c r="AP123">
        <v>0.5</v>
      </c>
      <c r="AQ123" t="s">
        <v>194</v>
      </c>
      <c r="AR123">
        <v>1589464464.9709699</v>
      </c>
      <c r="AS123">
        <v>412.16890322580701</v>
      </c>
      <c r="AT123">
        <v>410.00693548387102</v>
      </c>
      <c r="AU123">
        <v>15.278441935483899</v>
      </c>
      <c r="AV123">
        <v>15.036490322580599</v>
      </c>
      <c r="AW123">
        <v>500.00838709677402</v>
      </c>
      <c r="AX123">
        <v>101.978096774194</v>
      </c>
      <c r="AY123">
        <v>0.10001554516129001</v>
      </c>
      <c r="AZ123">
        <v>27.613361290322601</v>
      </c>
      <c r="BA123">
        <v>999.9</v>
      </c>
      <c r="BB123">
        <v>999.9</v>
      </c>
      <c r="BC123">
        <v>0</v>
      </c>
      <c r="BD123">
        <v>0</v>
      </c>
      <c r="BE123">
        <v>10004.5574193548</v>
      </c>
      <c r="BF123">
        <v>0</v>
      </c>
      <c r="BG123">
        <v>1.91117E-3</v>
      </c>
      <c r="BH123">
        <v>1589464433.5999999</v>
      </c>
      <c r="BI123" t="s">
        <v>447</v>
      </c>
      <c r="BJ123">
        <v>18</v>
      </c>
      <c r="BK123">
        <v>-1.0980000000000001</v>
      </c>
      <c r="BL123">
        <v>8.4000000000000005E-2</v>
      </c>
      <c r="BM123">
        <v>410</v>
      </c>
      <c r="BN123">
        <v>15</v>
      </c>
      <c r="BO123">
        <v>0.33</v>
      </c>
      <c r="BP123">
        <v>0.19</v>
      </c>
      <c r="BQ123">
        <v>2.1668453658536602</v>
      </c>
      <c r="BR123">
        <v>-0.167199094076663</v>
      </c>
      <c r="BS123">
        <v>2.4744258865792901E-2</v>
      </c>
      <c r="BT123">
        <v>0</v>
      </c>
      <c r="BU123">
        <v>0.24207190243902399</v>
      </c>
      <c r="BV123">
        <v>-5.8919581881533203E-3</v>
      </c>
      <c r="BW123">
        <v>8.37508785680253E-4</v>
      </c>
      <c r="BX123">
        <v>1</v>
      </c>
      <c r="BY123">
        <v>1</v>
      </c>
      <c r="BZ123">
        <v>2</v>
      </c>
      <c r="CA123" t="s">
        <v>213</v>
      </c>
      <c r="CB123">
        <v>100</v>
      </c>
      <c r="CC123">
        <v>100</v>
      </c>
      <c r="CD123">
        <v>-1.0980000000000001</v>
      </c>
      <c r="CE123">
        <v>8.4000000000000005E-2</v>
      </c>
      <c r="CF123">
        <v>2</v>
      </c>
      <c r="CG123">
        <v>515.53499999999997</v>
      </c>
      <c r="CH123">
        <v>487.06799999999998</v>
      </c>
      <c r="CI123">
        <v>26.998999999999999</v>
      </c>
      <c r="CJ123">
        <v>32.222799999999999</v>
      </c>
      <c r="CK123">
        <v>30.000299999999999</v>
      </c>
      <c r="CL123">
        <v>32.031399999999998</v>
      </c>
      <c r="CM123">
        <v>32.030999999999999</v>
      </c>
      <c r="CN123">
        <v>20.285499999999999</v>
      </c>
      <c r="CO123">
        <v>38.680799999999998</v>
      </c>
      <c r="CP123">
        <v>0</v>
      </c>
      <c r="CQ123">
        <v>27</v>
      </c>
      <c r="CR123">
        <v>410</v>
      </c>
      <c r="CS123">
        <v>15</v>
      </c>
      <c r="CT123">
        <v>99.941000000000003</v>
      </c>
      <c r="CU123">
        <v>100.309</v>
      </c>
    </row>
    <row r="124" spans="1:99" x14ac:dyDescent="0.25">
      <c r="A124">
        <v>108</v>
      </c>
      <c r="B124">
        <v>1589464478.5999999</v>
      </c>
      <c r="C124">
        <v>8881.0999999046307</v>
      </c>
      <c r="D124" t="s">
        <v>456</v>
      </c>
      <c r="E124" t="s">
        <v>457</v>
      </c>
      <c r="F124">
        <v>1589464469.9709699</v>
      </c>
      <c r="G124">
        <f t="shared" si="29"/>
        <v>2.3999397809257964E-4</v>
      </c>
      <c r="H124">
        <f t="shared" si="30"/>
        <v>-2.2215422454135072</v>
      </c>
      <c r="I124">
        <f t="shared" si="31"/>
        <v>412.17287096774203</v>
      </c>
      <c r="J124">
        <f t="shared" si="32"/>
        <v>710.18589472950362</v>
      </c>
      <c r="K124">
        <f t="shared" si="33"/>
        <v>72.495184686593063</v>
      </c>
      <c r="L124">
        <f t="shared" si="34"/>
        <v>42.074263408161158</v>
      </c>
      <c r="M124">
        <f t="shared" si="35"/>
        <v>1.1234072600979497E-2</v>
      </c>
      <c r="N124">
        <f t="shared" si="36"/>
        <v>2</v>
      </c>
      <c r="O124">
        <f t="shared" si="37"/>
        <v>1.1199133559520978E-2</v>
      </c>
      <c r="P124">
        <f t="shared" si="38"/>
        <v>7.0025884995160922E-3</v>
      </c>
      <c r="Q124">
        <f t="shared" si="39"/>
        <v>0</v>
      </c>
      <c r="R124">
        <f t="shared" si="40"/>
        <v>27.524991171346613</v>
      </c>
      <c r="S124">
        <f t="shared" si="41"/>
        <v>27.524991171346613</v>
      </c>
      <c r="T124">
        <f t="shared" si="42"/>
        <v>3.6910161186648924</v>
      </c>
      <c r="U124">
        <f t="shared" si="43"/>
        <v>42.039807622292955</v>
      </c>
      <c r="V124">
        <f t="shared" si="44"/>
        <v>1.5597522224727156</v>
      </c>
      <c r="W124">
        <f t="shared" si="45"/>
        <v>3.7101792579222157</v>
      </c>
      <c r="X124">
        <f t="shared" si="46"/>
        <v>2.131263896192177</v>
      </c>
      <c r="Y124">
        <f t="shared" si="47"/>
        <v>-10.583734433882762</v>
      </c>
      <c r="Z124">
        <f t="shared" si="48"/>
        <v>9.5472019536295516</v>
      </c>
      <c r="AA124">
        <f t="shared" si="49"/>
        <v>1.0360746114726342</v>
      </c>
      <c r="AB124">
        <f t="shared" si="50"/>
        <v>-4.5786878057718639E-4</v>
      </c>
      <c r="AC124">
        <v>0</v>
      </c>
      <c r="AD124">
        <v>0</v>
      </c>
      <c r="AE124">
        <v>2</v>
      </c>
      <c r="AF124">
        <v>0</v>
      </c>
      <c r="AG124">
        <v>0</v>
      </c>
      <c r="AH124">
        <f t="shared" si="51"/>
        <v>1</v>
      </c>
      <c r="AI124">
        <f t="shared" si="52"/>
        <v>0</v>
      </c>
      <c r="AJ124">
        <f t="shared" si="53"/>
        <v>53813.26104030016</v>
      </c>
      <c r="AK124">
        <f t="shared" si="54"/>
        <v>0</v>
      </c>
      <c r="AL124">
        <f t="shared" si="55"/>
        <v>0</v>
      </c>
      <c r="AM124">
        <f t="shared" si="56"/>
        <v>0.49</v>
      </c>
      <c r="AN124">
        <f t="shared" si="57"/>
        <v>0.39</v>
      </c>
      <c r="AO124">
        <v>5.12</v>
      </c>
      <c r="AP124">
        <v>0.5</v>
      </c>
      <c r="AQ124" t="s">
        <v>194</v>
      </c>
      <c r="AR124">
        <v>1589464469.9709699</v>
      </c>
      <c r="AS124">
        <v>412.17287096774203</v>
      </c>
      <c r="AT124">
        <v>409.99932258064501</v>
      </c>
      <c r="AU124">
        <v>15.2798290322581</v>
      </c>
      <c r="AV124">
        <v>15.037832258064499</v>
      </c>
      <c r="AW124">
        <v>500.00409677419299</v>
      </c>
      <c r="AX124">
        <v>101.97916129032301</v>
      </c>
      <c r="AY124">
        <v>0.10000590322580601</v>
      </c>
      <c r="AZ124">
        <v>27.613535483871001</v>
      </c>
      <c r="BA124">
        <v>999.9</v>
      </c>
      <c r="BB124">
        <v>999.9</v>
      </c>
      <c r="BC124">
        <v>0</v>
      </c>
      <c r="BD124">
        <v>0</v>
      </c>
      <c r="BE124">
        <v>9999.9264516129006</v>
      </c>
      <c r="BF124">
        <v>0</v>
      </c>
      <c r="BG124">
        <v>1.91117E-3</v>
      </c>
      <c r="BH124">
        <v>1589464433.5999999</v>
      </c>
      <c r="BI124" t="s">
        <v>447</v>
      </c>
      <c r="BJ124">
        <v>18</v>
      </c>
      <c r="BK124">
        <v>-1.0980000000000001</v>
      </c>
      <c r="BL124">
        <v>8.4000000000000005E-2</v>
      </c>
      <c r="BM124">
        <v>410</v>
      </c>
      <c r="BN124">
        <v>15</v>
      </c>
      <c r="BO124">
        <v>0.33</v>
      </c>
      <c r="BP124">
        <v>0.19</v>
      </c>
      <c r="BQ124">
        <v>2.1725419512195101</v>
      </c>
      <c r="BR124">
        <v>0.105106202090607</v>
      </c>
      <c r="BS124">
        <v>3.1974454606955499E-2</v>
      </c>
      <c r="BT124">
        <v>0</v>
      </c>
      <c r="BU124">
        <v>0.24211556097560999</v>
      </c>
      <c r="BV124">
        <v>2.14390243902268E-4</v>
      </c>
      <c r="BW124">
        <v>8.6227747355704801E-4</v>
      </c>
      <c r="BX124">
        <v>1</v>
      </c>
      <c r="BY124">
        <v>1</v>
      </c>
      <c r="BZ124">
        <v>2</v>
      </c>
      <c r="CA124" t="s">
        <v>213</v>
      </c>
      <c r="CB124">
        <v>100</v>
      </c>
      <c r="CC124">
        <v>100</v>
      </c>
      <c r="CD124">
        <v>-1.0980000000000001</v>
      </c>
      <c r="CE124">
        <v>8.4000000000000005E-2</v>
      </c>
      <c r="CF124">
        <v>2</v>
      </c>
      <c r="CG124">
        <v>515.66600000000005</v>
      </c>
      <c r="CH124">
        <v>487.02699999999999</v>
      </c>
      <c r="CI124">
        <v>26.999199999999998</v>
      </c>
      <c r="CJ124">
        <v>32.225299999999997</v>
      </c>
      <c r="CK124">
        <v>30.0002</v>
      </c>
      <c r="CL124">
        <v>32.033900000000003</v>
      </c>
      <c r="CM124">
        <v>32.033200000000001</v>
      </c>
      <c r="CN124">
        <v>20.285599999999999</v>
      </c>
      <c r="CO124">
        <v>38.680799999999998</v>
      </c>
      <c r="CP124">
        <v>0</v>
      </c>
      <c r="CQ124">
        <v>27</v>
      </c>
      <c r="CR124">
        <v>410</v>
      </c>
      <c r="CS124">
        <v>15</v>
      </c>
      <c r="CT124">
        <v>99.941999999999993</v>
      </c>
      <c r="CU124">
        <v>100.31100000000001</v>
      </c>
    </row>
    <row r="125" spans="1:99" x14ac:dyDescent="0.25">
      <c r="A125">
        <v>109</v>
      </c>
      <c r="B125">
        <v>1589464779.0999999</v>
      </c>
      <c r="C125">
        <v>9181.5999999046307</v>
      </c>
      <c r="D125" t="s">
        <v>459</v>
      </c>
      <c r="E125" t="s">
        <v>460</v>
      </c>
      <c r="F125">
        <v>1589464769.8419299</v>
      </c>
      <c r="G125">
        <f t="shared" si="29"/>
        <v>2.6109196420259046E-4</v>
      </c>
      <c r="H125">
        <f t="shared" si="30"/>
        <v>-1.9190924879899842</v>
      </c>
      <c r="I125">
        <f t="shared" si="31"/>
        <v>411.76512903225802</v>
      </c>
      <c r="J125">
        <f t="shared" si="32"/>
        <v>647.2162505036199</v>
      </c>
      <c r="K125">
        <f t="shared" si="33"/>
        <v>66.065185242030466</v>
      </c>
      <c r="L125">
        <f t="shared" si="34"/>
        <v>42.031298664946853</v>
      </c>
      <c r="M125">
        <f t="shared" si="35"/>
        <v>1.2136608053824438E-2</v>
      </c>
      <c r="N125">
        <f t="shared" si="36"/>
        <v>2</v>
      </c>
      <c r="O125">
        <f t="shared" si="37"/>
        <v>1.2095840556759248E-2</v>
      </c>
      <c r="P125">
        <f t="shared" si="38"/>
        <v>7.5635516732422718E-3</v>
      </c>
      <c r="Q125">
        <f t="shared" si="39"/>
        <v>0</v>
      </c>
      <c r="R125">
        <f t="shared" si="40"/>
        <v>27.600063386835608</v>
      </c>
      <c r="S125">
        <f t="shared" si="41"/>
        <v>27.600063386835608</v>
      </c>
      <c r="T125">
        <f t="shared" si="42"/>
        <v>3.7072579809611885</v>
      </c>
      <c r="U125">
        <f t="shared" si="43"/>
        <v>41.864252786912523</v>
      </c>
      <c r="V125">
        <f t="shared" si="44"/>
        <v>1.5607781425508043</v>
      </c>
      <c r="W125">
        <f t="shared" si="45"/>
        <v>3.7281882241995494</v>
      </c>
      <c r="X125">
        <f t="shared" si="46"/>
        <v>2.146479838410384</v>
      </c>
      <c r="Y125">
        <f t="shared" si="47"/>
        <v>-11.51415562133424</v>
      </c>
      <c r="Z125">
        <f t="shared" si="48"/>
        <v>10.385659881058801</v>
      </c>
      <c r="AA125">
        <f t="shared" si="49"/>
        <v>1.127953628440457</v>
      </c>
      <c r="AB125">
        <f t="shared" si="50"/>
        <v>-5.4211183498154014E-4</v>
      </c>
      <c r="AC125">
        <v>0</v>
      </c>
      <c r="AD125">
        <v>0</v>
      </c>
      <c r="AE125">
        <v>2</v>
      </c>
      <c r="AF125">
        <v>0</v>
      </c>
      <c r="AG125">
        <v>0</v>
      </c>
      <c r="AH125">
        <f t="shared" si="51"/>
        <v>1</v>
      </c>
      <c r="AI125">
        <f t="shared" si="52"/>
        <v>0</v>
      </c>
      <c r="AJ125">
        <f t="shared" si="53"/>
        <v>53792.29063353673</v>
      </c>
      <c r="AK125">
        <f t="shared" si="54"/>
        <v>0</v>
      </c>
      <c r="AL125">
        <f t="shared" si="55"/>
        <v>0</v>
      </c>
      <c r="AM125">
        <f t="shared" si="56"/>
        <v>0.49</v>
      </c>
      <c r="AN125">
        <f t="shared" si="57"/>
        <v>0.39</v>
      </c>
      <c r="AO125">
        <v>4.97</v>
      </c>
      <c r="AP125">
        <v>0.5</v>
      </c>
      <c r="AQ125" t="s">
        <v>194</v>
      </c>
      <c r="AR125">
        <v>1589464769.8419299</v>
      </c>
      <c r="AS125">
        <v>411.76512903225802</v>
      </c>
      <c r="AT125">
        <v>409.964612903226</v>
      </c>
      <c r="AU125">
        <v>15.2903677419355</v>
      </c>
      <c r="AV125">
        <v>15.0348387096774</v>
      </c>
      <c r="AW125">
        <v>500.05506451612899</v>
      </c>
      <c r="AX125">
        <v>101.976709677419</v>
      </c>
      <c r="AY125">
        <v>9.9196467741935496E-2</v>
      </c>
      <c r="AZ125">
        <v>27.696383870967701</v>
      </c>
      <c r="BA125">
        <v>999.9</v>
      </c>
      <c r="BB125">
        <v>999.9</v>
      </c>
      <c r="BC125">
        <v>0</v>
      </c>
      <c r="BD125">
        <v>0</v>
      </c>
      <c r="BE125">
        <v>9998.9864516129001</v>
      </c>
      <c r="BF125">
        <v>0</v>
      </c>
      <c r="BG125">
        <v>1.91117E-3</v>
      </c>
      <c r="BH125">
        <v>1589464764.5999999</v>
      </c>
      <c r="BI125" t="s">
        <v>461</v>
      </c>
      <c r="BJ125">
        <v>19</v>
      </c>
      <c r="BK125">
        <v>-1.093</v>
      </c>
      <c r="BL125">
        <v>8.1000000000000003E-2</v>
      </c>
      <c r="BM125">
        <v>410</v>
      </c>
      <c r="BN125">
        <v>15</v>
      </c>
      <c r="BO125">
        <v>0.72</v>
      </c>
      <c r="BP125">
        <v>0.16</v>
      </c>
      <c r="BQ125">
        <v>1.18402423292683</v>
      </c>
      <c r="BR125">
        <v>10.7754008629965</v>
      </c>
      <c r="BS125">
        <v>1.16251451911968</v>
      </c>
      <c r="BT125">
        <v>0</v>
      </c>
      <c r="BU125">
        <v>0.167833238</v>
      </c>
      <c r="BV125">
        <v>1.5148712204111501</v>
      </c>
      <c r="BW125">
        <v>0.162071907264732</v>
      </c>
      <c r="BX125">
        <v>0</v>
      </c>
      <c r="BY125">
        <v>0</v>
      </c>
      <c r="BZ125">
        <v>2</v>
      </c>
      <c r="CA125" t="s">
        <v>196</v>
      </c>
      <c r="CB125">
        <v>100</v>
      </c>
      <c r="CC125">
        <v>100</v>
      </c>
      <c r="CD125">
        <v>-1.093</v>
      </c>
      <c r="CE125">
        <v>8.1000000000000003E-2</v>
      </c>
      <c r="CF125">
        <v>2</v>
      </c>
      <c r="CG125">
        <v>515.36400000000003</v>
      </c>
      <c r="CH125">
        <v>483.40800000000002</v>
      </c>
      <c r="CI125">
        <v>26.9969</v>
      </c>
      <c r="CJ125">
        <v>32.359499999999997</v>
      </c>
      <c r="CK125">
        <v>30.0001</v>
      </c>
      <c r="CL125">
        <v>32.183500000000002</v>
      </c>
      <c r="CM125">
        <v>32.180300000000003</v>
      </c>
      <c r="CN125">
        <v>20.297499999999999</v>
      </c>
      <c r="CO125">
        <v>39.243499999999997</v>
      </c>
      <c r="CP125">
        <v>0</v>
      </c>
      <c r="CQ125">
        <v>27</v>
      </c>
      <c r="CR125">
        <v>410</v>
      </c>
      <c r="CS125">
        <v>15</v>
      </c>
      <c r="CT125">
        <v>99.920500000000004</v>
      </c>
      <c r="CU125">
        <v>100.303</v>
      </c>
    </row>
    <row r="126" spans="1:99" x14ac:dyDescent="0.25">
      <c r="A126">
        <v>110</v>
      </c>
      <c r="B126">
        <v>1589464784.0999999</v>
      </c>
      <c r="C126">
        <v>9186.5999999046307</v>
      </c>
      <c r="D126" t="s">
        <v>462</v>
      </c>
      <c r="E126" t="s">
        <v>463</v>
      </c>
      <c r="F126">
        <v>1589464775.7451601</v>
      </c>
      <c r="G126">
        <f t="shared" si="29"/>
        <v>3.3747221035514515E-4</v>
      </c>
      <c r="H126">
        <f t="shared" si="30"/>
        <v>-2.4787033290322937</v>
      </c>
      <c r="I126">
        <f t="shared" si="31"/>
        <v>412.30574193548398</v>
      </c>
      <c r="J126">
        <f t="shared" si="32"/>
        <v>645.98087538171922</v>
      </c>
      <c r="K126">
        <f t="shared" si="33"/>
        <v>65.939369843334262</v>
      </c>
      <c r="L126">
        <f t="shared" si="34"/>
        <v>42.086665166285179</v>
      </c>
      <c r="M126">
        <f t="shared" si="35"/>
        <v>1.5808463892681261E-2</v>
      </c>
      <c r="N126">
        <f t="shared" si="36"/>
        <v>2</v>
      </c>
      <c r="O126">
        <f t="shared" si="37"/>
        <v>1.5739372725238465E-2</v>
      </c>
      <c r="P126">
        <f t="shared" si="38"/>
        <v>9.843290268597895E-3</v>
      </c>
      <c r="Q126">
        <f t="shared" si="39"/>
        <v>0</v>
      </c>
      <c r="R126">
        <f t="shared" si="40"/>
        <v>27.569704733129718</v>
      </c>
      <c r="S126">
        <f t="shared" si="41"/>
        <v>27.569704733129718</v>
      </c>
      <c r="T126">
        <f t="shared" si="42"/>
        <v>3.7006823955200314</v>
      </c>
      <c r="U126">
        <f t="shared" si="43"/>
        <v>42.077394910454899</v>
      </c>
      <c r="V126">
        <f t="shared" si="44"/>
        <v>1.5685246195020401</v>
      </c>
      <c r="W126">
        <f t="shared" si="45"/>
        <v>3.7277132361450245</v>
      </c>
      <c r="X126">
        <f t="shared" si="46"/>
        <v>2.1321577760179915</v>
      </c>
      <c r="Y126">
        <f t="shared" si="47"/>
        <v>-14.882524476661901</v>
      </c>
      <c r="Z126">
        <f t="shared" si="48"/>
        <v>13.423925474381347</v>
      </c>
      <c r="AA126">
        <f t="shared" si="49"/>
        <v>1.4576933816062347</v>
      </c>
      <c r="AB126">
        <f t="shared" si="50"/>
        <v>-9.0562067431854132E-4</v>
      </c>
      <c r="AC126">
        <v>0</v>
      </c>
      <c r="AD126">
        <v>0</v>
      </c>
      <c r="AE126">
        <v>2</v>
      </c>
      <c r="AF126">
        <v>0</v>
      </c>
      <c r="AG126">
        <v>0</v>
      </c>
      <c r="AH126">
        <f t="shared" si="51"/>
        <v>1</v>
      </c>
      <c r="AI126">
        <f t="shared" si="52"/>
        <v>0</v>
      </c>
      <c r="AJ126">
        <f t="shared" si="53"/>
        <v>53824.401995698732</v>
      </c>
      <c r="AK126">
        <f t="shared" si="54"/>
        <v>0</v>
      </c>
      <c r="AL126">
        <f t="shared" si="55"/>
        <v>0</v>
      </c>
      <c r="AM126">
        <f t="shared" si="56"/>
        <v>0.49</v>
      </c>
      <c r="AN126">
        <f t="shared" si="57"/>
        <v>0.39</v>
      </c>
      <c r="AO126">
        <v>4.97</v>
      </c>
      <c r="AP126">
        <v>0.5</v>
      </c>
      <c r="AQ126" t="s">
        <v>194</v>
      </c>
      <c r="AR126">
        <v>1589464775.7451601</v>
      </c>
      <c r="AS126">
        <v>412.30574193548398</v>
      </c>
      <c r="AT126">
        <v>409.98025806451602</v>
      </c>
      <c r="AU126">
        <v>15.3661903225806</v>
      </c>
      <c r="AV126">
        <v>15.0359032258065</v>
      </c>
      <c r="AW126">
        <v>500.00867741935502</v>
      </c>
      <c r="AX126">
        <v>101.976967741935</v>
      </c>
      <c r="AY126">
        <v>9.9382125806451602E-2</v>
      </c>
      <c r="AZ126">
        <v>27.694203225806501</v>
      </c>
      <c r="BA126">
        <v>999.9</v>
      </c>
      <c r="BB126">
        <v>999.9</v>
      </c>
      <c r="BC126">
        <v>0</v>
      </c>
      <c r="BD126">
        <v>0</v>
      </c>
      <c r="BE126">
        <v>10005.1080645161</v>
      </c>
      <c r="BF126">
        <v>0</v>
      </c>
      <c r="BG126">
        <v>1.91117E-3</v>
      </c>
      <c r="BH126">
        <v>1589464764.5999999</v>
      </c>
      <c r="BI126" t="s">
        <v>461</v>
      </c>
      <c r="BJ126">
        <v>19</v>
      </c>
      <c r="BK126">
        <v>-1.093</v>
      </c>
      <c r="BL126">
        <v>8.1000000000000003E-2</v>
      </c>
      <c r="BM126">
        <v>410</v>
      </c>
      <c r="BN126">
        <v>15</v>
      </c>
      <c r="BO126">
        <v>0.72</v>
      </c>
      <c r="BP126">
        <v>0.16</v>
      </c>
      <c r="BQ126">
        <v>1.77526863658537</v>
      </c>
      <c r="BR126">
        <v>8.7128226355412703</v>
      </c>
      <c r="BS126">
        <v>1.0322160645426599</v>
      </c>
      <c r="BT126">
        <v>0</v>
      </c>
      <c r="BU126">
        <v>0.25385528800000001</v>
      </c>
      <c r="BV126">
        <v>1.2473402925367501</v>
      </c>
      <c r="BW126">
        <v>0.14455746541612599</v>
      </c>
      <c r="BX126">
        <v>0</v>
      </c>
      <c r="BY126">
        <v>0</v>
      </c>
      <c r="BZ126">
        <v>2</v>
      </c>
      <c r="CA126" t="s">
        <v>196</v>
      </c>
      <c r="CB126">
        <v>100</v>
      </c>
      <c r="CC126">
        <v>100</v>
      </c>
      <c r="CD126">
        <v>-1.093</v>
      </c>
      <c r="CE126">
        <v>8.1000000000000003E-2</v>
      </c>
      <c r="CF126">
        <v>2</v>
      </c>
      <c r="CG126">
        <v>515.44399999999996</v>
      </c>
      <c r="CH126">
        <v>483.64600000000002</v>
      </c>
      <c r="CI126">
        <v>26.996600000000001</v>
      </c>
      <c r="CJ126">
        <v>32.362299999999998</v>
      </c>
      <c r="CK126">
        <v>30.0001</v>
      </c>
      <c r="CL126">
        <v>32.183199999999999</v>
      </c>
      <c r="CM126">
        <v>32.180300000000003</v>
      </c>
      <c r="CN126">
        <v>20.299099999999999</v>
      </c>
      <c r="CO126">
        <v>39.243499999999997</v>
      </c>
      <c r="CP126">
        <v>0</v>
      </c>
      <c r="CQ126">
        <v>27</v>
      </c>
      <c r="CR126">
        <v>410</v>
      </c>
      <c r="CS126">
        <v>15</v>
      </c>
      <c r="CT126">
        <v>99.920900000000003</v>
      </c>
      <c r="CU126">
        <v>100.304</v>
      </c>
    </row>
    <row r="127" spans="1:99" x14ac:dyDescent="0.25">
      <c r="A127">
        <v>111</v>
      </c>
      <c r="B127">
        <v>1589464789.0999999</v>
      </c>
      <c r="C127">
        <v>9191.5999999046307</v>
      </c>
      <c r="D127" t="s">
        <v>464</v>
      </c>
      <c r="E127" t="s">
        <v>465</v>
      </c>
      <c r="F127">
        <v>1589464780.53548</v>
      </c>
      <c r="G127">
        <f t="shared" si="29"/>
        <v>3.6346054356053075E-4</v>
      </c>
      <c r="H127">
        <f t="shared" si="30"/>
        <v>-2.6710886231577842</v>
      </c>
      <c r="I127">
        <f t="shared" si="31"/>
        <v>412.48719354838698</v>
      </c>
      <c r="J127">
        <f t="shared" si="32"/>
        <v>645.72307831171793</v>
      </c>
      <c r="K127">
        <f t="shared" si="33"/>
        <v>65.913693121274747</v>
      </c>
      <c r="L127">
        <f t="shared" si="34"/>
        <v>42.105594805578825</v>
      </c>
      <c r="M127">
        <f t="shared" si="35"/>
        <v>1.7073479424158083E-2</v>
      </c>
      <c r="N127">
        <f t="shared" si="36"/>
        <v>2</v>
      </c>
      <c r="O127">
        <f t="shared" si="37"/>
        <v>1.6992918705769418E-2</v>
      </c>
      <c r="P127">
        <f t="shared" si="38"/>
        <v>1.0627780477979389E-2</v>
      </c>
      <c r="Q127">
        <f t="shared" si="39"/>
        <v>0</v>
      </c>
      <c r="R127">
        <f t="shared" si="40"/>
        <v>27.558029881992912</v>
      </c>
      <c r="S127">
        <f t="shared" si="41"/>
        <v>27.558029881992912</v>
      </c>
      <c r="T127">
        <f t="shared" si="42"/>
        <v>3.6981563717839556</v>
      </c>
      <c r="U127">
        <f t="shared" si="43"/>
        <v>42.153847906781451</v>
      </c>
      <c r="V127">
        <f t="shared" si="44"/>
        <v>1.5711829526373557</v>
      </c>
      <c r="W127">
        <f t="shared" si="45"/>
        <v>3.7272586742540139</v>
      </c>
      <c r="X127">
        <f t="shared" si="46"/>
        <v>2.1269734191465997</v>
      </c>
      <c r="Y127">
        <f t="shared" si="47"/>
        <v>-16.028609971019407</v>
      </c>
      <c r="Z127">
        <f t="shared" si="48"/>
        <v>14.457715500774972</v>
      </c>
      <c r="AA127">
        <f t="shared" si="49"/>
        <v>1.5698440300034884</v>
      </c>
      <c r="AB127">
        <f t="shared" si="50"/>
        <v>-1.0504402409470259E-3</v>
      </c>
      <c r="AC127">
        <v>0</v>
      </c>
      <c r="AD127">
        <v>0</v>
      </c>
      <c r="AE127">
        <v>2</v>
      </c>
      <c r="AF127">
        <v>0</v>
      </c>
      <c r="AG127">
        <v>0</v>
      </c>
      <c r="AH127">
        <f t="shared" si="51"/>
        <v>1</v>
      </c>
      <c r="AI127">
        <f t="shared" si="52"/>
        <v>0</v>
      </c>
      <c r="AJ127">
        <f t="shared" si="53"/>
        <v>53828.802666357136</v>
      </c>
      <c r="AK127">
        <f t="shared" si="54"/>
        <v>0</v>
      </c>
      <c r="AL127">
        <f t="shared" si="55"/>
        <v>0</v>
      </c>
      <c r="AM127">
        <f t="shared" si="56"/>
        <v>0.49</v>
      </c>
      <c r="AN127">
        <f t="shared" si="57"/>
        <v>0.39</v>
      </c>
      <c r="AO127">
        <v>4.97</v>
      </c>
      <c r="AP127">
        <v>0.5</v>
      </c>
      <c r="AQ127" t="s">
        <v>194</v>
      </c>
      <c r="AR127">
        <v>1589464780.53548</v>
      </c>
      <c r="AS127">
        <v>412.48719354838698</v>
      </c>
      <c r="AT127">
        <v>409.98112903225802</v>
      </c>
      <c r="AU127">
        <v>15.392083870967699</v>
      </c>
      <c r="AV127">
        <v>15.036361290322599</v>
      </c>
      <c r="AW127">
        <v>499.99487096774197</v>
      </c>
      <c r="AX127">
        <v>101.97735483871</v>
      </c>
      <c r="AY127">
        <v>9.9983474193548402E-2</v>
      </c>
      <c r="AZ127">
        <v>27.6921161290323</v>
      </c>
      <c r="BA127">
        <v>999.9</v>
      </c>
      <c r="BB127">
        <v>999.9</v>
      </c>
      <c r="BC127">
        <v>0</v>
      </c>
      <c r="BD127">
        <v>0</v>
      </c>
      <c r="BE127">
        <v>10005.8490322581</v>
      </c>
      <c r="BF127">
        <v>0</v>
      </c>
      <c r="BG127">
        <v>1.91117E-3</v>
      </c>
      <c r="BH127">
        <v>1589464764.5999999</v>
      </c>
      <c r="BI127" t="s">
        <v>461</v>
      </c>
      <c r="BJ127">
        <v>19</v>
      </c>
      <c r="BK127">
        <v>-1.093</v>
      </c>
      <c r="BL127">
        <v>8.1000000000000003E-2</v>
      </c>
      <c r="BM127">
        <v>410</v>
      </c>
      <c r="BN127">
        <v>15</v>
      </c>
      <c r="BO127">
        <v>0.72</v>
      </c>
      <c r="BP127">
        <v>0.16</v>
      </c>
      <c r="BQ127">
        <v>2.37943168292683</v>
      </c>
      <c r="BR127">
        <v>2.0729537979093999</v>
      </c>
      <c r="BS127">
        <v>0.36167497748820598</v>
      </c>
      <c r="BT127">
        <v>0</v>
      </c>
      <c r="BU127">
        <v>0.33669973170731698</v>
      </c>
      <c r="BV127">
        <v>0.30412419512194799</v>
      </c>
      <c r="BW127">
        <v>5.2030363397907002E-2</v>
      </c>
      <c r="BX127">
        <v>0</v>
      </c>
      <c r="BY127">
        <v>0</v>
      </c>
      <c r="BZ127">
        <v>2</v>
      </c>
      <c r="CA127" t="s">
        <v>196</v>
      </c>
      <c r="CB127">
        <v>100</v>
      </c>
      <c r="CC127">
        <v>100</v>
      </c>
      <c r="CD127">
        <v>-1.093</v>
      </c>
      <c r="CE127">
        <v>8.1000000000000003E-2</v>
      </c>
      <c r="CF127">
        <v>2</v>
      </c>
      <c r="CG127">
        <v>515.73500000000001</v>
      </c>
      <c r="CH127">
        <v>483.63</v>
      </c>
      <c r="CI127">
        <v>26.9969</v>
      </c>
      <c r="CJ127">
        <v>32.363599999999998</v>
      </c>
      <c r="CK127">
        <v>30.0001</v>
      </c>
      <c r="CL127">
        <v>32.183199999999999</v>
      </c>
      <c r="CM127">
        <v>32.182099999999998</v>
      </c>
      <c r="CN127">
        <v>20.2989</v>
      </c>
      <c r="CO127">
        <v>39.243499999999997</v>
      </c>
      <c r="CP127">
        <v>0</v>
      </c>
      <c r="CQ127">
        <v>27</v>
      </c>
      <c r="CR127">
        <v>410</v>
      </c>
      <c r="CS127">
        <v>15</v>
      </c>
      <c r="CT127">
        <v>99.920699999999997</v>
      </c>
      <c r="CU127">
        <v>100.303</v>
      </c>
    </row>
    <row r="128" spans="1:99" x14ac:dyDescent="0.25">
      <c r="A128">
        <v>112</v>
      </c>
      <c r="B128">
        <v>1589464794.0999999</v>
      </c>
      <c r="C128">
        <v>9196.5999999046307</v>
      </c>
      <c r="D128" t="s">
        <v>466</v>
      </c>
      <c r="E128" t="s">
        <v>467</v>
      </c>
      <c r="F128">
        <v>1589464785.4709699</v>
      </c>
      <c r="G128">
        <f t="shared" si="29"/>
        <v>3.6345715890203853E-4</v>
      </c>
      <c r="H128">
        <f t="shared" si="30"/>
        <v>-2.6713460130855746</v>
      </c>
      <c r="I128">
        <f t="shared" si="31"/>
        <v>412.49677419354799</v>
      </c>
      <c r="J128">
        <f t="shared" si="32"/>
        <v>645.69511244111652</v>
      </c>
      <c r="K128">
        <f t="shared" si="33"/>
        <v>65.911175998630014</v>
      </c>
      <c r="L128">
        <f t="shared" si="34"/>
        <v>42.106788418996253</v>
      </c>
      <c r="M128">
        <f t="shared" si="35"/>
        <v>1.707805537471975E-2</v>
      </c>
      <c r="N128">
        <f t="shared" si="36"/>
        <v>2</v>
      </c>
      <c r="O128">
        <f t="shared" si="37"/>
        <v>1.6997451577596277E-2</v>
      </c>
      <c r="P128">
        <f t="shared" si="38"/>
        <v>1.0630617367903609E-2</v>
      </c>
      <c r="Q128">
        <f t="shared" si="39"/>
        <v>0</v>
      </c>
      <c r="R128">
        <f t="shared" si="40"/>
        <v>27.555701793033919</v>
      </c>
      <c r="S128">
        <f t="shared" si="41"/>
        <v>27.555701793033919</v>
      </c>
      <c r="T128">
        <f t="shared" si="42"/>
        <v>3.6976528358772467</v>
      </c>
      <c r="U128">
        <f t="shared" si="43"/>
        <v>42.161400067665951</v>
      </c>
      <c r="V128">
        <f t="shared" si="44"/>
        <v>1.5712505996700823</v>
      </c>
      <c r="W128">
        <f t="shared" si="45"/>
        <v>3.7267514768208367</v>
      </c>
      <c r="X128">
        <f t="shared" si="46"/>
        <v>2.1264022362071646</v>
      </c>
      <c r="Y128">
        <f t="shared" si="47"/>
        <v>-16.028460707579899</v>
      </c>
      <c r="Z128">
        <f t="shared" si="48"/>
        <v>14.457613790492125</v>
      </c>
      <c r="AA128">
        <f t="shared" si="49"/>
        <v>1.5697965078990181</v>
      </c>
      <c r="AB128">
        <f t="shared" si="50"/>
        <v>-1.0504091887568734E-3</v>
      </c>
      <c r="AC128">
        <v>0</v>
      </c>
      <c r="AD128">
        <v>0</v>
      </c>
      <c r="AE128">
        <v>2</v>
      </c>
      <c r="AF128">
        <v>0</v>
      </c>
      <c r="AG128">
        <v>0</v>
      </c>
      <c r="AH128">
        <f t="shared" si="51"/>
        <v>1</v>
      </c>
      <c r="AI128">
        <f t="shared" si="52"/>
        <v>0</v>
      </c>
      <c r="AJ128">
        <f t="shared" si="53"/>
        <v>53828.236816088618</v>
      </c>
      <c r="AK128">
        <f t="shared" si="54"/>
        <v>0</v>
      </c>
      <c r="AL128">
        <f t="shared" si="55"/>
        <v>0</v>
      </c>
      <c r="AM128">
        <f t="shared" si="56"/>
        <v>0.49</v>
      </c>
      <c r="AN128">
        <f t="shared" si="57"/>
        <v>0.39</v>
      </c>
      <c r="AO128">
        <v>4.97</v>
      </c>
      <c r="AP128">
        <v>0.5</v>
      </c>
      <c r="AQ128" t="s">
        <v>194</v>
      </c>
      <c r="AR128">
        <v>1589464785.4709699</v>
      </c>
      <c r="AS128">
        <v>412.49677419354799</v>
      </c>
      <c r="AT128">
        <v>409.99061290322601</v>
      </c>
      <c r="AU128">
        <v>15.392667741935499</v>
      </c>
      <c r="AV128">
        <v>15.036970967741899</v>
      </c>
      <c r="AW128">
        <v>500.02619354838703</v>
      </c>
      <c r="AX128">
        <v>101.977838709677</v>
      </c>
      <c r="AY128">
        <v>0.100022387096774</v>
      </c>
      <c r="AZ128">
        <v>27.6897870967742</v>
      </c>
      <c r="BA128">
        <v>999.9</v>
      </c>
      <c r="BB128">
        <v>999.9</v>
      </c>
      <c r="BC128">
        <v>0</v>
      </c>
      <c r="BD128">
        <v>0</v>
      </c>
      <c r="BE128">
        <v>10005.6090322581</v>
      </c>
      <c r="BF128">
        <v>0</v>
      </c>
      <c r="BG128">
        <v>1.91117E-3</v>
      </c>
      <c r="BH128">
        <v>1589464764.5999999</v>
      </c>
      <c r="BI128" t="s">
        <v>461</v>
      </c>
      <c r="BJ128">
        <v>19</v>
      </c>
      <c r="BK128">
        <v>-1.093</v>
      </c>
      <c r="BL128">
        <v>8.1000000000000003E-2</v>
      </c>
      <c r="BM128">
        <v>410</v>
      </c>
      <c r="BN128">
        <v>15</v>
      </c>
      <c r="BO128">
        <v>0.72</v>
      </c>
      <c r="BP128">
        <v>0.16</v>
      </c>
      <c r="BQ128">
        <v>2.5070653658536601</v>
      </c>
      <c r="BR128">
        <v>0.13623595818818099</v>
      </c>
      <c r="BS128">
        <v>3.9503697393952597E-2</v>
      </c>
      <c r="BT128">
        <v>0</v>
      </c>
      <c r="BU128">
        <v>0.355580634146341</v>
      </c>
      <c r="BV128">
        <v>1.4657351916380599E-3</v>
      </c>
      <c r="BW128">
        <v>9.1445200853145002E-4</v>
      </c>
      <c r="BX128">
        <v>1</v>
      </c>
      <c r="BY128">
        <v>1</v>
      </c>
      <c r="BZ128">
        <v>2</v>
      </c>
      <c r="CA128" t="s">
        <v>213</v>
      </c>
      <c r="CB128">
        <v>100</v>
      </c>
      <c r="CC128">
        <v>100</v>
      </c>
      <c r="CD128">
        <v>-1.093</v>
      </c>
      <c r="CE128">
        <v>8.1000000000000003E-2</v>
      </c>
      <c r="CF128">
        <v>2</v>
      </c>
      <c r="CG128">
        <v>515.72199999999998</v>
      </c>
      <c r="CH128">
        <v>483.78899999999999</v>
      </c>
      <c r="CI128">
        <v>26.997199999999999</v>
      </c>
      <c r="CJ128">
        <v>32.365200000000002</v>
      </c>
      <c r="CK128">
        <v>30.0002</v>
      </c>
      <c r="CL128">
        <v>32.185000000000002</v>
      </c>
      <c r="CM128">
        <v>32.183199999999999</v>
      </c>
      <c r="CN128">
        <v>20.299499999999998</v>
      </c>
      <c r="CO128">
        <v>39.243499999999997</v>
      </c>
      <c r="CP128">
        <v>0</v>
      </c>
      <c r="CQ128">
        <v>27</v>
      </c>
      <c r="CR128">
        <v>410</v>
      </c>
      <c r="CS128">
        <v>15</v>
      </c>
      <c r="CT128">
        <v>99.921099999999996</v>
      </c>
      <c r="CU128">
        <v>100.307</v>
      </c>
    </row>
    <row r="129" spans="1:99" x14ac:dyDescent="0.25">
      <c r="A129">
        <v>113</v>
      </c>
      <c r="B129">
        <v>1589464799.0999999</v>
      </c>
      <c r="C129">
        <v>9201.5999999046307</v>
      </c>
      <c r="D129" t="s">
        <v>468</v>
      </c>
      <c r="E129" t="s">
        <v>469</v>
      </c>
      <c r="F129">
        <v>1589464790.4709699</v>
      </c>
      <c r="G129">
        <f t="shared" si="29"/>
        <v>3.6314429548542799E-4</v>
      </c>
      <c r="H129">
        <f t="shared" si="30"/>
        <v>-2.6995559222130789</v>
      </c>
      <c r="I129">
        <f t="shared" si="31"/>
        <v>412.52309677419402</v>
      </c>
      <c r="J129">
        <f t="shared" si="32"/>
        <v>648.5042726669908</v>
      </c>
      <c r="K129">
        <f t="shared" si="33"/>
        <v>66.198022333431766</v>
      </c>
      <c r="L129">
        <f t="shared" si="34"/>
        <v>42.109534700532947</v>
      </c>
      <c r="M129">
        <f t="shared" si="35"/>
        <v>1.7066280233896738E-2</v>
      </c>
      <c r="N129">
        <f t="shared" si="36"/>
        <v>2</v>
      </c>
      <c r="O129">
        <f t="shared" si="37"/>
        <v>1.6985787266653781E-2</v>
      </c>
      <c r="P129">
        <f t="shared" si="38"/>
        <v>1.0623317281327118E-2</v>
      </c>
      <c r="Q129">
        <f t="shared" si="39"/>
        <v>0</v>
      </c>
      <c r="R129">
        <f t="shared" si="40"/>
        <v>27.55416215799379</v>
      </c>
      <c r="S129">
        <f t="shared" si="41"/>
        <v>27.55416215799379</v>
      </c>
      <c r="T129">
        <f t="shared" si="42"/>
        <v>3.6973198653510928</v>
      </c>
      <c r="U129">
        <f t="shared" si="43"/>
        <v>42.166340590565341</v>
      </c>
      <c r="V129">
        <f t="shared" si="44"/>
        <v>1.5712827782673342</v>
      </c>
      <c r="W129">
        <f t="shared" si="45"/>
        <v>3.7263911362962965</v>
      </c>
      <c r="X129">
        <f t="shared" si="46"/>
        <v>2.1260370870837586</v>
      </c>
      <c r="Y129">
        <f t="shared" si="47"/>
        <v>-16.014663430907373</v>
      </c>
      <c r="Z129">
        <f t="shared" si="48"/>
        <v>14.445192070024103</v>
      </c>
      <c r="AA129">
        <f t="shared" si="49"/>
        <v>1.5684227671803677</v>
      </c>
      <c r="AB129">
        <f t="shared" si="50"/>
        <v>-1.0485937029027781E-3</v>
      </c>
      <c r="AC129">
        <v>0</v>
      </c>
      <c r="AD129">
        <v>0</v>
      </c>
      <c r="AE129">
        <v>2</v>
      </c>
      <c r="AF129">
        <v>0</v>
      </c>
      <c r="AG129">
        <v>0</v>
      </c>
      <c r="AH129">
        <f t="shared" si="51"/>
        <v>1</v>
      </c>
      <c r="AI129">
        <f t="shared" si="52"/>
        <v>0</v>
      </c>
      <c r="AJ129">
        <f t="shared" si="53"/>
        <v>53799.337978582924</v>
      </c>
      <c r="AK129">
        <f t="shared" si="54"/>
        <v>0</v>
      </c>
      <c r="AL129">
        <f t="shared" si="55"/>
        <v>0</v>
      </c>
      <c r="AM129">
        <f t="shared" si="56"/>
        <v>0.49</v>
      </c>
      <c r="AN129">
        <f t="shared" si="57"/>
        <v>0.39</v>
      </c>
      <c r="AO129">
        <v>4.97</v>
      </c>
      <c r="AP129">
        <v>0.5</v>
      </c>
      <c r="AQ129" t="s">
        <v>194</v>
      </c>
      <c r="AR129">
        <v>1589464790.4709699</v>
      </c>
      <c r="AS129">
        <v>412.52309677419402</v>
      </c>
      <c r="AT129">
        <v>409.98870967741902</v>
      </c>
      <c r="AU129">
        <v>15.392961290322599</v>
      </c>
      <c r="AV129">
        <v>15.0375612903226</v>
      </c>
      <c r="AW129">
        <v>500.01280645161302</v>
      </c>
      <c r="AX129">
        <v>101.97799999999999</v>
      </c>
      <c r="AY129">
        <v>0.10000491612903201</v>
      </c>
      <c r="AZ129">
        <v>27.688132258064499</v>
      </c>
      <c r="BA129">
        <v>999.9</v>
      </c>
      <c r="BB129">
        <v>999.9</v>
      </c>
      <c r="BC129">
        <v>0</v>
      </c>
      <c r="BD129">
        <v>0</v>
      </c>
      <c r="BE129">
        <v>9999.9341935483899</v>
      </c>
      <c r="BF129">
        <v>0</v>
      </c>
      <c r="BG129">
        <v>1.91117E-3</v>
      </c>
      <c r="BH129">
        <v>1589464764.5999999</v>
      </c>
      <c r="BI129" t="s">
        <v>461</v>
      </c>
      <c r="BJ129">
        <v>19</v>
      </c>
      <c r="BK129">
        <v>-1.093</v>
      </c>
      <c r="BL129">
        <v>8.1000000000000003E-2</v>
      </c>
      <c r="BM129">
        <v>410</v>
      </c>
      <c r="BN129">
        <v>15</v>
      </c>
      <c r="BO129">
        <v>0.72</v>
      </c>
      <c r="BP129">
        <v>0.16</v>
      </c>
      <c r="BQ129">
        <v>2.51843536585366</v>
      </c>
      <c r="BR129">
        <v>0.31808634146334502</v>
      </c>
      <c r="BS129">
        <v>4.5872114548588597E-2</v>
      </c>
      <c r="BT129">
        <v>0</v>
      </c>
      <c r="BU129">
        <v>0.35539809756097601</v>
      </c>
      <c r="BV129">
        <v>-7.1816027874553497E-3</v>
      </c>
      <c r="BW129">
        <v>1.1824562448436099E-3</v>
      </c>
      <c r="BX129">
        <v>1</v>
      </c>
      <c r="BY129">
        <v>1</v>
      </c>
      <c r="BZ129">
        <v>2</v>
      </c>
      <c r="CA129" t="s">
        <v>213</v>
      </c>
      <c r="CB129">
        <v>100</v>
      </c>
      <c r="CC129">
        <v>100</v>
      </c>
      <c r="CD129">
        <v>-1.093</v>
      </c>
      <c r="CE129">
        <v>8.1000000000000003E-2</v>
      </c>
      <c r="CF129">
        <v>2</v>
      </c>
      <c r="CG129">
        <v>515.745</v>
      </c>
      <c r="CH129">
        <v>483.74299999999999</v>
      </c>
      <c r="CI129">
        <v>26.997599999999998</v>
      </c>
      <c r="CJ129">
        <v>32.366500000000002</v>
      </c>
      <c r="CK129">
        <v>30.0002</v>
      </c>
      <c r="CL129">
        <v>32.186</v>
      </c>
      <c r="CM129">
        <v>32.184899999999999</v>
      </c>
      <c r="CN129">
        <v>20.299299999999999</v>
      </c>
      <c r="CO129">
        <v>39.243499999999997</v>
      </c>
      <c r="CP129">
        <v>0</v>
      </c>
      <c r="CQ129">
        <v>27</v>
      </c>
      <c r="CR129">
        <v>410</v>
      </c>
      <c r="CS129">
        <v>15</v>
      </c>
      <c r="CT129">
        <v>99.921400000000006</v>
      </c>
      <c r="CU129">
        <v>100.306</v>
      </c>
    </row>
    <row r="130" spans="1:99" x14ac:dyDescent="0.25">
      <c r="A130">
        <v>114</v>
      </c>
      <c r="B130">
        <v>1589464804.0999999</v>
      </c>
      <c r="C130">
        <v>9206.5999999046307</v>
      </c>
      <c r="D130" t="s">
        <v>470</v>
      </c>
      <c r="E130" t="s">
        <v>471</v>
      </c>
      <c r="F130">
        <v>1589464795.4709699</v>
      </c>
      <c r="G130">
        <f t="shared" si="29"/>
        <v>3.6253652551723726E-4</v>
      </c>
      <c r="H130">
        <f t="shared" si="30"/>
        <v>-2.7000124724939822</v>
      </c>
      <c r="I130">
        <f t="shared" si="31"/>
        <v>412.52909677419399</v>
      </c>
      <c r="J130">
        <f t="shared" si="32"/>
        <v>648.96107832275118</v>
      </c>
      <c r="K130">
        <f t="shared" si="33"/>
        <v>66.244969778452855</v>
      </c>
      <c r="L130">
        <f t="shared" si="34"/>
        <v>42.110349081594336</v>
      </c>
      <c r="M130">
        <f t="shared" si="35"/>
        <v>1.703835018465736E-2</v>
      </c>
      <c r="N130">
        <f t="shared" si="36"/>
        <v>2</v>
      </c>
      <c r="O130">
        <f t="shared" si="37"/>
        <v>1.6958119797019802E-2</v>
      </c>
      <c r="P130">
        <f t="shared" si="38"/>
        <v>1.0606001675808899E-2</v>
      </c>
      <c r="Q130">
        <f t="shared" si="39"/>
        <v>0</v>
      </c>
      <c r="R130">
        <f t="shared" si="40"/>
        <v>27.553776617511414</v>
      </c>
      <c r="S130">
        <f t="shared" si="41"/>
        <v>27.553776617511414</v>
      </c>
      <c r="T130">
        <f t="shared" si="42"/>
        <v>3.697236490196111</v>
      </c>
      <c r="U130">
        <f t="shared" si="43"/>
        <v>42.167859397398601</v>
      </c>
      <c r="V130">
        <f t="shared" si="44"/>
        <v>1.5712833973822877</v>
      </c>
      <c r="W130">
        <f t="shared" si="45"/>
        <v>3.7262583869249539</v>
      </c>
      <c r="X130">
        <f t="shared" si="46"/>
        <v>2.1259530928138233</v>
      </c>
      <c r="Y130">
        <f t="shared" si="47"/>
        <v>-15.987860775310162</v>
      </c>
      <c r="Z130">
        <f t="shared" si="48"/>
        <v>14.42102472893747</v>
      </c>
      <c r="AA130">
        <f t="shared" si="49"/>
        <v>1.5657909621261099</v>
      </c>
      <c r="AB130">
        <f t="shared" si="50"/>
        <v>-1.0450842465825616E-3</v>
      </c>
      <c r="AC130">
        <v>0</v>
      </c>
      <c r="AD130">
        <v>0</v>
      </c>
      <c r="AE130">
        <v>2</v>
      </c>
      <c r="AF130">
        <v>0</v>
      </c>
      <c r="AG130">
        <v>0</v>
      </c>
      <c r="AH130">
        <f t="shared" si="51"/>
        <v>1</v>
      </c>
      <c r="AI130">
        <f t="shared" si="52"/>
        <v>0</v>
      </c>
      <c r="AJ130">
        <f t="shared" si="53"/>
        <v>53782.614856404121</v>
      </c>
      <c r="AK130">
        <f t="shared" si="54"/>
        <v>0</v>
      </c>
      <c r="AL130">
        <f t="shared" si="55"/>
        <v>0</v>
      </c>
      <c r="AM130">
        <f t="shared" si="56"/>
        <v>0.49</v>
      </c>
      <c r="AN130">
        <f t="shared" si="57"/>
        <v>0.39</v>
      </c>
      <c r="AO130">
        <v>4.97</v>
      </c>
      <c r="AP130">
        <v>0.5</v>
      </c>
      <c r="AQ130" t="s">
        <v>194</v>
      </c>
      <c r="AR130">
        <v>1589464795.4709699</v>
      </c>
      <c r="AS130">
        <v>412.52909677419399</v>
      </c>
      <c r="AT130">
        <v>409.99400000000003</v>
      </c>
      <c r="AU130">
        <v>15.3928935483871</v>
      </c>
      <c r="AV130">
        <v>15.0380870967742</v>
      </c>
      <c r="AW130">
        <v>500.01106451612901</v>
      </c>
      <c r="AX130">
        <v>101.97848387096801</v>
      </c>
      <c r="AY130">
        <v>0.100010496774194</v>
      </c>
      <c r="AZ130">
        <v>27.687522580645201</v>
      </c>
      <c r="BA130">
        <v>999.9</v>
      </c>
      <c r="BB130">
        <v>999.9</v>
      </c>
      <c r="BC130">
        <v>0</v>
      </c>
      <c r="BD130">
        <v>0</v>
      </c>
      <c r="BE130">
        <v>9996.6229032258107</v>
      </c>
      <c r="BF130">
        <v>0</v>
      </c>
      <c r="BG130">
        <v>1.91117E-3</v>
      </c>
      <c r="BH130">
        <v>1589464764.5999999</v>
      </c>
      <c r="BI130" t="s">
        <v>461</v>
      </c>
      <c r="BJ130">
        <v>19</v>
      </c>
      <c r="BK130">
        <v>-1.093</v>
      </c>
      <c r="BL130">
        <v>8.1000000000000003E-2</v>
      </c>
      <c r="BM130">
        <v>410</v>
      </c>
      <c r="BN130">
        <v>15</v>
      </c>
      <c r="BO130">
        <v>0.72</v>
      </c>
      <c r="BP130">
        <v>0.16</v>
      </c>
      <c r="BQ130">
        <v>2.5346773170731698</v>
      </c>
      <c r="BR130">
        <v>-1.84402787456064E-2</v>
      </c>
      <c r="BS130">
        <v>2.6636549438180501E-2</v>
      </c>
      <c r="BT130">
        <v>1</v>
      </c>
      <c r="BU130">
        <v>0.35524543902438999</v>
      </c>
      <c r="BV130">
        <v>-6.8398327526123697E-3</v>
      </c>
      <c r="BW130">
        <v>1.2270992376189E-3</v>
      </c>
      <c r="BX130">
        <v>1</v>
      </c>
      <c r="BY130">
        <v>2</v>
      </c>
      <c r="BZ130">
        <v>2</v>
      </c>
      <c r="CA130" t="s">
        <v>199</v>
      </c>
      <c r="CB130">
        <v>100</v>
      </c>
      <c r="CC130">
        <v>100</v>
      </c>
      <c r="CD130">
        <v>-1.093</v>
      </c>
      <c r="CE130">
        <v>8.1000000000000003E-2</v>
      </c>
      <c r="CF130">
        <v>2</v>
      </c>
      <c r="CG130">
        <v>515.80100000000004</v>
      </c>
      <c r="CH130">
        <v>483.90199999999999</v>
      </c>
      <c r="CI130">
        <v>26.997900000000001</v>
      </c>
      <c r="CJ130">
        <v>32.368000000000002</v>
      </c>
      <c r="CK130">
        <v>30.0001</v>
      </c>
      <c r="CL130">
        <v>32.187800000000003</v>
      </c>
      <c r="CM130">
        <v>32.186</v>
      </c>
      <c r="CN130">
        <v>20.2986</v>
      </c>
      <c r="CO130">
        <v>39.243499999999997</v>
      </c>
      <c r="CP130">
        <v>0</v>
      </c>
      <c r="CQ130">
        <v>27</v>
      </c>
      <c r="CR130">
        <v>410</v>
      </c>
      <c r="CS130">
        <v>15</v>
      </c>
      <c r="CT130">
        <v>99.921999999999997</v>
      </c>
      <c r="CU130">
        <v>100.307</v>
      </c>
    </row>
    <row r="131" spans="1:99" x14ac:dyDescent="0.25">
      <c r="A131">
        <v>115</v>
      </c>
      <c r="B131">
        <v>1589465256</v>
      </c>
      <c r="C131">
        <v>9658.5</v>
      </c>
      <c r="D131" t="s">
        <v>474</v>
      </c>
      <c r="E131" t="s">
        <v>475</v>
      </c>
      <c r="F131">
        <v>1589465248</v>
      </c>
      <c r="G131">
        <f t="shared" si="29"/>
        <v>2.1273336506369054E-4</v>
      </c>
      <c r="H131">
        <f t="shared" si="30"/>
        <v>-1.9631736822850192</v>
      </c>
      <c r="I131">
        <f t="shared" si="31"/>
        <v>412.37458064516102</v>
      </c>
      <c r="J131">
        <f t="shared" si="32"/>
        <v>713.38419511806137</v>
      </c>
      <c r="K131">
        <f t="shared" si="33"/>
        <v>72.822466446467402</v>
      </c>
      <c r="L131">
        <f t="shared" si="34"/>
        <v>42.09531731697318</v>
      </c>
      <c r="M131">
        <f t="shared" si="35"/>
        <v>9.8215385274460984E-3</v>
      </c>
      <c r="N131">
        <f t="shared" si="36"/>
        <v>2</v>
      </c>
      <c r="O131">
        <f t="shared" si="37"/>
        <v>9.7948220630925346E-3</v>
      </c>
      <c r="P131">
        <f t="shared" si="38"/>
        <v>6.1241580578880028E-3</v>
      </c>
      <c r="Q131">
        <f t="shared" si="39"/>
        <v>0</v>
      </c>
      <c r="R131">
        <f t="shared" si="40"/>
        <v>27.660655219616427</v>
      </c>
      <c r="S131">
        <f t="shared" si="41"/>
        <v>27.660655219616427</v>
      </c>
      <c r="T131">
        <f t="shared" si="42"/>
        <v>3.7204124629316948</v>
      </c>
      <c r="U131">
        <f t="shared" si="43"/>
        <v>41.757329177681164</v>
      </c>
      <c r="V131">
        <f t="shared" si="44"/>
        <v>1.5606844990449082</v>
      </c>
      <c r="W131">
        <f t="shared" si="45"/>
        <v>3.7375103479536644</v>
      </c>
      <c r="X131">
        <f t="shared" si="46"/>
        <v>2.1597279638867866</v>
      </c>
      <c r="Y131">
        <f t="shared" si="47"/>
        <v>-9.3815413993087535</v>
      </c>
      <c r="Z131">
        <f t="shared" si="48"/>
        <v>8.4617081936251761</v>
      </c>
      <c r="AA131">
        <f t="shared" si="49"/>
        <v>0.91947322644639784</v>
      </c>
      <c r="AB131">
        <f t="shared" si="50"/>
        <v>-3.5997923717978608E-4</v>
      </c>
      <c r="AC131">
        <v>0</v>
      </c>
      <c r="AD131">
        <v>0</v>
      </c>
      <c r="AE131">
        <v>2</v>
      </c>
      <c r="AF131">
        <v>0</v>
      </c>
      <c r="AG131">
        <v>0</v>
      </c>
      <c r="AH131">
        <f t="shared" si="51"/>
        <v>1</v>
      </c>
      <c r="AI131">
        <f t="shared" si="52"/>
        <v>0</v>
      </c>
      <c r="AJ131">
        <f t="shared" si="53"/>
        <v>53776.564189871606</v>
      </c>
      <c r="AK131">
        <f t="shared" si="54"/>
        <v>0</v>
      </c>
      <c r="AL131">
        <f t="shared" si="55"/>
        <v>0</v>
      </c>
      <c r="AM131">
        <f t="shared" si="56"/>
        <v>0.49</v>
      </c>
      <c r="AN131">
        <f t="shared" si="57"/>
        <v>0.39</v>
      </c>
      <c r="AO131">
        <v>6.37</v>
      </c>
      <c r="AP131">
        <v>0.5</v>
      </c>
      <c r="AQ131" t="s">
        <v>194</v>
      </c>
      <c r="AR131">
        <v>1589465248</v>
      </c>
      <c r="AS131">
        <v>412.37458064516102</v>
      </c>
      <c r="AT131">
        <v>409.98538709677399</v>
      </c>
      <c r="AU131">
        <v>15.288793548387099</v>
      </c>
      <c r="AV131">
        <v>15.0219290322581</v>
      </c>
      <c r="AW131">
        <v>500.026580645161</v>
      </c>
      <c r="AX131">
        <v>101.980967741935</v>
      </c>
      <c r="AY131">
        <v>9.9323558064516093E-2</v>
      </c>
      <c r="AZ131">
        <v>27.739132258064501</v>
      </c>
      <c r="BA131">
        <v>999.9</v>
      </c>
      <c r="BB131">
        <v>999.9</v>
      </c>
      <c r="BC131">
        <v>0</v>
      </c>
      <c r="BD131">
        <v>0</v>
      </c>
      <c r="BE131">
        <v>9996.9851612903203</v>
      </c>
      <c r="BF131">
        <v>0</v>
      </c>
      <c r="BG131">
        <v>1.91117E-3</v>
      </c>
      <c r="BH131">
        <v>1589465237.5</v>
      </c>
      <c r="BI131" t="s">
        <v>476</v>
      </c>
      <c r="BJ131">
        <v>20</v>
      </c>
      <c r="BK131">
        <v>-1.079</v>
      </c>
      <c r="BL131">
        <v>0.08</v>
      </c>
      <c r="BM131">
        <v>410</v>
      </c>
      <c r="BN131">
        <v>15</v>
      </c>
      <c r="BO131">
        <v>0.28000000000000003</v>
      </c>
      <c r="BP131">
        <v>0.1</v>
      </c>
      <c r="BQ131">
        <v>1.8211947492682901</v>
      </c>
      <c r="BR131">
        <v>9.6201494036219906</v>
      </c>
      <c r="BS131">
        <v>1.1074067523433999</v>
      </c>
      <c r="BT131">
        <v>0</v>
      </c>
      <c r="BU131">
        <v>0.20295577473170701</v>
      </c>
      <c r="BV131">
        <v>1.09443889210434</v>
      </c>
      <c r="BW131">
        <v>0.124512124439288</v>
      </c>
      <c r="BX131">
        <v>0</v>
      </c>
      <c r="BY131">
        <v>0</v>
      </c>
      <c r="BZ131">
        <v>2</v>
      </c>
      <c r="CA131" t="s">
        <v>196</v>
      </c>
      <c r="CB131">
        <v>100</v>
      </c>
      <c r="CC131">
        <v>100</v>
      </c>
      <c r="CD131">
        <v>-1.079</v>
      </c>
      <c r="CE131">
        <v>0.08</v>
      </c>
      <c r="CF131">
        <v>2</v>
      </c>
      <c r="CG131">
        <v>515.51900000000001</v>
      </c>
      <c r="CH131">
        <v>479.81</v>
      </c>
      <c r="CI131">
        <v>26.998699999999999</v>
      </c>
      <c r="CJ131">
        <v>32.505899999999997</v>
      </c>
      <c r="CK131">
        <v>30</v>
      </c>
      <c r="CL131">
        <v>32.316800000000001</v>
      </c>
      <c r="CM131">
        <v>32.310600000000001</v>
      </c>
      <c r="CN131">
        <v>20.322399999999998</v>
      </c>
      <c r="CO131">
        <v>39.790399999999998</v>
      </c>
      <c r="CP131">
        <v>0</v>
      </c>
      <c r="CQ131">
        <v>27</v>
      </c>
      <c r="CR131">
        <v>410</v>
      </c>
      <c r="CS131">
        <v>15</v>
      </c>
      <c r="CT131">
        <v>99.920199999999994</v>
      </c>
      <c r="CU131">
        <v>100.306</v>
      </c>
    </row>
    <row r="132" spans="1:99" x14ac:dyDescent="0.25">
      <c r="A132">
        <v>116</v>
      </c>
      <c r="B132">
        <v>1589465261</v>
      </c>
      <c r="C132">
        <v>9663.5</v>
      </c>
      <c r="D132" t="s">
        <v>477</v>
      </c>
      <c r="E132" t="s">
        <v>478</v>
      </c>
      <c r="F132">
        <v>1589465252.64516</v>
      </c>
      <c r="G132">
        <f t="shared" si="29"/>
        <v>2.3536862385894217E-4</v>
      </c>
      <c r="H132">
        <f t="shared" si="30"/>
        <v>-2.1763243533885279</v>
      </c>
      <c r="I132">
        <f t="shared" si="31"/>
        <v>412.627064516129</v>
      </c>
      <c r="J132">
        <f t="shared" si="32"/>
        <v>713.57441212600531</v>
      </c>
      <c r="K132">
        <f t="shared" si="33"/>
        <v>72.841825474454453</v>
      </c>
      <c r="L132">
        <f t="shared" si="34"/>
        <v>42.121057185852187</v>
      </c>
      <c r="M132">
        <f t="shared" si="35"/>
        <v>1.0894039625519584E-2</v>
      </c>
      <c r="N132">
        <f t="shared" si="36"/>
        <v>2</v>
      </c>
      <c r="O132">
        <f t="shared" si="37"/>
        <v>1.0861180305179081E-2</v>
      </c>
      <c r="P132">
        <f t="shared" si="38"/>
        <v>6.7911816593424351E-3</v>
      </c>
      <c r="Q132">
        <f t="shared" si="39"/>
        <v>0</v>
      </c>
      <c r="R132">
        <f t="shared" si="40"/>
        <v>27.651150167778368</v>
      </c>
      <c r="S132">
        <f t="shared" si="41"/>
        <v>27.651150167778368</v>
      </c>
      <c r="T132">
        <f t="shared" si="42"/>
        <v>3.7183462273549708</v>
      </c>
      <c r="U132">
        <f t="shared" si="43"/>
        <v>41.833702245465197</v>
      </c>
      <c r="V132">
        <f t="shared" si="44"/>
        <v>1.563433486642511</v>
      </c>
      <c r="W132">
        <f t="shared" si="45"/>
        <v>3.7372582456815384</v>
      </c>
      <c r="X132">
        <f t="shared" si="46"/>
        <v>2.1549127407124598</v>
      </c>
      <c r="Y132">
        <f t="shared" si="47"/>
        <v>-10.379756312179349</v>
      </c>
      <c r="Z132">
        <f t="shared" si="48"/>
        <v>9.3620615739770265</v>
      </c>
      <c r="AA132">
        <f t="shared" si="49"/>
        <v>1.0172540890140789</v>
      </c>
      <c r="AB132">
        <f t="shared" si="50"/>
        <v>-4.406491882438246E-4</v>
      </c>
      <c r="AC132">
        <v>0</v>
      </c>
      <c r="AD132">
        <v>0</v>
      </c>
      <c r="AE132">
        <v>2</v>
      </c>
      <c r="AF132">
        <v>0</v>
      </c>
      <c r="AG132">
        <v>0</v>
      </c>
      <c r="AH132">
        <f t="shared" si="51"/>
        <v>1</v>
      </c>
      <c r="AI132">
        <f t="shared" si="52"/>
        <v>0</v>
      </c>
      <c r="AJ132">
        <f t="shared" si="53"/>
        <v>53786.316292596173</v>
      </c>
      <c r="AK132">
        <f t="shared" si="54"/>
        <v>0</v>
      </c>
      <c r="AL132">
        <f t="shared" si="55"/>
        <v>0</v>
      </c>
      <c r="AM132">
        <f t="shared" si="56"/>
        <v>0.49</v>
      </c>
      <c r="AN132">
        <f t="shared" si="57"/>
        <v>0.39</v>
      </c>
      <c r="AO132">
        <v>6.37</v>
      </c>
      <c r="AP132">
        <v>0.5</v>
      </c>
      <c r="AQ132" t="s">
        <v>194</v>
      </c>
      <c r="AR132">
        <v>1589465252.64516</v>
      </c>
      <c r="AS132">
        <v>412.627064516129</v>
      </c>
      <c r="AT132">
        <v>409.978064516129</v>
      </c>
      <c r="AU132">
        <v>15.315735483871</v>
      </c>
      <c r="AV132">
        <v>15.020458064516101</v>
      </c>
      <c r="AW132">
        <v>499.98245161290299</v>
      </c>
      <c r="AX132">
        <v>101.98025806451599</v>
      </c>
      <c r="AY132">
        <v>9.9951422580645197E-2</v>
      </c>
      <c r="AZ132">
        <v>27.737977419354799</v>
      </c>
      <c r="BA132">
        <v>999.9</v>
      </c>
      <c r="BB132">
        <v>999.9</v>
      </c>
      <c r="BC132">
        <v>0</v>
      </c>
      <c r="BD132">
        <v>0</v>
      </c>
      <c r="BE132">
        <v>9998.9077419354799</v>
      </c>
      <c r="BF132">
        <v>0</v>
      </c>
      <c r="BG132">
        <v>1.91117E-3</v>
      </c>
      <c r="BH132">
        <v>1589465237.5</v>
      </c>
      <c r="BI132" t="s">
        <v>476</v>
      </c>
      <c r="BJ132">
        <v>20</v>
      </c>
      <c r="BK132">
        <v>-1.079</v>
      </c>
      <c r="BL132">
        <v>0.08</v>
      </c>
      <c r="BM132">
        <v>410</v>
      </c>
      <c r="BN132">
        <v>15</v>
      </c>
      <c r="BO132">
        <v>0.28000000000000003</v>
      </c>
      <c r="BP132">
        <v>0.1</v>
      </c>
      <c r="BQ132">
        <v>2.4558364634146299</v>
      </c>
      <c r="BR132">
        <v>2.9154472473867501</v>
      </c>
      <c r="BS132">
        <v>0.48598021632703597</v>
      </c>
      <c r="BT132">
        <v>0</v>
      </c>
      <c r="BU132">
        <v>0.27347854146341499</v>
      </c>
      <c r="BV132">
        <v>0.32805144250871199</v>
      </c>
      <c r="BW132">
        <v>5.4206517456316397E-2</v>
      </c>
      <c r="BX132">
        <v>0</v>
      </c>
      <c r="BY132">
        <v>0</v>
      </c>
      <c r="BZ132">
        <v>2</v>
      </c>
      <c r="CA132" t="s">
        <v>196</v>
      </c>
      <c r="CB132">
        <v>100</v>
      </c>
      <c r="CC132">
        <v>100</v>
      </c>
      <c r="CD132">
        <v>-1.079</v>
      </c>
      <c r="CE132">
        <v>0.08</v>
      </c>
      <c r="CF132">
        <v>2</v>
      </c>
      <c r="CG132">
        <v>515.58500000000004</v>
      </c>
      <c r="CH132">
        <v>479.839</v>
      </c>
      <c r="CI132">
        <v>26.997900000000001</v>
      </c>
      <c r="CJ132">
        <v>32.505899999999997</v>
      </c>
      <c r="CK132">
        <v>29.9999</v>
      </c>
      <c r="CL132">
        <v>32.316400000000002</v>
      </c>
      <c r="CM132">
        <v>32.310600000000001</v>
      </c>
      <c r="CN132">
        <v>20.325399999999998</v>
      </c>
      <c r="CO132">
        <v>39.790399999999998</v>
      </c>
      <c r="CP132">
        <v>0</v>
      </c>
      <c r="CQ132">
        <v>27</v>
      </c>
      <c r="CR132">
        <v>410</v>
      </c>
      <c r="CS132">
        <v>15</v>
      </c>
      <c r="CT132">
        <v>99.920299999999997</v>
      </c>
      <c r="CU132">
        <v>100.309</v>
      </c>
    </row>
    <row r="133" spans="1:99" x14ac:dyDescent="0.25">
      <c r="A133">
        <v>117</v>
      </c>
      <c r="B133">
        <v>1589465266</v>
      </c>
      <c r="C133">
        <v>9668.5</v>
      </c>
      <c r="D133" t="s">
        <v>479</v>
      </c>
      <c r="E133" t="s">
        <v>480</v>
      </c>
      <c r="F133">
        <v>1589465257.4354801</v>
      </c>
      <c r="G133">
        <f t="shared" si="29"/>
        <v>2.3480810059178407E-4</v>
      </c>
      <c r="H133">
        <f t="shared" si="30"/>
        <v>-2.1682849972313338</v>
      </c>
      <c r="I133">
        <f t="shared" si="31"/>
        <v>412.634064516129</v>
      </c>
      <c r="J133">
        <f t="shared" si="32"/>
        <v>713.16644047732359</v>
      </c>
      <c r="K133">
        <f t="shared" si="33"/>
        <v>72.799738446124508</v>
      </c>
      <c r="L133">
        <f t="shared" si="34"/>
        <v>42.121516473251134</v>
      </c>
      <c r="M133">
        <f t="shared" si="35"/>
        <v>1.0868039503014612E-2</v>
      </c>
      <c r="N133">
        <f t="shared" si="36"/>
        <v>2</v>
      </c>
      <c r="O133">
        <f t="shared" si="37"/>
        <v>1.0835336587901067E-2</v>
      </c>
      <c r="P133">
        <f t="shared" si="38"/>
        <v>6.7750153427158528E-3</v>
      </c>
      <c r="Q133">
        <f t="shared" si="39"/>
        <v>0</v>
      </c>
      <c r="R133">
        <f t="shared" si="40"/>
        <v>27.65009554707672</v>
      </c>
      <c r="S133">
        <f t="shared" si="41"/>
        <v>27.65009554707672</v>
      </c>
      <c r="T133">
        <f t="shared" si="42"/>
        <v>3.7181170325938044</v>
      </c>
      <c r="U133">
        <f t="shared" si="43"/>
        <v>41.830997112366717</v>
      </c>
      <c r="V133">
        <f t="shared" si="44"/>
        <v>1.5632172181431556</v>
      </c>
      <c r="W133">
        <f t="shared" si="45"/>
        <v>3.7369829218845312</v>
      </c>
      <c r="X133">
        <f t="shared" si="46"/>
        <v>2.1548998144506486</v>
      </c>
      <c r="Y133">
        <f t="shared" si="47"/>
        <v>-10.355037236097678</v>
      </c>
      <c r="Z133">
        <f t="shared" si="48"/>
        <v>9.3397776287783252</v>
      </c>
      <c r="AA133">
        <f t="shared" si="49"/>
        <v>1.0148210568135121</v>
      </c>
      <c r="AB133">
        <f t="shared" si="50"/>
        <v>-4.385505058408512E-4</v>
      </c>
      <c r="AC133">
        <v>0</v>
      </c>
      <c r="AD133">
        <v>0</v>
      </c>
      <c r="AE133">
        <v>2</v>
      </c>
      <c r="AF133">
        <v>0</v>
      </c>
      <c r="AG133">
        <v>0</v>
      </c>
      <c r="AH133">
        <f t="shared" si="51"/>
        <v>1</v>
      </c>
      <c r="AI133">
        <f t="shared" si="52"/>
        <v>0</v>
      </c>
      <c r="AJ133">
        <f t="shared" si="53"/>
        <v>53821.24729720239</v>
      </c>
      <c r="AK133">
        <f t="shared" si="54"/>
        <v>0</v>
      </c>
      <c r="AL133">
        <f t="shared" si="55"/>
        <v>0</v>
      </c>
      <c r="AM133">
        <f t="shared" si="56"/>
        <v>0.49</v>
      </c>
      <c r="AN133">
        <f t="shared" si="57"/>
        <v>0.39</v>
      </c>
      <c r="AO133">
        <v>6.37</v>
      </c>
      <c r="AP133">
        <v>0.5</v>
      </c>
      <c r="AQ133" t="s">
        <v>194</v>
      </c>
      <c r="AR133">
        <v>1589465257.4354801</v>
      </c>
      <c r="AS133">
        <v>412.634064516129</v>
      </c>
      <c r="AT133">
        <v>409.99519354838702</v>
      </c>
      <c r="AU133">
        <v>15.3137096774194</v>
      </c>
      <c r="AV133">
        <v>15.019154838709699</v>
      </c>
      <c r="AW133">
        <v>500.016387096774</v>
      </c>
      <c r="AX133">
        <v>101.97958064516099</v>
      </c>
      <c r="AY133">
        <v>0.100010196774194</v>
      </c>
      <c r="AZ133">
        <v>27.736716129032299</v>
      </c>
      <c r="BA133">
        <v>999.9</v>
      </c>
      <c r="BB133">
        <v>999.9</v>
      </c>
      <c r="BC133">
        <v>0</v>
      </c>
      <c r="BD133">
        <v>0</v>
      </c>
      <c r="BE133">
        <v>10005.704193548399</v>
      </c>
      <c r="BF133">
        <v>0</v>
      </c>
      <c r="BG133">
        <v>1.91117E-3</v>
      </c>
      <c r="BH133">
        <v>1589465237.5</v>
      </c>
      <c r="BI133" t="s">
        <v>476</v>
      </c>
      <c r="BJ133">
        <v>20</v>
      </c>
      <c r="BK133">
        <v>-1.079</v>
      </c>
      <c r="BL133">
        <v>0.08</v>
      </c>
      <c r="BM133">
        <v>410</v>
      </c>
      <c r="BN133">
        <v>15</v>
      </c>
      <c r="BO133">
        <v>0.28000000000000003</v>
      </c>
      <c r="BP133">
        <v>0.1</v>
      </c>
      <c r="BQ133">
        <v>2.6507909756097598</v>
      </c>
      <c r="BR133">
        <v>-1.3189547038301301E-2</v>
      </c>
      <c r="BS133">
        <v>4.21629153782625E-2</v>
      </c>
      <c r="BT133">
        <v>1</v>
      </c>
      <c r="BU133">
        <v>0.29489748780487801</v>
      </c>
      <c r="BV133">
        <v>-9.5011149825861702E-3</v>
      </c>
      <c r="BW133">
        <v>1.4241103705163599E-3</v>
      </c>
      <c r="BX133">
        <v>1</v>
      </c>
      <c r="BY133">
        <v>2</v>
      </c>
      <c r="BZ133">
        <v>2</v>
      </c>
      <c r="CA133" t="s">
        <v>199</v>
      </c>
      <c r="CB133">
        <v>100</v>
      </c>
      <c r="CC133">
        <v>100</v>
      </c>
      <c r="CD133">
        <v>-1.079</v>
      </c>
      <c r="CE133">
        <v>0.08</v>
      </c>
      <c r="CF133">
        <v>2</v>
      </c>
      <c r="CG133">
        <v>515.63</v>
      </c>
      <c r="CH133">
        <v>479.839</v>
      </c>
      <c r="CI133">
        <v>26.997699999999998</v>
      </c>
      <c r="CJ133">
        <v>32.503500000000003</v>
      </c>
      <c r="CK133">
        <v>29.9999</v>
      </c>
      <c r="CL133">
        <v>32.313499999999998</v>
      </c>
      <c r="CM133">
        <v>32.310600000000001</v>
      </c>
      <c r="CN133">
        <v>20.323</v>
      </c>
      <c r="CO133">
        <v>39.790399999999998</v>
      </c>
      <c r="CP133">
        <v>0</v>
      </c>
      <c r="CQ133">
        <v>27</v>
      </c>
      <c r="CR133">
        <v>410</v>
      </c>
      <c r="CS133">
        <v>15</v>
      </c>
      <c r="CT133">
        <v>99.921999999999997</v>
      </c>
      <c r="CU133">
        <v>100.309</v>
      </c>
    </row>
    <row r="134" spans="1:99" x14ac:dyDescent="0.25">
      <c r="A134">
        <v>118</v>
      </c>
      <c r="B134">
        <v>1589465271</v>
      </c>
      <c r="C134">
        <v>9673.5</v>
      </c>
      <c r="D134" t="s">
        <v>481</v>
      </c>
      <c r="E134" t="s">
        <v>482</v>
      </c>
      <c r="F134">
        <v>1589465262.37097</v>
      </c>
      <c r="G134">
        <f t="shared" si="29"/>
        <v>2.3490475761049737E-4</v>
      </c>
      <c r="H134">
        <f t="shared" si="30"/>
        <v>-2.1709793549593379</v>
      </c>
      <c r="I134">
        <f t="shared" si="31"/>
        <v>412.63522580645201</v>
      </c>
      <c r="J134">
        <f t="shared" si="32"/>
        <v>713.40510348346231</v>
      </c>
      <c r="K134">
        <f t="shared" si="33"/>
        <v>72.824499946741966</v>
      </c>
      <c r="L134">
        <f t="shared" si="34"/>
        <v>42.12186572963369</v>
      </c>
      <c r="M134">
        <f t="shared" si="35"/>
        <v>1.0873401178134734E-2</v>
      </c>
      <c r="N134">
        <f t="shared" si="36"/>
        <v>2</v>
      </c>
      <c r="O134">
        <f t="shared" si="37"/>
        <v>1.0840666039996298E-2</v>
      </c>
      <c r="P134">
        <f t="shared" si="38"/>
        <v>6.7783491332297843E-3</v>
      </c>
      <c r="Q134">
        <f t="shared" si="39"/>
        <v>0</v>
      </c>
      <c r="R134">
        <f t="shared" si="40"/>
        <v>27.648917858087316</v>
      </c>
      <c r="S134">
        <f t="shared" si="41"/>
        <v>27.648917858087316</v>
      </c>
      <c r="T134">
        <f t="shared" si="42"/>
        <v>3.7178611066662763</v>
      </c>
      <c r="U134">
        <f t="shared" si="43"/>
        <v>41.831134930496148</v>
      </c>
      <c r="V134">
        <f t="shared" si="44"/>
        <v>1.5631181022409706</v>
      </c>
      <c r="W134">
        <f t="shared" si="45"/>
        <v>3.7367336670117708</v>
      </c>
      <c r="X134">
        <f t="shared" si="46"/>
        <v>2.1547430044253058</v>
      </c>
      <c r="Y134">
        <f t="shared" si="47"/>
        <v>-10.359299810622934</v>
      </c>
      <c r="Z134">
        <f t="shared" si="48"/>
        <v>9.3436327147557634</v>
      </c>
      <c r="AA134">
        <f t="shared" si="49"/>
        <v>1.0152281866227579</v>
      </c>
      <c r="AB134">
        <f t="shared" si="50"/>
        <v>-4.3890924441214452E-4</v>
      </c>
      <c r="AC134">
        <v>0</v>
      </c>
      <c r="AD134">
        <v>0</v>
      </c>
      <c r="AE134">
        <v>2</v>
      </c>
      <c r="AF134">
        <v>0</v>
      </c>
      <c r="AG134">
        <v>0</v>
      </c>
      <c r="AH134">
        <f t="shared" si="51"/>
        <v>1</v>
      </c>
      <c r="AI134">
        <f t="shared" si="52"/>
        <v>0</v>
      </c>
      <c r="AJ134">
        <f t="shared" si="53"/>
        <v>53799.706598774697</v>
      </c>
      <c r="AK134">
        <f t="shared" si="54"/>
        <v>0</v>
      </c>
      <c r="AL134">
        <f t="shared" si="55"/>
        <v>0</v>
      </c>
      <c r="AM134">
        <f t="shared" si="56"/>
        <v>0.49</v>
      </c>
      <c r="AN134">
        <f t="shared" si="57"/>
        <v>0.39</v>
      </c>
      <c r="AO134">
        <v>6.37</v>
      </c>
      <c r="AP134">
        <v>0.5</v>
      </c>
      <c r="AQ134" t="s">
        <v>194</v>
      </c>
      <c r="AR134">
        <v>1589465262.37097</v>
      </c>
      <c r="AS134">
        <v>412.63522580645201</v>
      </c>
      <c r="AT134">
        <v>409.99293548387101</v>
      </c>
      <c r="AU134">
        <v>15.312654838709699</v>
      </c>
      <c r="AV134">
        <v>15.017974193548399</v>
      </c>
      <c r="AW134">
        <v>500.00919354838697</v>
      </c>
      <c r="AX134">
        <v>101.980161290323</v>
      </c>
      <c r="AY134">
        <v>9.9988670967741999E-2</v>
      </c>
      <c r="AZ134">
        <v>27.735574193548398</v>
      </c>
      <c r="BA134">
        <v>999.9</v>
      </c>
      <c r="BB134">
        <v>999.9</v>
      </c>
      <c r="BC134">
        <v>0</v>
      </c>
      <c r="BD134">
        <v>0</v>
      </c>
      <c r="BE134">
        <v>10001.429677419401</v>
      </c>
      <c r="BF134">
        <v>0</v>
      </c>
      <c r="BG134">
        <v>1.91117E-3</v>
      </c>
      <c r="BH134">
        <v>1589465237.5</v>
      </c>
      <c r="BI134" t="s">
        <v>476</v>
      </c>
      <c r="BJ134">
        <v>20</v>
      </c>
      <c r="BK134">
        <v>-1.079</v>
      </c>
      <c r="BL134">
        <v>0.08</v>
      </c>
      <c r="BM134">
        <v>410</v>
      </c>
      <c r="BN134">
        <v>15</v>
      </c>
      <c r="BO134">
        <v>0.28000000000000003</v>
      </c>
      <c r="BP134">
        <v>0.1</v>
      </c>
      <c r="BQ134">
        <v>2.63510658536585</v>
      </c>
      <c r="BR134">
        <v>6.0332195121962397E-2</v>
      </c>
      <c r="BS134">
        <v>3.8483461041155402E-2</v>
      </c>
      <c r="BT134">
        <v>1</v>
      </c>
      <c r="BU134">
        <v>0.29470039024390199</v>
      </c>
      <c r="BV134">
        <v>2.6546759581868502E-3</v>
      </c>
      <c r="BW134">
        <v>1.2576049222202601E-3</v>
      </c>
      <c r="BX134">
        <v>1</v>
      </c>
      <c r="BY134">
        <v>2</v>
      </c>
      <c r="BZ134">
        <v>2</v>
      </c>
      <c r="CA134" t="s">
        <v>199</v>
      </c>
      <c r="CB134">
        <v>100</v>
      </c>
      <c r="CC134">
        <v>100</v>
      </c>
      <c r="CD134">
        <v>-1.079</v>
      </c>
      <c r="CE134">
        <v>0.08</v>
      </c>
      <c r="CF134">
        <v>2</v>
      </c>
      <c r="CG134">
        <v>515.61599999999999</v>
      </c>
      <c r="CH134">
        <v>479.78699999999998</v>
      </c>
      <c r="CI134">
        <v>26.997900000000001</v>
      </c>
      <c r="CJ134">
        <v>32.503</v>
      </c>
      <c r="CK134">
        <v>29.9999</v>
      </c>
      <c r="CL134">
        <v>32.313499999999998</v>
      </c>
      <c r="CM134">
        <v>32.307699999999997</v>
      </c>
      <c r="CN134">
        <v>20.323499999999999</v>
      </c>
      <c r="CO134">
        <v>39.790399999999998</v>
      </c>
      <c r="CP134">
        <v>0</v>
      </c>
      <c r="CQ134">
        <v>27</v>
      </c>
      <c r="CR134">
        <v>410</v>
      </c>
      <c r="CS134">
        <v>15</v>
      </c>
      <c r="CT134">
        <v>99.922300000000007</v>
      </c>
      <c r="CU134">
        <v>100.309</v>
      </c>
    </row>
    <row r="135" spans="1:99" x14ac:dyDescent="0.25">
      <c r="A135">
        <v>119</v>
      </c>
      <c r="B135">
        <v>1589465276</v>
      </c>
      <c r="C135">
        <v>9678.5</v>
      </c>
      <c r="D135" t="s">
        <v>483</v>
      </c>
      <c r="E135" t="s">
        <v>484</v>
      </c>
      <c r="F135">
        <v>1589465267.37097</v>
      </c>
      <c r="G135">
        <f t="shared" si="29"/>
        <v>2.3460944464829205E-4</v>
      </c>
      <c r="H135">
        <f t="shared" si="30"/>
        <v>-2.173070077638807</v>
      </c>
      <c r="I135">
        <f t="shared" si="31"/>
        <v>412.64619354838698</v>
      </c>
      <c r="J135">
        <f t="shared" si="32"/>
        <v>714.09959085189416</v>
      </c>
      <c r="K135">
        <f t="shared" si="33"/>
        <v>72.895808994222264</v>
      </c>
      <c r="L135">
        <f t="shared" si="34"/>
        <v>42.12322551706206</v>
      </c>
      <c r="M135">
        <f t="shared" si="35"/>
        <v>1.0860282752121113E-2</v>
      </c>
      <c r="N135">
        <f t="shared" si="36"/>
        <v>2</v>
      </c>
      <c r="O135">
        <f t="shared" si="37"/>
        <v>1.0827626426159731E-2</v>
      </c>
      <c r="P135">
        <f t="shared" si="38"/>
        <v>6.7701923233428607E-3</v>
      </c>
      <c r="Q135">
        <f t="shared" si="39"/>
        <v>0</v>
      </c>
      <c r="R135">
        <f t="shared" si="40"/>
        <v>27.647713784643095</v>
      </c>
      <c r="S135">
        <f t="shared" si="41"/>
        <v>27.647713784643095</v>
      </c>
      <c r="T135">
        <f t="shared" si="42"/>
        <v>3.7175994629731046</v>
      </c>
      <c r="U135">
        <f t="shared" si="43"/>
        <v>41.830016458832368</v>
      </c>
      <c r="V135">
        <f t="shared" si="44"/>
        <v>1.5629564420282132</v>
      </c>
      <c r="W135">
        <f t="shared" si="45"/>
        <v>3.7364471122463456</v>
      </c>
      <c r="X135">
        <f t="shared" si="46"/>
        <v>2.1546430209448912</v>
      </c>
      <c r="Y135">
        <f t="shared" si="47"/>
        <v>-10.34627650898968</v>
      </c>
      <c r="Z135">
        <f t="shared" si="48"/>
        <v>9.3318982523869334</v>
      </c>
      <c r="AA135">
        <f t="shared" si="49"/>
        <v>1.0139404528161187</v>
      </c>
      <c r="AB135">
        <f t="shared" si="50"/>
        <v>-4.3780378662816588E-4</v>
      </c>
      <c r="AC135">
        <v>0</v>
      </c>
      <c r="AD135">
        <v>0</v>
      </c>
      <c r="AE135">
        <v>2</v>
      </c>
      <c r="AF135">
        <v>0</v>
      </c>
      <c r="AG135">
        <v>0</v>
      </c>
      <c r="AH135">
        <f t="shared" si="51"/>
        <v>1</v>
      </c>
      <c r="AI135">
        <f t="shared" si="52"/>
        <v>0</v>
      </c>
      <c r="AJ135">
        <f t="shared" si="53"/>
        <v>53817.054352884006</v>
      </c>
      <c r="AK135">
        <f t="shared" si="54"/>
        <v>0</v>
      </c>
      <c r="AL135">
        <f t="shared" si="55"/>
        <v>0</v>
      </c>
      <c r="AM135">
        <f t="shared" si="56"/>
        <v>0.49</v>
      </c>
      <c r="AN135">
        <f t="shared" si="57"/>
        <v>0.39</v>
      </c>
      <c r="AO135">
        <v>6.37</v>
      </c>
      <c r="AP135">
        <v>0.5</v>
      </c>
      <c r="AQ135" t="s">
        <v>194</v>
      </c>
      <c r="AR135">
        <v>1589465267.37097</v>
      </c>
      <c r="AS135">
        <v>412.64619354838698</v>
      </c>
      <c r="AT135">
        <v>410.00109677419402</v>
      </c>
      <c r="AU135">
        <v>15.3109838709677</v>
      </c>
      <c r="AV135">
        <v>15.0166741935484</v>
      </c>
      <c r="AW135">
        <v>500.01090322580598</v>
      </c>
      <c r="AX135">
        <v>101.98074193548401</v>
      </c>
      <c r="AY135">
        <v>9.9990119354838702E-2</v>
      </c>
      <c r="AZ135">
        <v>27.7342612903226</v>
      </c>
      <c r="BA135">
        <v>999.9</v>
      </c>
      <c r="BB135">
        <v>999.9</v>
      </c>
      <c r="BC135">
        <v>0</v>
      </c>
      <c r="BD135">
        <v>0</v>
      </c>
      <c r="BE135">
        <v>10004.687419354799</v>
      </c>
      <c r="BF135">
        <v>0</v>
      </c>
      <c r="BG135">
        <v>1.91117E-3</v>
      </c>
      <c r="BH135">
        <v>1589465237.5</v>
      </c>
      <c r="BI135" t="s">
        <v>476</v>
      </c>
      <c r="BJ135">
        <v>20</v>
      </c>
      <c r="BK135">
        <v>-1.079</v>
      </c>
      <c r="BL135">
        <v>0.08</v>
      </c>
      <c r="BM135">
        <v>410</v>
      </c>
      <c r="BN135">
        <v>15</v>
      </c>
      <c r="BO135">
        <v>0.28000000000000003</v>
      </c>
      <c r="BP135">
        <v>0.1</v>
      </c>
      <c r="BQ135">
        <v>2.64500463414634</v>
      </c>
      <c r="BR135">
        <v>-0.10499351916374999</v>
      </c>
      <c r="BS135">
        <v>3.2651704030351399E-2</v>
      </c>
      <c r="BT135">
        <v>0</v>
      </c>
      <c r="BU135">
        <v>0.29435160975609798</v>
      </c>
      <c r="BV135">
        <v>7.77742160277358E-4</v>
      </c>
      <c r="BW135">
        <v>1.35453851160349E-3</v>
      </c>
      <c r="BX135">
        <v>1</v>
      </c>
      <c r="BY135">
        <v>1</v>
      </c>
      <c r="BZ135">
        <v>2</v>
      </c>
      <c r="CA135" t="s">
        <v>213</v>
      </c>
      <c r="CB135">
        <v>100</v>
      </c>
      <c r="CC135">
        <v>100</v>
      </c>
      <c r="CD135">
        <v>-1.079</v>
      </c>
      <c r="CE135">
        <v>0.08</v>
      </c>
      <c r="CF135">
        <v>2</v>
      </c>
      <c r="CG135">
        <v>515.56100000000004</v>
      </c>
      <c r="CH135">
        <v>479.72699999999998</v>
      </c>
      <c r="CI135">
        <v>26.9984</v>
      </c>
      <c r="CJ135">
        <v>32.500599999999999</v>
      </c>
      <c r="CK135">
        <v>29.9999</v>
      </c>
      <c r="CL135">
        <v>32.313499999999998</v>
      </c>
      <c r="CM135">
        <v>32.307699999999997</v>
      </c>
      <c r="CN135">
        <v>20.322099999999999</v>
      </c>
      <c r="CO135">
        <v>39.790399999999998</v>
      </c>
      <c r="CP135">
        <v>0</v>
      </c>
      <c r="CQ135">
        <v>27</v>
      </c>
      <c r="CR135">
        <v>410</v>
      </c>
      <c r="CS135">
        <v>15</v>
      </c>
      <c r="CT135">
        <v>99.923599999999993</v>
      </c>
      <c r="CU135">
        <v>100.31100000000001</v>
      </c>
    </row>
    <row r="136" spans="1:99" x14ac:dyDescent="0.25">
      <c r="A136">
        <v>120</v>
      </c>
      <c r="B136">
        <v>1589465281</v>
      </c>
      <c r="C136">
        <v>9683.5</v>
      </c>
      <c r="D136" t="s">
        <v>485</v>
      </c>
      <c r="E136" t="s">
        <v>486</v>
      </c>
      <c r="F136">
        <v>1589465272.37097</v>
      </c>
      <c r="G136">
        <f t="shared" si="29"/>
        <v>2.3507373906647439E-4</v>
      </c>
      <c r="H136">
        <f t="shared" si="30"/>
        <v>-2.1747924168595056</v>
      </c>
      <c r="I136">
        <f t="shared" si="31"/>
        <v>412.64658064516101</v>
      </c>
      <c r="J136">
        <f t="shared" si="32"/>
        <v>713.65658927734319</v>
      </c>
      <c r="K136">
        <f t="shared" si="33"/>
        <v>72.850829067837822</v>
      </c>
      <c r="L136">
        <f t="shared" si="34"/>
        <v>42.123404959308438</v>
      </c>
      <c r="M136">
        <f t="shared" si="35"/>
        <v>1.0884404159145274E-2</v>
      </c>
      <c r="N136">
        <f t="shared" si="36"/>
        <v>2</v>
      </c>
      <c r="O136">
        <f t="shared" si="37"/>
        <v>1.0851602844879188E-2</v>
      </c>
      <c r="P136">
        <f t="shared" si="38"/>
        <v>6.7851905569597422E-3</v>
      </c>
      <c r="Q136">
        <f t="shared" si="39"/>
        <v>0</v>
      </c>
      <c r="R136">
        <f t="shared" si="40"/>
        <v>27.645174563518871</v>
      </c>
      <c r="S136">
        <f t="shared" si="41"/>
        <v>27.645174563518871</v>
      </c>
      <c r="T136">
        <f t="shared" si="42"/>
        <v>3.7170477459851266</v>
      </c>
      <c r="U136">
        <f t="shared" si="43"/>
        <v>41.834204751565849</v>
      </c>
      <c r="V136">
        <f t="shared" si="44"/>
        <v>1.5628967630592097</v>
      </c>
      <c r="W136">
        <f t="shared" si="45"/>
        <v>3.7359303764480201</v>
      </c>
      <c r="X136">
        <f t="shared" si="46"/>
        <v>2.1541509829259171</v>
      </c>
      <c r="Y136">
        <f t="shared" si="47"/>
        <v>-10.366751892831521</v>
      </c>
      <c r="Z136">
        <f t="shared" si="48"/>
        <v>9.3503878244317384</v>
      </c>
      <c r="AA136">
        <f t="shared" si="49"/>
        <v>1.0159245351157726</v>
      </c>
      <c r="AB136">
        <f t="shared" si="50"/>
        <v>-4.3953328401080682E-4</v>
      </c>
      <c r="AC136">
        <v>0</v>
      </c>
      <c r="AD136">
        <v>0</v>
      </c>
      <c r="AE136">
        <v>2</v>
      </c>
      <c r="AF136">
        <v>0</v>
      </c>
      <c r="AG136">
        <v>0</v>
      </c>
      <c r="AH136">
        <f t="shared" si="51"/>
        <v>1</v>
      </c>
      <c r="AI136">
        <f t="shared" si="52"/>
        <v>0</v>
      </c>
      <c r="AJ136">
        <f t="shared" si="53"/>
        <v>53785.046847720681</v>
      </c>
      <c r="AK136">
        <f t="shared" si="54"/>
        <v>0</v>
      </c>
      <c r="AL136">
        <f t="shared" si="55"/>
        <v>0</v>
      </c>
      <c r="AM136">
        <f t="shared" si="56"/>
        <v>0.49</v>
      </c>
      <c r="AN136">
        <f t="shared" si="57"/>
        <v>0.39</v>
      </c>
      <c r="AO136">
        <v>6.37</v>
      </c>
      <c r="AP136">
        <v>0.5</v>
      </c>
      <c r="AQ136" t="s">
        <v>194</v>
      </c>
      <c r="AR136">
        <v>1589465272.37097</v>
      </c>
      <c r="AS136">
        <v>412.64658064516101</v>
      </c>
      <c r="AT136">
        <v>409.99958064516102</v>
      </c>
      <c r="AU136">
        <v>15.3103483870968</v>
      </c>
      <c r="AV136">
        <v>15.0154612903226</v>
      </c>
      <c r="AW136">
        <v>500.01974193548398</v>
      </c>
      <c r="AX136">
        <v>101.981064516129</v>
      </c>
      <c r="AY136">
        <v>0.100006635483871</v>
      </c>
      <c r="AZ136">
        <v>27.731893548387099</v>
      </c>
      <c r="BA136">
        <v>999.9</v>
      </c>
      <c r="BB136">
        <v>999.9</v>
      </c>
      <c r="BC136">
        <v>0</v>
      </c>
      <c r="BD136">
        <v>0</v>
      </c>
      <c r="BE136">
        <v>9998.3683870967707</v>
      </c>
      <c r="BF136">
        <v>0</v>
      </c>
      <c r="BG136">
        <v>1.91117E-3</v>
      </c>
      <c r="BH136">
        <v>1589465237.5</v>
      </c>
      <c r="BI136" t="s">
        <v>476</v>
      </c>
      <c r="BJ136">
        <v>20</v>
      </c>
      <c r="BK136">
        <v>-1.079</v>
      </c>
      <c r="BL136">
        <v>0.08</v>
      </c>
      <c r="BM136">
        <v>410</v>
      </c>
      <c r="BN136">
        <v>15</v>
      </c>
      <c r="BO136">
        <v>0.28000000000000003</v>
      </c>
      <c r="BP136">
        <v>0.1</v>
      </c>
      <c r="BQ136">
        <v>2.6514697560975602</v>
      </c>
      <c r="BR136">
        <v>6.4706341463383305E-2</v>
      </c>
      <c r="BS136">
        <v>3.5623103525922101E-2</v>
      </c>
      <c r="BT136">
        <v>1</v>
      </c>
      <c r="BU136">
        <v>0.29452731707317098</v>
      </c>
      <c r="BV136">
        <v>1.89129616724491E-3</v>
      </c>
      <c r="BW136">
        <v>1.32662469997605E-3</v>
      </c>
      <c r="BX136">
        <v>1</v>
      </c>
      <c r="BY136">
        <v>2</v>
      </c>
      <c r="BZ136">
        <v>2</v>
      </c>
      <c r="CA136" t="s">
        <v>199</v>
      </c>
      <c r="CB136">
        <v>100</v>
      </c>
      <c r="CC136">
        <v>100</v>
      </c>
      <c r="CD136">
        <v>-1.079</v>
      </c>
      <c r="CE136">
        <v>0.08</v>
      </c>
      <c r="CF136">
        <v>2</v>
      </c>
      <c r="CG136">
        <v>515.69500000000005</v>
      </c>
      <c r="CH136">
        <v>479.786</v>
      </c>
      <c r="CI136">
        <v>26.998699999999999</v>
      </c>
      <c r="CJ136">
        <v>32.500100000000003</v>
      </c>
      <c r="CK136">
        <v>29.9999</v>
      </c>
      <c r="CL136">
        <v>32.312899999999999</v>
      </c>
      <c r="CM136">
        <v>32.307699999999997</v>
      </c>
      <c r="CN136">
        <v>20.3248</v>
      </c>
      <c r="CO136">
        <v>39.790399999999998</v>
      </c>
      <c r="CP136">
        <v>0</v>
      </c>
      <c r="CQ136">
        <v>27</v>
      </c>
      <c r="CR136">
        <v>410</v>
      </c>
      <c r="CS136">
        <v>15</v>
      </c>
      <c r="CT136">
        <v>99.923500000000004</v>
      </c>
      <c r="CU136">
        <v>100.313</v>
      </c>
    </row>
    <row r="137" spans="1:99" x14ac:dyDescent="0.25">
      <c r="A137">
        <v>121</v>
      </c>
      <c r="B137">
        <v>1589465690.5</v>
      </c>
      <c r="C137">
        <v>10093</v>
      </c>
      <c r="D137" t="s">
        <v>488</v>
      </c>
      <c r="E137" t="s">
        <v>489</v>
      </c>
      <c r="F137">
        <v>1589465682.5</v>
      </c>
      <c r="G137">
        <f t="shared" si="29"/>
        <v>3.3545263215753473E-4</v>
      </c>
      <c r="H137">
        <f t="shared" si="30"/>
        <v>-1.2972409145135262</v>
      </c>
      <c r="I137">
        <f t="shared" si="31"/>
        <v>411.97854838709702</v>
      </c>
      <c r="J137">
        <f t="shared" si="32"/>
        <v>527.47160701176108</v>
      </c>
      <c r="K137">
        <f t="shared" si="33"/>
        <v>53.845598408885252</v>
      </c>
      <c r="L137">
        <f t="shared" si="34"/>
        <v>42.055783050010703</v>
      </c>
      <c r="M137">
        <f t="shared" si="35"/>
        <v>1.5848086777551524E-2</v>
      </c>
      <c r="N137">
        <f t="shared" si="36"/>
        <v>2</v>
      </c>
      <c r="O137">
        <f t="shared" si="37"/>
        <v>1.577864965215417E-2</v>
      </c>
      <c r="P137">
        <f t="shared" si="38"/>
        <v>9.8678692414980243E-3</v>
      </c>
      <c r="Q137">
        <f t="shared" si="39"/>
        <v>0</v>
      </c>
      <c r="R137">
        <f t="shared" si="40"/>
        <v>27.588290653802652</v>
      </c>
      <c r="S137">
        <f t="shared" si="41"/>
        <v>27.588290653802652</v>
      </c>
      <c r="T137">
        <f t="shared" si="42"/>
        <v>3.7047068360776589</v>
      </c>
      <c r="U137">
        <f t="shared" si="43"/>
        <v>42.628720134498174</v>
      </c>
      <c r="V137">
        <f t="shared" si="44"/>
        <v>1.5907334972943461</v>
      </c>
      <c r="W137">
        <f t="shared" si="45"/>
        <v>3.7316004146392658</v>
      </c>
      <c r="X137">
        <f t="shared" si="46"/>
        <v>2.1139733387833131</v>
      </c>
      <c r="Y137">
        <f t="shared" si="47"/>
        <v>-14.793461078147281</v>
      </c>
      <c r="Z137">
        <f t="shared" si="48"/>
        <v>13.343358195998844</v>
      </c>
      <c r="AA137">
        <f t="shared" si="49"/>
        <v>1.4492079918353116</v>
      </c>
      <c r="AB137">
        <f t="shared" si="50"/>
        <v>-8.9489031312517398E-4</v>
      </c>
      <c r="AC137">
        <v>0</v>
      </c>
      <c r="AD137">
        <v>0</v>
      </c>
      <c r="AE137">
        <v>2</v>
      </c>
      <c r="AF137">
        <v>0</v>
      </c>
      <c r="AG137">
        <v>0</v>
      </c>
      <c r="AH137">
        <f t="shared" si="51"/>
        <v>1</v>
      </c>
      <c r="AI137">
        <f t="shared" si="52"/>
        <v>0</v>
      </c>
      <c r="AJ137">
        <f t="shared" si="53"/>
        <v>53805.73793467752</v>
      </c>
      <c r="AK137">
        <f t="shared" si="54"/>
        <v>0</v>
      </c>
      <c r="AL137">
        <f t="shared" si="55"/>
        <v>0</v>
      </c>
      <c r="AM137">
        <f t="shared" si="56"/>
        <v>0.49</v>
      </c>
      <c r="AN137">
        <f t="shared" si="57"/>
        <v>0.39</v>
      </c>
      <c r="AO137">
        <v>8.61</v>
      </c>
      <c r="AP137">
        <v>0.5</v>
      </c>
      <c r="AQ137" t="s">
        <v>194</v>
      </c>
      <c r="AR137">
        <v>1589465682.5</v>
      </c>
      <c r="AS137">
        <v>411.97854838709702</v>
      </c>
      <c r="AT137">
        <v>409.98267741935501</v>
      </c>
      <c r="AU137">
        <v>15.5828290322581</v>
      </c>
      <c r="AV137">
        <v>15.0141806451613</v>
      </c>
      <c r="AW137">
        <v>499.99967741935501</v>
      </c>
      <c r="AX137">
        <v>101.982483870968</v>
      </c>
      <c r="AY137">
        <v>9.9974583870967706E-2</v>
      </c>
      <c r="AZ137">
        <v>27.712041935483899</v>
      </c>
      <c r="BA137">
        <v>999.9</v>
      </c>
      <c r="BB137">
        <v>999.9</v>
      </c>
      <c r="BC137">
        <v>0</v>
      </c>
      <c r="BD137">
        <v>0</v>
      </c>
      <c r="BE137">
        <v>10001.5451612903</v>
      </c>
      <c r="BF137">
        <v>0</v>
      </c>
      <c r="BG137">
        <v>1.91117E-3</v>
      </c>
      <c r="BH137">
        <v>1589465667</v>
      </c>
      <c r="BI137" t="s">
        <v>490</v>
      </c>
      <c r="BJ137">
        <v>21</v>
      </c>
      <c r="BK137">
        <v>-1.0720000000000001</v>
      </c>
      <c r="BL137">
        <v>7.8E-2</v>
      </c>
      <c r="BM137">
        <v>410</v>
      </c>
      <c r="BN137">
        <v>15</v>
      </c>
      <c r="BO137">
        <v>0.23</v>
      </c>
      <c r="BP137">
        <v>0.14000000000000001</v>
      </c>
      <c r="BQ137">
        <v>1.8226416097561</v>
      </c>
      <c r="BR137">
        <v>2.6103604808362899</v>
      </c>
      <c r="BS137">
        <v>0.41504850410476601</v>
      </c>
      <c r="BT137">
        <v>0</v>
      </c>
      <c r="BU137">
        <v>0.51637606097560995</v>
      </c>
      <c r="BV137">
        <v>0.79179284320558996</v>
      </c>
      <c r="BW137">
        <v>0.12236138229293</v>
      </c>
      <c r="BX137">
        <v>0</v>
      </c>
      <c r="BY137">
        <v>0</v>
      </c>
      <c r="BZ137">
        <v>2</v>
      </c>
      <c r="CA137" t="s">
        <v>196</v>
      </c>
      <c r="CB137">
        <v>100</v>
      </c>
      <c r="CC137">
        <v>100</v>
      </c>
      <c r="CD137">
        <v>-1.0720000000000001</v>
      </c>
      <c r="CE137">
        <v>7.8E-2</v>
      </c>
      <c r="CF137">
        <v>2</v>
      </c>
      <c r="CG137">
        <v>515.83199999999999</v>
      </c>
      <c r="CH137">
        <v>477.22500000000002</v>
      </c>
      <c r="CI137">
        <v>26.997399999999999</v>
      </c>
      <c r="CJ137">
        <v>32.465299999999999</v>
      </c>
      <c r="CK137">
        <v>30</v>
      </c>
      <c r="CL137">
        <v>32.290799999999997</v>
      </c>
      <c r="CM137">
        <v>32.285299999999999</v>
      </c>
      <c r="CN137">
        <v>20.341799999999999</v>
      </c>
      <c r="CO137">
        <v>39.790399999999998</v>
      </c>
      <c r="CP137">
        <v>0</v>
      </c>
      <c r="CQ137">
        <v>27</v>
      </c>
      <c r="CR137">
        <v>410</v>
      </c>
      <c r="CS137">
        <v>15</v>
      </c>
      <c r="CT137">
        <v>99.940299999999993</v>
      </c>
      <c r="CU137">
        <v>100.315</v>
      </c>
    </row>
    <row r="138" spans="1:99" x14ac:dyDescent="0.25">
      <c r="A138">
        <v>122</v>
      </c>
      <c r="B138">
        <v>1589465695.5</v>
      </c>
      <c r="C138">
        <v>10098</v>
      </c>
      <c r="D138" t="s">
        <v>491</v>
      </c>
      <c r="E138" t="s">
        <v>492</v>
      </c>
      <c r="F138">
        <v>1589465687.14516</v>
      </c>
      <c r="G138">
        <f t="shared" si="29"/>
        <v>3.3536769841806361E-4</v>
      </c>
      <c r="H138">
        <f t="shared" si="30"/>
        <v>-1.2939130929205649</v>
      </c>
      <c r="I138">
        <f t="shared" si="31"/>
        <v>411.96732258064498</v>
      </c>
      <c r="J138">
        <f t="shared" si="32"/>
        <v>527.14403335467932</v>
      </c>
      <c r="K138">
        <f t="shared" si="33"/>
        <v>53.812468892949788</v>
      </c>
      <c r="L138">
        <f t="shared" si="34"/>
        <v>42.054879366085459</v>
      </c>
      <c r="M138">
        <f t="shared" si="35"/>
        <v>1.5846555053689204E-2</v>
      </c>
      <c r="N138">
        <f t="shared" si="36"/>
        <v>2</v>
      </c>
      <c r="O138">
        <f t="shared" si="37"/>
        <v>1.5777131318158905E-2</v>
      </c>
      <c r="P138">
        <f t="shared" si="38"/>
        <v>9.8669190870626852E-3</v>
      </c>
      <c r="Q138">
        <f t="shared" si="39"/>
        <v>0</v>
      </c>
      <c r="R138">
        <f t="shared" si="40"/>
        <v>27.585815231710004</v>
      </c>
      <c r="S138">
        <f t="shared" si="41"/>
        <v>27.585815231710004</v>
      </c>
      <c r="T138">
        <f t="shared" si="42"/>
        <v>3.7041706084212871</v>
      </c>
      <c r="U138">
        <f t="shared" si="43"/>
        <v>42.628933193461656</v>
      </c>
      <c r="V138">
        <f t="shared" si="44"/>
        <v>1.5905085289985403</v>
      </c>
      <c r="W138">
        <f t="shared" si="45"/>
        <v>3.7310540279776214</v>
      </c>
      <c r="X138">
        <f t="shared" si="46"/>
        <v>2.1136620794227468</v>
      </c>
      <c r="Y138">
        <f t="shared" si="47"/>
        <v>-14.789715500236605</v>
      </c>
      <c r="Z138">
        <f t="shared" si="48"/>
        <v>13.340012469007297</v>
      </c>
      <c r="AA138">
        <f t="shared" si="49"/>
        <v>1.4488086044815989</v>
      </c>
      <c r="AB138">
        <f t="shared" si="50"/>
        <v>-8.944267477097867E-4</v>
      </c>
      <c r="AC138">
        <v>0</v>
      </c>
      <c r="AD138">
        <v>0</v>
      </c>
      <c r="AE138">
        <v>2</v>
      </c>
      <c r="AF138">
        <v>0</v>
      </c>
      <c r="AG138">
        <v>0</v>
      </c>
      <c r="AH138">
        <f t="shared" si="51"/>
        <v>1</v>
      </c>
      <c r="AI138">
        <f t="shared" si="52"/>
        <v>0</v>
      </c>
      <c r="AJ138">
        <f t="shared" si="53"/>
        <v>53760.34805369893</v>
      </c>
      <c r="AK138">
        <f t="shared" si="54"/>
        <v>0</v>
      </c>
      <c r="AL138">
        <f t="shared" si="55"/>
        <v>0</v>
      </c>
      <c r="AM138">
        <f t="shared" si="56"/>
        <v>0.49</v>
      </c>
      <c r="AN138">
        <f t="shared" si="57"/>
        <v>0.39</v>
      </c>
      <c r="AO138">
        <v>8.61</v>
      </c>
      <c r="AP138">
        <v>0.5</v>
      </c>
      <c r="AQ138" t="s">
        <v>194</v>
      </c>
      <c r="AR138">
        <v>1589465687.14516</v>
      </c>
      <c r="AS138">
        <v>411.96732258064498</v>
      </c>
      <c r="AT138">
        <v>409.977225806452</v>
      </c>
      <c r="AU138">
        <v>15.580535483871</v>
      </c>
      <c r="AV138">
        <v>15.012061290322601</v>
      </c>
      <c r="AW138">
        <v>500.02741935483903</v>
      </c>
      <c r="AX138">
        <v>101.983</v>
      </c>
      <c r="AY138">
        <v>0.10004654516129</v>
      </c>
      <c r="AZ138">
        <v>27.709535483871001</v>
      </c>
      <c r="BA138">
        <v>999.9</v>
      </c>
      <c r="BB138">
        <v>999.9</v>
      </c>
      <c r="BC138">
        <v>0</v>
      </c>
      <c r="BD138">
        <v>0</v>
      </c>
      <c r="BE138">
        <v>9992.6096774193502</v>
      </c>
      <c r="BF138">
        <v>0</v>
      </c>
      <c r="BG138">
        <v>1.91117E-3</v>
      </c>
      <c r="BH138">
        <v>1589465667</v>
      </c>
      <c r="BI138" t="s">
        <v>490</v>
      </c>
      <c r="BJ138">
        <v>21</v>
      </c>
      <c r="BK138">
        <v>-1.0720000000000001</v>
      </c>
      <c r="BL138">
        <v>7.8E-2</v>
      </c>
      <c r="BM138">
        <v>410</v>
      </c>
      <c r="BN138">
        <v>15</v>
      </c>
      <c r="BO138">
        <v>0.23</v>
      </c>
      <c r="BP138">
        <v>0.14000000000000001</v>
      </c>
      <c r="BQ138">
        <v>1.9895887804878001</v>
      </c>
      <c r="BR138">
        <v>-0.12593372822300999</v>
      </c>
      <c r="BS138">
        <v>3.4009082445086498E-2</v>
      </c>
      <c r="BT138">
        <v>0</v>
      </c>
      <c r="BU138">
        <v>0.56854556097561004</v>
      </c>
      <c r="BV138">
        <v>-2.4491498257844099E-3</v>
      </c>
      <c r="BW138">
        <v>5.25101386204762E-4</v>
      </c>
      <c r="BX138">
        <v>1</v>
      </c>
      <c r="BY138">
        <v>1</v>
      </c>
      <c r="BZ138">
        <v>2</v>
      </c>
      <c r="CA138" t="s">
        <v>213</v>
      </c>
      <c r="CB138">
        <v>100</v>
      </c>
      <c r="CC138">
        <v>100</v>
      </c>
      <c r="CD138">
        <v>-1.0720000000000001</v>
      </c>
      <c r="CE138">
        <v>7.8E-2</v>
      </c>
      <c r="CF138">
        <v>2</v>
      </c>
      <c r="CG138">
        <v>515.85699999999997</v>
      </c>
      <c r="CH138">
        <v>477.23700000000002</v>
      </c>
      <c r="CI138">
        <v>26.997900000000001</v>
      </c>
      <c r="CJ138">
        <v>32.462699999999998</v>
      </c>
      <c r="CK138">
        <v>30</v>
      </c>
      <c r="CL138">
        <v>32.288699999999999</v>
      </c>
      <c r="CM138">
        <v>32.2849</v>
      </c>
      <c r="CN138">
        <v>20.341200000000001</v>
      </c>
      <c r="CO138">
        <v>39.790399999999998</v>
      </c>
      <c r="CP138">
        <v>0</v>
      </c>
      <c r="CQ138">
        <v>27</v>
      </c>
      <c r="CR138">
        <v>410</v>
      </c>
      <c r="CS138">
        <v>15</v>
      </c>
      <c r="CT138">
        <v>99.941000000000003</v>
      </c>
      <c r="CU138">
        <v>100.315</v>
      </c>
    </row>
    <row r="139" spans="1:99" x14ac:dyDescent="0.25">
      <c r="A139">
        <v>123</v>
      </c>
      <c r="B139">
        <v>1589465700.5</v>
      </c>
      <c r="C139">
        <v>10103</v>
      </c>
      <c r="D139" t="s">
        <v>493</v>
      </c>
      <c r="E139" t="s">
        <v>494</v>
      </c>
      <c r="F139">
        <v>1589465691.9354801</v>
      </c>
      <c r="G139">
        <f t="shared" si="29"/>
        <v>3.3500285985773118E-4</v>
      </c>
      <c r="H139">
        <f t="shared" si="30"/>
        <v>-1.2835968429086946</v>
      </c>
      <c r="I139">
        <f t="shared" si="31"/>
        <v>411.95806451612901</v>
      </c>
      <c r="J139">
        <f t="shared" si="32"/>
        <v>526.23080861462324</v>
      </c>
      <c r="K139">
        <f t="shared" si="33"/>
        <v>53.719285832247245</v>
      </c>
      <c r="L139">
        <f t="shared" si="34"/>
        <v>42.053966921666692</v>
      </c>
      <c r="M139">
        <f t="shared" si="35"/>
        <v>1.5831445432144282E-2</v>
      </c>
      <c r="N139">
        <f t="shared" si="36"/>
        <v>2</v>
      </c>
      <c r="O139">
        <f t="shared" si="37"/>
        <v>1.5762153711499114E-2</v>
      </c>
      <c r="P139">
        <f t="shared" si="38"/>
        <v>9.8575462941979525E-3</v>
      </c>
      <c r="Q139">
        <f t="shared" si="39"/>
        <v>0</v>
      </c>
      <c r="R139">
        <f t="shared" si="40"/>
        <v>27.583346283621193</v>
      </c>
      <c r="S139">
        <f t="shared" si="41"/>
        <v>27.583346283621193</v>
      </c>
      <c r="T139">
        <f t="shared" si="42"/>
        <v>3.7036358506341318</v>
      </c>
      <c r="U139">
        <f t="shared" si="43"/>
        <v>42.628670823521055</v>
      </c>
      <c r="V139">
        <f t="shared" si="44"/>
        <v>1.5902568610191969</v>
      </c>
      <c r="W139">
        <f t="shared" si="45"/>
        <v>3.7304866192115642</v>
      </c>
      <c r="X139">
        <f t="shared" si="46"/>
        <v>2.1133789896149349</v>
      </c>
      <c r="Y139">
        <f t="shared" si="47"/>
        <v>-14.773626119725945</v>
      </c>
      <c r="Z139">
        <f t="shared" si="48"/>
        <v>13.325534108375303</v>
      </c>
      <c r="AA139">
        <f t="shared" si="49"/>
        <v>1.4471995402408797</v>
      </c>
      <c r="AB139">
        <f t="shared" si="50"/>
        <v>-8.924711097630933E-4</v>
      </c>
      <c r="AC139">
        <v>0</v>
      </c>
      <c r="AD139">
        <v>0</v>
      </c>
      <c r="AE139">
        <v>2</v>
      </c>
      <c r="AF139">
        <v>0</v>
      </c>
      <c r="AG139">
        <v>0</v>
      </c>
      <c r="AH139">
        <f t="shared" si="51"/>
        <v>1</v>
      </c>
      <c r="AI139">
        <f t="shared" si="52"/>
        <v>0</v>
      </c>
      <c r="AJ139">
        <f t="shared" si="53"/>
        <v>53785.686431044182</v>
      </c>
      <c r="AK139">
        <f t="shared" si="54"/>
        <v>0</v>
      </c>
      <c r="AL139">
        <f t="shared" si="55"/>
        <v>0</v>
      </c>
      <c r="AM139">
        <f t="shared" si="56"/>
        <v>0.49</v>
      </c>
      <c r="AN139">
        <f t="shared" si="57"/>
        <v>0.39</v>
      </c>
      <c r="AO139">
        <v>8.61</v>
      </c>
      <c r="AP139">
        <v>0.5</v>
      </c>
      <c r="AQ139" t="s">
        <v>194</v>
      </c>
      <c r="AR139">
        <v>1589465691.9354801</v>
      </c>
      <c r="AS139">
        <v>411.95806451612901</v>
      </c>
      <c r="AT139">
        <v>409.985419354839</v>
      </c>
      <c r="AU139">
        <v>15.5780580645161</v>
      </c>
      <c r="AV139">
        <v>15.010187096774199</v>
      </c>
      <c r="AW139">
        <v>500.015290322581</v>
      </c>
      <c r="AX139">
        <v>101.98312903225801</v>
      </c>
      <c r="AY139">
        <v>9.9996761290322603E-2</v>
      </c>
      <c r="AZ139">
        <v>27.706932258064501</v>
      </c>
      <c r="BA139">
        <v>999.9</v>
      </c>
      <c r="BB139">
        <v>999.9</v>
      </c>
      <c r="BC139">
        <v>0</v>
      </c>
      <c r="BD139">
        <v>0</v>
      </c>
      <c r="BE139">
        <v>9997.4161290322609</v>
      </c>
      <c r="BF139">
        <v>0</v>
      </c>
      <c r="BG139">
        <v>1.91117E-3</v>
      </c>
      <c r="BH139">
        <v>1589465667</v>
      </c>
      <c r="BI139" t="s">
        <v>490</v>
      </c>
      <c r="BJ139">
        <v>21</v>
      </c>
      <c r="BK139">
        <v>-1.0720000000000001</v>
      </c>
      <c r="BL139">
        <v>7.8E-2</v>
      </c>
      <c r="BM139">
        <v>410</v>
      </c>
      <c r="BN139">
        <v>15</v>
      </c>
      <c r="BO139">
        <v>0.23</v>
      </c>
      <c r="BP139">
        <v>0.14000000000000001</v>
      </c>
      <c r="BQ139">
        <v>1.98637463414634</v>
      </c>
      <c r="BR139">
        <v>-0.23945477351914399</v>
      </c>
      <c r="BS139">
        <v>3.3562496643779499E-2</v>
      </c>
      <c r="BT139">
        <v>0</v>
      </c>
      <c r="BU139">
        <v>0.56815524390243899</v>
      </c>
      <c r="BV139">
        <v>-6.8973867595839601E-3</v>
      </c>
      <c r="BW139">
        <v>8.2484907061357001E-4</v>
      </c>
      <c r="BX139">
        <v>1</v>
      </c>
      <c r="BY139">
        <v>1</v>
      </c>
      <c r="BZ139">
        <v>2</v>
      </c>
      <c r="CA139" t="s">
        <v>213</v>
      </c>
      <c r="CB139">
        <v>100</v>
      </c>
      <c r="CC139">
        <v>100</v>
      </c>
      <c r="CD139">
        <v>-1.0720000000000001</v>
      </c>
      <c r="CE139">
        <v>7.8E-2</v>
      </c>
      <c r="CF139">
        <v>2</v>
      </c>
      <c r="CG139">
        <v>515.73900000000003</v>
      </c>
      <c r="CH139">
        <v>477.435</v>
      </c>
      <c r="CI139">
        <v>26.998000000000001</v>
      </c>
      <c r="CJ139">
        <v>32.461799999999997</v>
      </c>
      <c r="CK139">
        <v>30</v>
      </c>
      <c r="CL139">
        <v>32.2879</v>
      </c>
      <c r="CM139">
        <v>32.282200000000003</v>
      </c>
      <c r="CN139">
        <v>20.341799999999999</v>
      </c>
      <c r="CO139">
        <v>39.790399999999998</v>
      </c>
      <c r="CP139">
        <v>0</v>
      </c>
      <c r="CQ139">
        <v>27</v>
      </c>
      <c r="CR139">
        <v>410</v>
      </c>
      <c r="CS139">
        <v>15</v>
      </c>
      <c r="CT139">
        <v>99.941400000000002</v>
      </c>
      <c r="CU139">
        <v>100.316</v>
      </c>
    </row>
    <row r="140" spans="1:99" x14ac:dyDescent="0.25">
      <c r="A140">
        <v>124</v>
      </c>
      <c r="B140">
        <v>1589465705.5</v>
      </c>
      <c r="C140">
        <v>10108</v>
      </c>
      <c r="D140" t="s">
        <v>495</v>
      </c>
      <c r="E140" t="s">
        <v>496</v>
      </c>
      <c r="F140">
        <v>1589465696.87097</v>
      </c>
      <c r="G140">
        <f t="shared" si="29"/>
        <v>3.347728213918868E-4</v>
      </c>
      <c r="H140">
        <f t="shared" si="30"/>
        <v>-1.2840637912642858</v>
      </c>
      <c r="I140">
        <f t="shared" si="31"/>
        <v>411.96390322580601</v>
      </c>
      <c r="J140">
        <f t="shared" si="32"/>
        <v>526.35903768072319</v>
      </c>
      <c r="K140">
        <f t="shared" si="33"/>
        <v>53.732301366141179</v>
      </c>
      <c r="L140">
        <f t="shared" si="34"/>
        <v>42.054504654535556</v>
      </c>
      <c r="M140">
        <f t="shared" si="35"/>
        <v>1.582222849701782E-2</v>
      </c>
      <c r="N140">
        <f t="shared" si="36"/>
        <v>2</v>
      </c>
      <c r="O140">
        <f t="shared" si="37"/>
        <v>1.5753017244625547E-2</v>
      </c>
      <c r="P140">
        <f t="shared" si="38"/>
        <v>9.8518288166917472E-3</v>
      </c>
      <c r="Q140">
        <f t="shared" si="39"/>
        <v>0</v>
      </c>
      <c r="R140">
        <f t="shared" si="40"/>
        <v>27.581221202879451</v>
      </c>
      <c r="S140">
        <f t="shared" si="41"/>
        <v>27.581221202879451</v>
      </c>
      <c r="T140">
        <f t="shared" si="42"/>
        <v>3.7031756261840045</v>
      </c>
      <c r="U140">
        <f t="shared" si="43"/>
        <v>42.627785420069038</v>
      </c>
      <c r="V140">
        <f t="shared" si="44"/>
        <v>1.5900185483588518</v>
      </c>
      <c r="W140">
        <f t="shared" si="45"/>
        <v>3.7300050487968246</v>
      </c>
      <c r="X140">
        <f t="shared" si="46"/>
        <v>2.1131570778251527</v>
      </c>
      <c r="Y140">
        <f t="shared" si="47"/>
        <v>-14.763481423382208</v>
      </c>
      <c r="Z140">
        <f t="shared" si="48"/>
        <v>13.316412556214072</v>
      </c>
      <c r="AA140">
        <f t="shared" si="49"/>
        <v>1.4461776303958152</v>
      </c>
      <c r="AB140">
        <f t="shared" si="50"/>
        <v>-8.9123677232194609E-4</v>
      </c>
      <c r="AC140">
        <v>0</v>
      </c>
      <c r="AD140">
        <v>0</v>
      </c>
      <c r="AE140">
        <v>2</v>
      </c>
      <c r="AF140">
        <v>0</v>
      </c>
      <c r="AG140">
        <v>0</v>
      </c>
      <c r="AH140">
        <f t="shared" si="51"/>
        <v>1</v>
      </c>
      <c r="AI140">
        <f t="shared" si="52"/>
        <v>0</v>
      </c>
      <c r="AJ140">
        <f t="shared" si="53"/>
        <v>53788.468596221923</v>
      </c>
      <c r="AK140">
        <f t="shared" si="54"/>
        <v>0</v>
      </c>
      <c r="AL140">
        <f t="shared" si="55"/>
        <v>0</v>
      </c>
      <c r="AM140">
        <f t="shared" si="56"/>
        <v>0.49</v>
      </c>
      <c r="AN140">
        <f t="shared" si="57"/>
        <v>0.39</v>
      </c>
      <c r="AO140">
        <v>8.61</v>
      </c>
      <c r="AP140">
        <v>0.5</v>
      </c>
      <c r="AQ140" t="s">
        <v>194</v>
      </c>
      <c r="AR140">
        <v>1589465696.87097</v>
      </c>
      <c r="AS140">
        <v>411.96390322580601</v>
      </c>
      <c r="AT140">
        <v>409.990322580645</v>
      </c>
      <c r="AU140">
        <v>15.5757451612903</v>
      </c>
      <c r="AV140">
        <v>15.0082709677419</v>
      </c>
      <c r="AW140">
        <v>500.02248387096802</v>
      </c>
      <c r="AX140">
        <v>101.98296774193599</v>
      </c>
      <c r="AY140">
        <v>0.10001653225806501</v>
      </c>
      <c r="AZ140">
        <v>27.7047225806452</v>
      </c>
      <c r="BA140">
        <v>999.9</v>
      </c>
      <c r="BB140">
        <v>999.9</v>
      </c>
      <c r="BC140">
        <v>0</v>
      </c>
      <c r="BD140">
        <v>0</v>
      </c>
      <c r="BE140">
        <v>9997.8951612903202</v>
      </c>
      <c r="BF140">
        <v>0</v>
      </c>
      <c r="BG140">
        <v>1.91117E-3</v>
      </c>
      <c r="BH140">
        <v>1589465667</v>
      </c>
      <c r="BI140" t="s">
        <v>490</v>
      </c>
      <c r="BJ140">
        <v>21</v>
      </c>
      <c r="BK140">
        <v>-1.0720000000000001</v>
      </c>
      <c r="BL140">
        <v>7.8E-2</v>
      </c>
      <c r="BM140">
        <v>410</v>
      </c>
      <c r="BN140">
        <v>15</v>
      </c>
      <c r="BO140">
        <v>0.23</v>
      </c>
      <c r="BP140">
        <v>0.14000000000000001</v>
      </c>
      <c r="BQ140">
        <v>1.9741507317073199</v>
      </c>
      <c r="BR140">
        <v>3.1541393728286397E-2</v>
      </c>
      <c r="BS140">
        <v>1.7312110858917099E-2</v>
      </c>
      <c r="BT140">
        <v>1</v>
      </c>
      <c r="BU140">
        <v>0.56773582926829302</v>
      </c>
      <c r="BV140">
        <v>-6.5402508710807102E-3</v>
      </c>
      <c r="BW140">
        <v>8.3417571122164E-4</v>
      </c>
      <c r="BX140">
        <v>1</v>
      </c>
      <c r="BY140">
        <v>2</v>
      </c>
      <c r="BZ140">
        <v>2</v>
      </c>
      <c r="CA140" t="s">
        <v>199</v>
      </c>
      <c r="CB140">
        <v>100</v>
      </c>
      <c r="CC140">
        <v>100</v>
      </c>
      <c r="CD140">
        <v>-1.0720000000000001</v>
      </c>
      <c r="CE140">
        <v>7.8E-2</v>
      </c>
      <c r="CF140">
        <v>2</v>
      </c>
      <c r="CG140">
        <v>515.93600000000004</v>
      </c>
      <c r="CH140">
        <v>477.30099999999999</v>
      </c>
      <c r="CI140">
        <v>26.9984</v>
      </c>
      <c r="CJ140">
        <v>32.459800000000001</v>
      </c>
      <c r="CK140">
        <v>29.9999</v>
      </c>
      <c r="CL140">
        <v>32.286499999999997</v>
      </c>
      <c r="CM140">
        <v>32.281999999999996</v>
      </c>
      <c r="CN140">
        <v>20.341999999999999</v>
      </c>
      <c r="CO140">
        <v>39.790399999999998</v>
      </c>
      <c r="CP140">
        <v>0</v>
      </c>
      <c r="CQ140">
        <v>27</v>
      </c>
      <c r="CR140">
        <v>410</v>
      </c>
      <c r="CS140">
        <v>15</v>
      </c>
      <c r="CT140">
        <v>99.941900000000004</v>
      </c>
      <c r="CU140">
        <v>100.319</v>
      </c>
    </row>
    <row r="141" spans="1:99" x14ac:dyDescent="0.25">
      <c r="A141">
        <v>125</v>
      </c>
      <c r="B141">
        <v>1589465710.5</v>
      </c>
      <c r="C141">
        <v>10113</v>
      </c>
      <c r="D141" t="s">
        <v>497</v>
      </c>
      <c r="E141" t="s">
        <v>498</v>
      </c>
      <c r="F141">
        <v>1589465701.87097</v>
      </c>
      <c r="G141">
        <f t="shared" si="29"/>
        <v>3.3463392429005241E-4</v>
      </c>
      <c r="H141">
        <f t="shared" si="30"/>
        <v>-1.2867028390724584</v>
      </c>
      <c r="I141">
        <f t="shared" si="31"/>
        <v>411.97148387096797</v>
      </c>
      <c r="J141">
        <f t="shared" si="32"/>
        <v>526.6782288549781</v>
      </c>
      <c r="K141">
        <f t="shared" si="33"/>
        <v>53.764587433975429</v>
      </c>
      <c r="L141">
        <f t="shared" si="34"/>
        <v>42.055045474424119</v>
      </c>
      <c r="M141">
        <f t="shared" si="35"/>
        <v>1.5816320378738542E-2</v>
      </c>
      <c r="N141">
        <f t="shared" si="36"/>
        <v>2</v>
      </c>
      <c r="O141">
        <f t="shared" si="37"/>
        <v>1.5747160682572814E-2</v>
      </c>
      <c r="P141">
        <f t="shared" si="38"/>
        <v>9.8481638614915188E-3</v>
      </c>
      <c r="Q141">
        <f t="shared" si="39"/>
        <v>0</v>
      </c>
      <c r="R141">
        <f t="shared" si="40"/>
        <v>27.579710964750618</v>
      </c>
      <c r="S141">
        <f t="shared" si="41"/>
        <v>27.579710964750618</v>
      </c>
      <c r="T141">
        <f t="shared" si="42"/>
        <v>3.7028485872951373</v>
      </c>
      <c r="U141">
        <f t="shared" si="43"/>
        <v>42.625513446634308</v>
      </c>
      <c r="V141">
        <f t="shared" si="44"/>
        <v>1.5897887787714051</v>
      </c>
      <c r="W141">
        <f t="shared" si="45"/>
        <v>3.7296648186109627</v>
      </c>
      <c r="X141">
        <f t="shared" si="46"/>
        <v>2.1130598085237322</v>
      </c>
      <c r="Y141">
        <f t="shared" si="47"/>
        <v>-14.757356061191311</v>
      </c>
      <c r="Z141">
        <f t="shared" si="48"/>
        <v>13.310907904473567</v>
      </c>
      <c r="AA141">
        <f t="shared" si="49"/>
        <v>1.445557665767959</v>
      </c>
      <c r="AB141">
        <f t="shared" si="50"/>
        <v>-8.9049094978577159E-4</v>
      </c>
      <c r="AC141">
        <v>0</v>
      </c>
      <c r="AD141">
        <v>0</v>
      </c>
      <c r="AE141">
        <v>2</v>
      </c>
      <c r="AF141">
        <v>0</v>
      </c>
      <c r="AG141">
        <v>0</v>
      </c>
      <c r="AH141">
        <f t="shared" si="51"/>
        <v>1</v>
      </c>
      <c r="AI141">
        <f t="shared" si="52"/>
        <v>0</v>
      </c>
      <c r="AJ141">
        <f t="shared" si="53"/>
        <v>53813.43299962084</v>
      </c>
      <c r="AK141">
        <f t="shared" si="54"/>
        <v>0</v>
      </c>
      <c r="AL141">
        <f t="shared" si="55"/>
        <v>0</v>
      </c>
      <c r="AM141">
        <f t="shared" si="56"/>
        <v>0.49</v>
      </c>
      <c r="AN141">
        <f t="shared" si="57"/>
        <v>0.39</v>
      </c>
      <c r="AO141">
        <v>8.61</v>
      </c>
      <c r="AP141">
        <v>0.5</v>
      </c>
      <c r="AQ141" t="s">
        <v>194</v>
      </c>
      <c r="AR141">
        <v>1589465701.87097</v>
      </c>
      <c r="AS141">
        <v>411.97148387096797</v>
      </c>
      <c r="AT141">
        <v>409.993258064516</v>
      </c>
      <c r="AU141">
        <v>15.5735806451613</v>
      </c>
      <c r="AV141">
        <v>15.006338709677401</v>
      </c>
      <c r="AW141">
        <v>500.02077419354799</v>
      </c>
      <c r="AX141">
        <v>101.982419354839</v>
      </c>
      <c r="AY141">
        <v>9.9999261290322605E-2</v>
      </c>
      <c r="AZ141">
        <v>27.703161290322601</v>
      </c>
      <c r="BA141">
        <v>999.9</v>
      </c>
      <c r="BB141">
        <v>999.9</v>
      </c>
      <c r="BC141">
        <v>0</v>
      </c>
      <c r="BD141">
        <v>0</v>
      </c>
      <c r="BE141">
        <v>10002.7351612903</v>
      </c>
      <c r="BF141">
        <v>0</v>
      </c>
      <c r="BG141">
        <v>1.91117E-3</v>
      </c>
      <c r="BH141">
        <v>1589465667</v>
      </c>
      <c r="BI141" t="s">
        <v>490</v>
      </c>
      <c r="BJ141">
        <v>21</v>
      </c>
      <c r="BK141">
        <v>-1.0720000000000001</v>
      </c>
      <c r="BL141">
        <v>7.8E-2</v>
      </c>
      <c r="BM141">
        <v>410</v>
      </c>
      <c r="BN141">
        <v>15</v>
      </c>
      <c r="BO141">
        <v>0.23</v>
      </c>
      <c r="BP141">
        <v>0.14000000000000001</v>
      </c>
      <c r="BQ141">
        <v>1.9770648780487801</v>
      </c>
      <c r="BR141">
        <v>7.6892195121978701E-2</v>
      </c>
      <c r="BS141">
        <v>1.7726510410303299E-2</v>
      </c>
      <c r="BT141">
        <v>1</v>
      </c>
      <c r="BU141">
        <v>0.56740017073170701</v>
      </c>
      <c r="BV141">
        <v>-3.1273588850167602E-3</v>
      </c>
      <c r="BW141">
        <v>7.0476101821957801E-4</v>
      </c>
      <c r="BX141">
        <v>1</v>
      </c>
      <c r="BY141">
        <v>2</v>
      </c>
      <c r="BZ141">
        <v>2</v>
      </c>
      <c r="CA141" t="s">
        <v>199</v>
      </c>
      <c r="CB141">
        <v>100</v>
      </c>
      <c r="CC141">
        <v>100</v>
      </c>
      <c r="CD141">
        <v>-1.0720000000000001</v>
      </c>
      <c r="CE141">
        <v>7.8E-2</v>
      </c>
      <c r="CF141">
        <v>2</v>
      </c>
      <c r="CG141">
        <v>516.00800000000004</v>
      </c>
      <c r="CH141">
        <v>477.39699999999999</v>
      </c>
      <c r="CI141">
        <v>26.998200000000001</v>
      </c>
      <c r="CJ141">
        <v>32.457700000000003</v>
      </c>
      <c r="CK141">
        <v>29.9999</v>
      </c>
      <c r="CL141">
        <v>32.2851</v>
      </c>
      <c r="CM141">
        <v>32.279400000000003</v>
      </c>
      <c r="CN141">
        <v>20.342199999999998</v>
      </c>
      <c r="CO141">
        <v>39.790399999999998</v>
      </c>
      <c r="CP141">
        <v>0</v>
      </c>
      <c r="CQ141">
        <v>27</v>
      </c>
      <c r="CR141">
        <v>410</v>
      </c>
      <c r="CS141">
        <v>15</v>
      </c>
      <c r="CT141">
        <v>99.942800000000005</v>
      </c>
      <c r="CU141">
        <v>100.318</v>
      </c>
    </row>
    <row r="142" spans="1:99" x14ac:dyDescent="0.25">
      <c r="A142">
        <v>126</v>
      </c>
      <c r="B142">
        <v>1589465715.5</v>
      </c>
      <c r="C142">
        <v>10118</v>
      </c>
      <c r="D142" t="s">
        <v>499</v>
      </c>
      <c r="E142" t="s">
        <v>500</v>
      </c>
      <c r="F142">
        <v>1589465706.87097</v>
      </c>
      <c r="G142">
        <f t="shared" si="29"/>
        <v>3.3433975993393659E-4</v>
      </c>
      <c r="H142">
        <f t="shared" si="30"/>
        <v>-1.2975713198920897</v>
      </c>
      <c r="I142">
        <f t="shared" si="31"/>
        <v>411.99045161290297</v>
      </c>
      <c r="J142">
        <f t="shared" si="32"/>
        <v>527.88902078497506</v>
      </c>
      <c r="K142">
        <f t="shared" si="33"/>
        <v>53.888042369969476</v>
      </c>
      <c r="L142">
        <f t="shared" si="34"/>
        <v>42.056868088533804</v>
      </c>
      <c r="M142">
        <f t="shared" si="35"/>
        <v>1.5803296977401786E-2</v>
      </c>
      <c r="N142">
        <f t="shared" si="36"/>
        <v>2</v>
      </c>
      <c r="O142">
        <f t="shared" si="37"/>
        <v>1.5734250860293109E-2</v>
      </c>
      <c r="P142">
        <f t="shared" si="38"/>
        <v>9.8400850800385142E-3</v>
      </c>
      <c r="Q142">
        <f t="shared" si="39"/>
        <v>0</v>
      </c>
      <c r="R142">
        <f t="shared" si="40"/>
        <v>27.57807088741324</v>
      </c>
      <c r="S142">
        <f t="shared" si="41"/>
        <v>27.57807088741324</v>
      </c>
      <c r="T142">
        <f t="shared" si="42"/>
        <v>3.7024934605461985</v>
      </c>
      <c r="U142">
        <f t="shared" si="43"/>
        <v>42.6236952925452</v>
      </c>
      <c r="V142">
        <f t="shared" si="44"/>
        <v>1.5895585844691982</v>
      </c>
      <c r="W142">
        <f t="shared" si="45"/>
        <v>3.7292838491814408</v>
      </c>
      <c r="X142">
        <f t="shared" si="46"/>
        <v>2.1129348760770004</v>
      </c>
      <c r="Y142">
        <f t="shared" si="47"/>
        <v>-14.744383413086604</v>
      </c>
      <c r="Z142">
        <f t="shared" si="48"/>
        <v>13.299229512973589</v>
      </c>
      <c r="AA142">
        <f t="shared" si="49"/>
        <v>1.4442649811560275</v>
      </c>
      <c r="AB142">
        <f t="shared" si="50"/>
        <v>-8.889189569867284E-4</v>
      </c>
      <c r="AC142">
        <v>0</v>
      </c>
      <c r="AD142">
        <v>0</v>
      </c>
      <c r="AE142">
        <v>2</v>
      </c>
      <c r="AF142">
        <v>0</v>
      </c>
      <c r="AG142">
        <v>0</v>
      </c>
      <c r="AH142">
        <f t="shared" si="51"/>
        <v>1</v>
      </c>
      <c r="AI142">
        <f t="shared" si="52"/>
        <v>0</v>
      </c>
      <c r="AJ142">
        <f t="shared" si="53"/>
        <v>53808.179979267559</v>
      </c>
      <c r="AK142">
        <f t="shared" si="54"/>
        <v>0</v>
      </c>
      <c r="AL142">
        <f t="shared" si="55"/>
        <v>0</v>
      </c>
      <c r="AM142">
        <f t="shared" si="56"/>
        <v>0.49</v>
      </c>
      <c r="AN142">
        <f t="shared" si="57"/>
        <v>0.39</v>
      </c>
      <c r="AO142">
        <v>8.61</v>
      </c>
      <c r="AP142">
        <v>0.5</v>
      </c>
      <c r="AQ142" t="s">
        <v>194</v>
      </c>
      <c r="AR142">
        <v>1589465706.87097</v>
      </c>
      <c r="AS142">
        <v>411.99045161290297</v>
      </c>
      <c r="AT142">
        <v>409.99332258064499</v>
      </c>
      <c r="AU142">
        <v>15.5713677419355</v>
      </c>
      <c r="AV142">
        <v>15.0046258064516</v>
      </c>
      <c r="AW142">
        <v>500.02309677419402</v>
      </c>
      <c r="AX142">
        <v>101.982129032258</v>
      </c>
      <c r="AY142">
        <v>0.100013706451613</v>
      </c>
      <c r="AZ142">
        <v>27.701412903225801</v>
      </c>
      <c r="BA142">
        <v>999.9</v>
      </c>
      <c r="BB142">
        <v>999.9</v>
      </c>
      <c r="BC142">
        <v>0</v>
      </c>
      <c r="BD142">
        <v>0</v>
      </c>
      <c r="BE142">
        <v>10001.6861290323</v>
      </c>
      <c r="BF142">
        <v>0</v>
      </c>
      <c r="BG142">
        <v>1.91117E-3</v>
      </c>
      <c r="BH142">
        <v>1589465667</v>
      </c>
      <c r="BI142" t="s">
        <v>490</v>
      </c>
      <c r="BJ142">
        <v>21</v>
      </c>
      <c r="BK142">
        <v>-1.0720000000000001</v>
      </c>
      <c r="BL142">
        <v>7.8E-2</v>
      </c>
      <c r="BM142">
        <v>410</v>
      </c>
      <c r="BN142">
        <v>15</v>
      </c>
      <c r="BO142">
        <v>0.23</v>
      </c>
      <c r="BP142">
        <v>0.14000000000000001</v>
      </c>
      <c r="BQ142">
        <v>1.98835365853659</v>
      </c>
      <c r="BR142">
        <v>0.19697289198607701</v>
      </c>
      <c r="BS142">
        <v>2.3892838681781801E-2</v>
      </c>
      <c r="BT142">
        <v>0</v>
      </c>
      <c r="BU142">
        <v>0.566916536585366</v>
      </c>
      <c r="BV142">
        <v>-3.3747386759587499E-3</v>
      </c>
      <c r="BW142">
        <v>7.9320338786163401E-4</v>
      </c>
      <c r="BX142">
        <v>1</v>
      </c>
      <c r="BY142">
        <v>1</v>
      </c>
      <c r="BZ142">
        <v>2</v>
      </c>
      <c r="CA142" t="s">
        <v>213</v>
      </c>
      <c r="CB142">
        <v>100</v>
      </c>
      <c r="CC142">
        <v>100</v>
      </c>
      <c r="CD142">
        <v>-1.0720000000000001</v>
      </c>
      <c r="CE142">
        <v>7.8E-2</v>
      </c>
      <c r="CF142">
        <v>2</v>
      </c>
      <c r="CG142">
        <v>515.83799999999997</v>
      </c>
      <c r="CH142">
        <v>477.40600000000001</v>
      </c>
      <c r="CI142">
        <v>26.997</v>
      </c>
      <c r="CJ142">
        <v>32.456099999999999</v>
      </c>
      <c r="CK142">
        <v>30</v>
      </c>
      <c r="CL142">
        <v>32.283000000000001</v>
      </c>
      <c r="CM142">
        <v>32.278599999999997</v>
      </c>
      <c r="CN142">
        <v>20.341200000000001</v>
      </c>
      <c r="CO142">
        <v>39.790399999999998</v>
      </c>
      <c r="CP142">
        <v>0</v>
      </c>
      <c r="CQ142">
        <v>27</v>
      </c>
      <c r="CR142">
        <v>410</v>
      </c>
      <c r="CS142">
        <v>15</v>
      </c>
      <c r="CT142">
        <v>99.944699999999997</v>
      </c>
      <c r="CU142">
        <v>100.318</v>
      </c>
    </row>
    <row r="143" spans="1:99" x14ac:dyDescent="0.25">
      <c r="A143">
        <v>127</v>
      </c>
      <c r="B143">
        <v>1589467142.0999999</v>
      </c>
      <c r="C143">
        <v>11544.5999999046</v>
      </c>
      <c r="D143" t="s">
        <v>502</v>
      </c>
      <c r="E143" t="s">
        <v>503</v>
      </c>
      <c r="F143">
        <v>1589467134.0999999</v>
      </c>
      <c r="G143">
        <f t="shared" si="29"/>
        <v>6.9185695387333646E-4</v>
      </c>
      <c r="H143">
        <f t="shared" si="30"/>
        <v>-2.0763308852859557</v>
      </c>
      <c r="I143">
        <f t="shared" si="31"/>
        <v>414.09077419354799</v>
      </c>
      <c r="J143">
        <f t="shared" si="32"/>
        <v>555.8979258401323</v>
      </c>
      <c r="K143">
        <f t="shared" si="33"/>
        <v>56.758685952564001</v>
      </c>
      <c r="L143">
        <f t="shared" si="34"/>
        <v>42.279791155516662</v>
      </c>
      <c r="M143">
        <f t="shared" si="35"/>
        <v>1.9733295332371687E-2</v>
      </c>
      <c r="N143">
        <f t="shared" si="36"/>
        <v>2</v>
      </c>
      <c r="O143">
        <f t="shared" si="37"/>
        <v>1.9625764245179859E-2</v>
      </c>
      <c r="P143">
        <f t="shared" si="38"/>
        <v>1.2275714951076357E-2</v>
      </c>
      <c r="Q143">
        <f t="shared" si="39"/>
        <v>0</v>
      </c>
      <c r="R143">
        <f t="shared" si="40"/>
        <v>34.085009002307523</v>
      </c>
      <c r="S143">
        <f t="shared" si="41"/>
        <v>34.085009002307523</v>
      </c>
      <c r="T143">
        <f t="shared" si="42"/>
        <v>5.3683979433655376</v>
      </c>
      <c r="U143">
        <f t="shared" si="43"/>
        <v>34.842527141889043</v>
      </c>
      <c r="V143">
        <f t="shared" si="44"/>
        <v>1.8970868376362695</v>
      </c>
      <c r="W143">
        <f t="shared" si="45"/>
        <v>5.4447452388019171</v>
      </c>
      <c r="X143">
        <f t="shared" si="46"/>
        <v>3.471311105729268</v>
      </c>
      <c r="Y143">
        <f t="shared" si="47"/>
        <v>-30.510891665814139</v>
      </c>
      <c r="Z143">
        <f t="shared" si="48"/>
        <v>27.339021902937919</v>
      </c>
      <c r="AA143">
        <f t="shared" si="49"/>
        <v>3.1679467637684398</v>
      </c>
      <c r="AB143">
        <f t="shared" si="50"/>
        <v>-3.922999107778935E-3</v>
      </c>
      <c r="AC143">
        <v>0</v>
      </c>
      <c r="AD143">
        <v>0</v>
      </c>
      <c r="AE143">
        <v>2</v>
      </c>
      <c r="AF143">
        <v>0</v>
      </c>
      <c r="AG143">
        <v>0</v>
      </c>
      <c r="AH143">
        <f t="shared" si="51"/>
        <v>1</v>
      </c>
      <c r="AI143">
        <f t="shared" si="52"/>
        <v>0</v>
      </c>
      <c r="AJ143">
        <f t="shared" si="53"/>
        <v>52641.10489230368</v>
      </c>
      <c r="AK143">
        <f t="shared" si="54"/>
        <v>0</v>
      </c>
      <c r="AL143">
        <f t="shared" si="55"/>
        <v>0</v>
      </c>
      <c r="AM143">
        <f t="shared" si="56"/>
        <v>0.49</v>
      </c>
      <c r="AN143">
        <f t="shared" si="57"/>
        <v>0.39</v>
      </c>
      <c r="AO143">
        <v>11.44</v>
      </c>
      <c r="AP143">
        <v>0.5</v>
      </c>
      <c r="AQ143" t="s">
        <v>194</v>
      </c>
      <c r="AR143">
        <v>1589467134.0999999</v>
      </c>
      <c r="AS143">
        <v>414.09077419354799</v>
      </c>
      <c r="AT143">
        <v>409.99519354838702</v>
      </c>
      <c r="AU143">
        <v>18.580180645161299</v>
      </c>
      <c r="AV143">
        <v>17.026461290322601</v>
      </c>
      <c r="AW143">
        <v>499.94770967741903</v>
      </c>
      <c r="AX143">
        <v>102.00358064516099</v>
      </c>
      <c r="AY143">
        <v>9.9131587096774207E-2</v>
      </c>
      <c r="AZ143">
        <v>34.338561290322602</v>
      </c>
      <c r="BA143">
        <v>999.9</v>
      </c>
      <c r="BB143">
        <v>999.9</v>
      </c>
      <c r="BC143">
        <v>0</v>
      </c>
      <c r="BD143">
        <v>0</v>
      </c>
      <c r="BE143">
        <v>9998.4916129032208</v>
      </c>
      <c r="BF143">
        <v>0</v>
      </c>
      <c r="BG143">
        <v>1.91117E-3</v>
      </c>
      <c r="BH143">
        <v>1589467122.0999999</v>
      </c>
      <c r="BI143" t="s">
        <v>504</v>
      </c>
      <c r="BJ143">
        <v>22</v>
      </c>
      <c r="BK143">
        <v>-1.5660000000000001</v>
      </c>
      <c r="BL143">
        <v>9.0999999999999998E-2</v>
      </c>
      <c r="BM143">
        <v>410</v>
      </c>
      <c r="BN143">
        <v>17</v>
      </c>
      <c r="BO143">
        <v>0.45</v>
      </c>
      <c r="BP143">
        <v>0.06</v>
      </c>
      <c r="BQ143">
        <v>3.2561909543414602</v>
      </c>
      <c r="BR143">
        <v>12.657906215625299</v>
      </c>
      <c r="BS143">
        <v>1.55608826970859</v>
      </c>
      <c r="BT143">
        <v>0</v>
      </c>
      <c r="BU143">
        <v>1.2253661848780499</v>
      </c>
      <c r="BV143">
        <v>4.9921927643211799</v>
      </c>
      <c r="BW143">
        <v>0.60870387281594995</v>
      </c>
      <c r="BX143">
        <v>0</v>
      </c>
      <c r="BY143">
        <v>0</v>
      </c>
      <c r="BZ143">
        <v>2</v>
      </c>
      <c r="CA143" t="s">
        <v>196</v>
      </c>
      <c r="CB143">
        <v>100</v>
      </c>
      <c r="CC143">
        <v>100</v>
      </c>
      <c r="CD143">
        <v>-1.5660000000000001</v>
      </c>
      <c r="CE143">
        <v>9.0999999999999998E-2</v>
      </c>
      <c r="CF143">
        <v>2</v>
      </c>
      <c r="CG143">
        <v>518.30700000000002</v>
      </c>
      <c r="CH143">
        <v>457.27699999999999</v>
      </c>
      <c r="CI143">
        <v>34.994100000000003</v>
      </c>
      <c r="CJ143">
        <v>38.299399999999999</v>
      </c>
      <c r="CK143">
        <v>30.000599999999999</v>
      </c>
      <c r="CL143">
        <v>37.967399999999998</v>
      </c>
      <c r="CM143">
        <v>37.967599999999997</v>
      </c>
      <c r="CN143">
        <v>20.291399999999999</v>
      </c>
      <c r="CO143">
        <v>44.966200000000001</v>
      </c>
      <c r="CP143">
        <v>0</v>
      </c>
      <c r="CQ143">
        <v>35</v>
      </c>
      <c r="CR143">
        <v>410</v>
      </c>
      <c r="CS143">
        <v>17</v>
      </c>
      <c r="CT143">
        <v>98.572699999999998</v>
      </c>
      <c r="CU143">
        <v>99.132800000000003</v>
      </c>
    </row>
    <row r="144" spans="1:99" x14ac:dyDescent="0.25">
      <c r="A144">
        <v>128</v>
      </c>
      <c r="B144">
        <v>1589467147.0999999</v>
      </c>
      <c r="C144">
        <v>11549.5999999046</v>
      </c>
      <c r="D144" t="s">
        <v>505</v>
      </c>
      <c r="E144" t="s">
        <v>506</v>
      </c>
      <c r="F144">
        <v>1589467138.7451601</v>
      </c>
      <c r="G144">
        <f t="shared" si="29"/>
        <v>7.1515262111054867E-4</v>
      </c>
      <c r="H144">
        <f t="shared" si="30"/>
        <v>-2.1466643439396456</v>
      </c>
      <c r="I144">
        <f t="shared" si="31"/>
        <v>414.223064516129</v>
      </c>
      <c r="J144">
        <f t="shared" si="32"/>
        <v>555.69145550089627</v>
      </c>
      <c r="K144">
        <f t="shared" si="33"/>
        <v>56.738359912599385</v>
      </c>
      <c r="L144">
        <f t="shared" si="34"/>
        <v>42.293861253330171</v>
      </c>
      <c r="M144">
        <f t="shared" si="35"/>
        <v>2.0455160012163742E-2</v>
      </c>
      <c r="N144">
        <f t="shared" si="36"/>
        <v>2</v>
      </c>
      <c r="O144">
        <f t="shared" si="37"/>
        <v>2.0339642683872765E-2</v>
      </c>
      <c r="P144">
        <f t="shared" si="38"/>
        <v>1.272260096965242E-2</v>
      </c>
      <c r="Q144">
        <f t="shared" si="39"/>
        <v>0</v>
      </c>
      <c r="R144">
        <f t="shared" si="40"/>
        <v>34.07447428235556</v>
      </c>
      <c r="S144">
        <f t="shared" si="41"/>
        <v>34.07447428235556</v>
      </c>
      <c r="T144">
        <f t="shared" si="42"/>
        <v>5.365246072982778</v>
      </c>
      <c r="U144">
        <f t="shared" si="43"/>
        <v>34.95483593074399</v>
      </c>
      <c r="V144">
        <f t="shared" si="44"/>
        <v>1.9029903168500777</v>
      </c>
      <c r="W144">
        <f t="shared" si="45"/>
        <v>5.4441403204422762</v>
      </c>
      <c r="X144">
        <f t="shared" si="46"/>
        <v>3.4622557561327003</v>
      </c>
      <c r="Y144">
        <f t="shared" si="47"/>
        <v>-31.538230590975196</v>
      </c>
      <c r="Z144">
        <f t="shared" si="48"/>
        <v>28.259617366387623</v>
      </c>
      <c r="AA144">
        <f t="shared" si="49"/>
        <v>3.2744217085821408</v>
      </c>
      <c r="AB144">
        <f t="shared" si="50"/>
        <v>-4.1915160054344369E-3</v>
      </c>
      <c r="AC144">
        <v>0</v>
      </c>
      <c r="AD144">
        <v>0</v>
      </c>
      <c r="AE144">
        <v>2</v>
      </c>
      <c r="AF144">
        <v>0</v>
      </c>
      <c r="AG144">
        <v>0</v>
      </c>
      <c r="AH144">
        <f t="shared" si="51"/>
        <v>1</v>
      </c>
      <c r="AI144">
        <f t="shared" si="52"/>
        <v>0</v>
      </c>
      <c r="AJ144">
        <f t="shared" si="53"/>
        <v>52659.368950602402</v>
      </c>
      <c r="AK144">
        <f t="shared" si="54"/>
        <v>0</v>
      </c>
      <c r="AL144">
        <f t="shared" si="55"/>
        <v>0</v>
      </c>
      <c r="AM144">
        <f t="shared" si="56"/>
        <v>0.49</v>
      </c>
      <c r="AN144">
        <f t="shared" si="57"/>
        <v>0.39</v>
      </c>
      <c r="AO144">
        <v>11.44</v>
      </c>
      <c r="AP144">
        <v>0.5</v>
      </c>
      <c r="AQ144" t="s">
        <v>194</v>
      </c>
      <c r="AR144">
        <v>1589467138.7451601</v>
      </c>
      <c r="AS144">
        <v>414.223064516129</v>
      </c>
      <c r="AT144">
        <v>409.98929032258098</v>
      </c>
      <c r="AU144">
        <v>18.637751612903202</v>
      </c>
      <c r="AV144">
        <v>17.0319838709677</v>
      </c>
      <c r="AW144">
        <v>500.00158064516103</v>
      </c>
      <c r="AX144">
        <v>102.00406451612901</v>
      </c>
      <c r="AY144">
        <v>0.10000663870967701</v>
      </c>
      <c r="AZ144">
        <v>34.336564516129002</v>
      </c>
      <c r="BA144">
        <v>999.9</v>
      </c>
      <c r="BB144">
        <v>999.9</v>
      </c>
      <c r="BC144">
        <v>0</v>
      </c>
      <c r="BD144">
        <v>0</v>
      </c>
      <c r="BE144">
        <v>10001.9912903226</v>
      </c>
      <c r="BF144">
        <v>0</v>
      </c>
      <c r="BG144">
        <v>1.91117E-3</v>
      </c>
      <c r="BH144">
        <v>1589467122.0999999</v>
      </c>
      <c r="BI144" t="s">
        <v>504</v>
      </c>
      <c r="BJ144">
        <v>22</v>
      </c>
      <c r="BK144">
        <v>-1.5660000000000001</v>
      </c>
      <c r="BL144">
        <v>9.0999999999999998E-2</v>
      </c>
      <c r="BM144">
        <v>410</v>
      </c>
      <c r="BN144">
        <v>17</v>
      </c>
      <c r="BO144">
        <v>0.45</v>
      </c>
      <c r="BP144">
        <v>0.06</v>
      </c>
      <c r="BQ144">
        <v>4.1249865853658498</v>
      </c>
      <c r="BR144">
        <v>1.5931977700351401</v>
      </c>
      <c r="BS144">
        <v>0.36157103683252201</v>
      </c>
      <c r="BT144">
        <v>0</v>
      </c>
      <c r="BU144">
        <v>1.5651496829268301</v>
      </c>
      <c r="BV144">
        <v>0.63559818815341995</v>
      </c>
      <c r="BW144">
        <v>0.13747255115511101</v>
      </c>
      <c r="BX144">
        <v>0</v>
      </c>
      <c r="BY144">
        <v>0</v>
      </c>
      <c r="BZ144">
        <v>2</v>
      </c>
      <c r="CA144" t="s">
        <v>196</v>
      </c>
      <c r="CB144">
        <v>100</v>
      </c>
      <c r="CC144">
        <v>100</v>
      </c>
      <c r="CD144">
        <v>-1.5660000000000001</v>
      </c>
      <c r="CE144">
        <v>9.0999999999999998E-2</v>
      </c>
      <c r="CF144">
        <v>2</v>
      </c>
      <c r="CG144">
        <v>518.64300000000003</v>
      </c>
      <c r="CH144">
        <v>457.738</v>
      </c>
      <c r="CI144">
        <v>34.994999999999997</v>
      </c>
      <c r="CJ144">
        <v>38.307299999999998</v>
      </c>
      <c r="CK144">
        <v>30.000599999999999</v>
      </c>
      <c r="CL144">
        <v>37.976199999999999</v>
      </c>
      <c r="CM144">
        <v>37.976799999999997</v>
      </c>
      <c r="CN144">
        <v>20.289300000000001</v>
      </c>
      <c r="CO144">
        <v>44.966200000000001</v>
      </c>
      <c r="CP144">
        <v>0</v>
      </c>
      <c r="CQ144">
        <v>35</v>
      </c>
      <c r="CR144">
        <v>410</v>
      </c>
      <c r="CS144">
        <v>17</v>
      </c>
      <c r="CT144">
        <v>98.572900000000004</v>
      </c>
      <c r="CU144">
        <v>99.133899999999997</v>
      </c>
    </row>
    <row r="145" spans="1:99" x14ac:dyDescent="0.25">
      <c r="A145">
        <v>129</v>
      </c>
      <c r="B145">
        <v>1589467152.0999999</v>
      </c>
      <c r="C145">
        <v>11554.5999999046</v>
      </c>
      <c r="D145" t="s">
        <v>507</v>
      </c>
      <c r="E145" t="s">
        <v>508</v>
      </c>
      <c r="F145">
        <v>1589467143.53548</v>
      </c>
      <c r="G145">
        <f t="shared" ref="G145:G208" si="58">AW145*AH145*(AU145-AV145)/(100*AO145*(1000-AH145*AU145))</f>
        <v>7.1335696662792696E-4</v>
      </c>
      <c r="H145">
        <f t="shared" ref="H145:H208" si="59">AW145*AH145*(AT145-AS145*(1000-AH145*AV145)/(1000-AH145*AU145))/(100*AO145)</f>
        <v>-2.134039851926345</v>
      </c>
      <c r="I145">
        <f t="shared" ref="I145:I208" si="60">AS145 - IF(AH145&gt;1, H145*AO145*100/(AJ145*BE145), 0)</f>
        <v>414.21351612903197</v>
      </c>
      <c r="J145">
        <f t="shared" ref="J145:J208" si="61">((P145-G145/2)*I145-H145)/(P145+G145/2)</f>
        <v>555.13819033354775</v>
      </c>
      <c r="K145">
        <f t="shared" ref="K145:K208" si="62">J145*(AX145+AY145)/1000</f>
        <v>56.681870640406096</v>
      </c>
      <c r="L145">
        <f t="shared" ref="L145:L208" si="63">(AS145 - IF(AH145&gt;1, H145*AO145*100/(AJ145*BE145), 0))*(AX145+AY145)/1000</f>
        <v>42.292887334281318</v>
      </c>
      <c r="M145">
        <f t="shared" ref="M145:M208" si="64">2/((1/O145-1/N145)+SIGN(O145)*SQRT((1/O145-1/N145)*(1/O145-1/N145) + 4*AP145/((AP145+1)*(AP145+1))*(2*1/O145*1/N145-1/N145*1/N145)))</f>
        <v>2.040201876615183E-2</v>
      </c>
      <c r="N145">
        <f t="shared" ref="N145:N208" si="65">AE145+AD145*AO145+AC145*AO145*AO145</f>
        <v>2</v>
      </c>
      <c r="O145">
        <f t="shared" ref="O145:O208" si="66">G145*(1000-(1000*0.61365*EXP(17.502*S145/(240.97+S145))/(AX145+AY145)+AU145)/2)/(1000*0.61365*EXP(17.502*S145/(240.97+S145))/(AX145+AY145)-AU145)</f>
        <v>2.0287099052184721E-2</v>
      </c>
      <c r="P145">
        <f t="shared" ref="P145:P208" si="67">1/((AP145+1)/(M145/1.6)+1/(N145/1.37)) + AP145/((AP145+1)/(M145/1.6) + AP145/(N145/1.37))</f>
        <v>1.2689707927741777E-2</v>
      </c>
      <c r="Q145">
        <f t="shared" ref="Q145:Q208" si="68">(AL145*AN145)</f>
        <v>0</v>
      </c>
      <c r="R145">
        <f t="shared" ref="R145:R208" si="69">(AZ145+(Q145+2*0.95*0.0000000567*(((AZ145+$B$7)+273)^4-(AZ145+273)^4)-44100*G145)/(1.84*29.3*N145+8*0.95*0.0000000567*(AZ145+273)^3))</f>
        <v>34.075819635628839</v>
      </c>
      <c r="S145">
        <f t="shared" ref="S145:S208" si="70">($C$7*BA145+$D$7*BB145+$E$7*R145)</f>
        <v>34.075819635628839</v>
      </c>
      <c r="T145">
        <f t="shared" ref="T145:T208" si="71">0.61365*EXP(17.502*S145/(240.97+S145))</f>
        <v>5.3656484979859744</v>
      </c>
      <c r="U145">
        <f t="shared" ref="U145:U208" si="72">(V145/W145*100)</f>
        <v>34.956452639917948</v>
      </c>
      <c r="V145">
        <f t="shared" ref="V145:V208" si="73">AU145*(AX145+AY145)/1000</f>
        <v>1.9031510938760685</v>
      </c>
      <c r="W145">
        <f t="shared" ref="W145:W208" si="74">0.61365*EXP(17.502*AZ145/(240.97+AZ145))</f>
        <v>5.4443484683076697</v>
      </c>
      <c r="X145">
        <f t="shared" ref="X145:X208" si="75">(T145-AU145*(AX145+AY145)/1000)</f>
        <v>3.4624974041099059</v>
      </c>
      <c r="Y145">
        <f t="shared" ref="Y145:Y208" si="76">(-G145*44100)</f>
        <v>-31.45904222829158</v>
      </c>
      <c r="Z145">
        <f t="shared" ref="Z145:Z208" si="77">2*29.3*N145*0.92*(AZ145-S145)</f>
        <v>28.188641517630892</v>
      </c>
      <c r="AA145">
        <f t="shared" ref="AA145:AA208" si="78">2*0.95*0.0000000567*(((AZ145+$B$7)+273)^4-(S145+273)^4)</f>
        <v>3.2662301981320363</v>
      </c>
      <c r="AB145">
        <f t="shared" ref="AB145:AB208" si="79">Q145+AA145+Y145+Z145</f>
        <v>-4.1705125286526368E-3</v>
      </c>
      <c r="AC145">
        <v>0</v>
      </c>
      <c r="AD145">
        <v>0</v>
      </c>
      <c r="AE145">
        <v>2</v>
      </c>
      <c r="AF145">
        <v>0</v>
      </c>
      <c r="AG145">
        <v>0</v>
      </c>
      <c r="AH145">
        <f t="shared" ref="AH145:AH208" si="80">IF(AF145*$H$13&gt;=AJ145,1,(AJ145/(AJ145-AF145*$H$13)))</f>
        <v>1</v>
      </c>
      <c r="AI145">
        <f t="shared" ref="AI145:AI208" si="81">(AH145-1)*100</f>
        <v>0</v>
      </c>
      <c r="AJ145">
        <f t="shared" ref="AJ145:AJ208" si="82">MAX(0,($B$13+$C$13*BE145)/(1+$D$13*BE145)*AX145/(AZ145+273)*$E$13)</f>
        <v>52642.598331762274</v>
      </c>
      <c r="AK145">
        <f t="shared" ref="AK145:AK208" si="83">$B$11*BF145+$C$11*BG145</f>
        <v>0</v>
      </c>
      <c r="AL145">
        <f t="shared" ref="AL145:AL208" si="84">AK145*AM145</f>
        <v>0</v>
      </c>
      <c r="AM145">
        <f t="shared" ref="AM145:AM208" si="85">($B$11*$D$9+$C$11*$D$9)/($B$11+$C$11)</f>
        <v>0.49</v>
      </c>
      <c r="AN145">
        <f t="shared" ref="AN145:AN208" si="86">($B$11*$K$9+$C$11*$K$9)/($B$11+$C$11)</f>
        <v>0.39</v>
      </c>
      <c r="AO145">
        <v>11.44</v>
      </c>
      <c r="AP145">
        <v>0.5</v>
      </c>
      <c r="AQ145" t="s">
        <v>194</v>
      </c>
      <c r="AR145">
        <v>1589467143.53548</v>
      </c>
      <c r="AS145">
        <v>414.21351612903197</v>
      </c>
      <c r="AT145">
        <v>410.00706451612899</v>
      </c>
      <c r="AU145">
        <v>18.639325806451598</v>
      </c>
      <c r="AV145">
        <v>17.037651612903201</v>
      </c>
      <c r="AW145">
        <v>500.02003225806499</v>
      </c>
      <c r="AX145">
        <v>102.004032258065</v>
      </c>
      <c r="AY145">
        <v>0.10004133548387099</v>
      </c>
      <c r="AZ145">
        <v>34.337251612903202</v>
      </c>
      <c r="BA145">
        <v>999.9</v>
      </c>
      <c r="BB145">
        <v>999.9</v>
      </c>
      <c r="BC145">
        <v>0</v>
      </c>
      <c r="BD145">
        <v>0</v>
      </c>
      <c r="BE145">
        <v>9998.6967741935496</v>
      </c>
      <c r="BF145">
        <v>0</v>
      </c>
      <c r="BG145">
        <v>1.91117E-3</v>
      </c>
      <c r="BH145">
        <v>1589467122.0999999</v>
      </c>
      <c r="BI145" t="s">
        <v>504</v>
      </c>
      <c r="BJ145">
        <v>22</v>
      </c>
      <c r="BK145">
        <v>-1.5660000000000001</v>
      </c>
      <c r="BL145">
        <v>9.0999999999999998E-2</v>
      </c>
      <c r="BM145">
        <v>410</v>
      </c>
      <c r="BN145">
        <v>17</v>
      </c>
      <c r="BO145">
        <v>0.45</v>
      </c>
      <c r="BP145">
        <v>0.06</v>
      </c>
      <c r="BQ145">
        <v>4.2201775609756096</v>
      </c>
      <c r="BR145">
        <v>-0.291845644599313</v>
      </c>
      <c r="BS145">
        <v>3.9950207348922399E-2</v>
      </c>
      <c r="BT145">
        <v>0</v>
      </c>
      <c r="BU145">
        <v>1.60338414634146</v>
      </c>
      <c r="BV145">
        <v>-5.2690034843204198E-2</v>
      </c>
      <c r="BW145">
        <v>5.2247399167897899E-3</v>
      </c>
      <c r="BX145">
        <v>1</v>
      </c>
      <c r="BY145">
        <v>1</v>
      </c>
      <c r="BZ145">
        <v>2</v>
      </c>
      <c r="CA145" t="s">
        <v>213</v>
      </c>
      <c r="CB145">
        <v>100</v>
      </c>
      <c r="CC145">
        <v>100</v>
      </c>
      <c r="CD145">
        <v>-1.5660000000000001</v>
      </c>
      <c r="CE145">
        <v>9.0999999999999998E-2</v>
      </c>
      <c r="CF145">
        <v>2</v>
      </c>
      <c r="CG145">
        <v>518.56899999999996</v>
      </c>
      <c r="CH145">
        <v>457.49200000000002</v>
      </c>
      <c r="CI145">
        <v>34.997599999999998</v>
      </c>
      <c r="CJ145">
        <v>38.315399999999997</v>
      </c>
      <c r="CK145">
        <v>30.000499999999999</v>
      </c>
      <c r="CL145">
        <v>37.985399999999998</v>
      </c>
      <c r="CM145">
        <v>37.985599999999998</v>
      </c>
      <c r="CN145">
        <v>20.290099999999999</v>
      </c>
      <c r="CO145">
        <v>44.966200000000001</v>
      </c>
      <c r="CP145">
        <v>0</v>
      </c>
      <c r="CQ145">
        <v>35</v>
      </c>
      <c r="CR145">
        <v>410</v>
      </c>
      <c r="CS145">
        <v>17</v>
      </c>
      <c r="CT145">
        <v>98.573499999999996</v>
      </c>
      <c r="CU145">
        <v>99.131500000000003</v>
      </c>
    </row>
    <row r="146" spans="1:99" x14ac:dyDescent="0.25">
      <c r="A146">
        <v>130</v>
      </c>
      <c r="B146">
        <v>1589467157.0999999</v>
      </c>
      <c r="C146">
        <v>11559.5999999046</v>
      </c>
      <c r="D146" t="s">
        <v>509</v>
      </c>
      <c r="E146" t="s">
        <v>510</v>
      </c>
      <c r="F146">
        <v>1589467148.4709699</v>
      </c>
      <c r="G146">
        <f t="shared" si="58"/>
        <v>7.1162209079485435E-4</v>
      </c>
      <c r="H146">
        <f t="shared" si="59"/>
        <v>-2.136225173928687</v>
      </c>
      <c r="I146">
        <f t="shared" si="60"/>
        <v>414.21303225806503</v>
      </c>
      <c r="J146">
        <f t="shared" si="61"/>
        <v>555.74421259168128</v>
      </c>
      <c r="K146">
        <f t="shared" si="62"/>
        <v>56.743996223625629</v>
      </c>
      <c r="L146">
        <f t="shared" si="63"/>
        <v>42.293022951364854</v>
      </c>
      <c r="M146">
        <f t="shared" si="64"/>
        <v>2.0346250341644258E-2</v>
      </c>
      <c r="N146">
        <f t="shared" si="65"/>
        <v>2</v>
      </c>
      <c r="O146">
        <f t="shared" si="66"/>
        <v>2.023195613009024E-2</v>
      </c>
      <c r="P146">
        <f t="shared" si="67"/>
        <v>1.2655187842183717E-2</v>
      </c>
      <c r="Q146">
        <f t="shared" si="68"/>
        <v>0</v>
      </c>
      <c r="R146">
        <f t="shared" si="69"/>
        <v>34.079885374891525</v>
      </c>
      <c r="S146">
        <f t="shared" si="70"/>
        <v>34.079885374891525</v>
      </c>
      <c r="T146">
        <f t="shared" si="71"/>
        <v>5.3668648102960175</v>
      </c>
      <c r="U146">
        <f t="shared" si="72"/>
        <v>34.954055527755337</v>
      </c>
      <c r="V146">
        <f t="shared" si="73"/>
        <v>1.903383720337454</v>
      </c>
      <c r="W146">
        <f t="shared" si="74"/>
        <v>5.4453873566289559</v>
      </c>
      <c r="X146">
        <f t="shared" si="75"/>
        <v>3.4634810899585635</v>
      </c>
      <c r="Y146">
        <f t="shared" si="76"/>
        <v>-31.382534204053076</v>
      </c>
      <c r="Z146">
        <f t="shared" si="77"/>
        <v>28.119989221568165</v>
      </c>
      <c r="AA146">
        <f t="shared" si="78"/>
        <v>3.2583946610779</v>
      </c>
      <c r="AB146">
        <f t="shared" si="79"/>
        <v>-4.1503214070104377E-3</v>
      </c>
      <c r="AC146">
        <v>0</v>
      </c>
      <c r="AD146">
        <v>0</v>
      </c>
      <c r="AE146">
        <v>2</v>
      </c>
      <c r="AF146">
        <v>0</v>
      </c>
      <c r="AG146">
        <v>0</v>
      </c>
      <c r="AH146">
        <f t="shared" si="80"/>
        <v>1</v>
      </c>
      <c r="AI146">
        <f t="shared" si="81"/>
        <v>0</v>
      </c>
      <c r="AJ146">
        <f t="shared" si="82"/>
        <v>52669.816230406686</v>
      </c>
      <c r="AK146">
        <f t="shared" si="83"/>
        <v>0</v>
      </c>
      <c r="AL146">
        <f t="shared" si="84"/>
        <v>0</v>
      </c>
      <c r="AM146">
        <f t="shared" si="85"/>
        <v>0.49</v>
      </c>
      <c r="AN146">
        <f t="shared" si="86"/>
        <v>0.39</v>
      </c>
      <c r="AO146">
        <v>11.44</v>
      </c>
      <c r="AP146">
        <v>0.5</v>
      </c>
      <c r="AQ146" t="s">
        <v>194</v>
      </c>
      <c r="AR146">
        <v>1589467148.4709699</v>
      </c>
      <c r="AS146">
        <v>414.21303225806503</v>
      </c>
      <c r="AT146">
        <v>409.99987096774203</v>
      </c>
      <c r="AU146">
        <v>18.641522580645201</v>
      </c>
      <c r="AV146">
        <v>17.043722580645198</v>
      </c>
      <c r="AW146">
        <v>500.01232258064499</v>
      </c>
      <c r="AX146">
        <v>102.004516129032</v>
      </c>
      <c r="AY146">
        <v>0.10000414838709699</v>
      </c>
      <c r="AZ146">
        <v>34.340680645161299</v>
      </c>
      <c r="BA146">
        <v>999.9</v>
      </c>
      <c r="BB146">
        <v>999.9</v>
      </c>
      <c r="BC146">
        <v>0</v>
      </c>
      <c r="BD146">
        <v>0</v>
      </c>
      <c r="BE146">
        <v>10004.153870967701</v>
      </c>
      <c r="BF146">
        <v>0</v>
      </c>
      <c r="BG146">
        <v>1.91117E-3</v>
      </c>
      <c r="BH146">
        <v>1589467122.0999999</v>
      </c>
      <c r="BI146" t="s">
        <v>504</v>
      </c>
      <c r="BJ146">
        <v>22</v>
      </c>
      <c r="BK146">
        <v>-1.5660000000000001</v>
      </c>
      <c r="BL146">
        <v>9.0999999999999998E-2</v>
      </c>
      <c r="BM146">
        <v>410</v>
      </c>
      <c r="BN146">
        <v>17</v>
      </c>
      <c r="BO146">
        <v>0.45</v>
      </c>
      <c r="BP146">
        <v>0.06</v>
      </c>
      <c r="BQ146">
        <v>4.2124029268292702</v>
      </c>
      <c r="BR146">
        <v>9.9892055749039907E-2</v>
      </c>
      <c r="BS146">
        <v>2.8836729225230801E-2</v>
      </c>
      <c r="BT146">
        <v>1</v>
      </c>
      <c r="BU146">
        <v>1.59935390243902</v>
      </c>
      <c r="BV146">
        <v>-4.5065853658532301E-2</v>
      </c>
      <c r="BW146">
        <v>4.5091635036531002E-3</v>
      </c>
      <c r="BX146">
        <v>1</v>
      </c>
      <c r="BY146">
        <v>2</v>
      </c>
      <c r="BZ146">
        <v>2</v>
      </c>
      <c r="CA146" t="s">
        <v>199</v>
      </c>
      <c r="CB146">
        <v>100</v>
      </c>
      <c r="CC146">
        <v>100</v>
      </c>
      <c r="CD146">
        <v>-1.5660000000000001</v>
      </c>
      <c r="CE146">
        <v>9.0999999999999998E-2</v>
      </c>
      <c r="CF146">
        <v>2</v>
      </c>
      <c r="CG146">
        <v>518.726</v>
      </c>
      <c r="CH146">
        <v>457.70699999999999</v>
      </c>
      <c r="CI146">
        <v>35.000799999999998</v>
      </c>
      <c r="CJ146">
        <v>38.322800000000001</v>
      </c>
      <c r="CK146">
        <v>30.000599999999999</v>
      </c>
      <c r="CL146">
        <v>37.994199999999999</v>
      </c>
      <c r="CM146">
        <v>37.994900000000001</v>
      </c>
      <c r="CN146">
        <v>20.290900000000001</v>
      </c>
      <c r="CO146">
        <v>44.966200000000001</v>
      </c>
      <c r="CP146">
        <v>0</v>
      </c>
      <c r="CQ146">
        <v>35</v>
      </c>
      <c r="CR146">
        <v>410</v>
      </c>
      <c r="CS146">
        <v>17</v>
      </c>
      <c r="CT146">
        <v>98.573800000000006</v>
      </c>
      <c r="CU146">
        <v>99.130099999999999</v>
      </c>
    </row>
    <row r="147" spans="1:99" x14ac:dyDescent="0.25">
      <c r="A147">
        <v>131</v>
      </c>
      <c r="B147">
        <v>1589467162.0999999</v>
      </c>
      <c r="C147">
        <v>11564.5999999046</v>
      </c>
      <c r="D147" t="s">
        <v>511</v>
      </c>
      <c r="E147" t="s">
        <v>512</v>
      </c>
      <c r="F147">
        <v>1589467153.4709699</v>
      </c>
      <c r="G147">
        <f t="shared" si="58"/>
        <v>7.1029649758943441E-4</v>
      </c>
      <c r="H147">
        <f t="shared" si="59"/>
        <v>-2.1328915364216212</v>
      </c>
      <c r="I147">
        <f t="shared" si="60"/>
        <v>414.208483870968</v>
      </c>
      <c r="J147">
        <f t="shared" si="61"/>
        <v>555.86450410792531</v>
      </c>
      <c r="K147">
        <f t="shared" si="62"/>
        <v>56.755487078752836</v>
      </c>
      <c r="L147">
        <f t="shared" si="63"/>
        <v>42.291968781090141</v>
      </c>
      <c r="M147">
        <f t="shared" si="64"/>
        <v>2.0297077827617818E-2</v>
      </c>
      <c r="N147">
        <f t="shared" si="65"/>
        <v>2</v>
      </c>
      <c r="O147">
        <f t="shared" si="66"/>
        <v>2.0183333730826071E-2</v>
      </c>
      <c r="P147">
        <f t="shared" si="67"/>
        <v>1.2624749802700463E-2</v>
      </c>
      <c r="Q147">
        <f t="shared" si="68"/>
        <v>0</v>
      </c>
      <c r="R147">
        <f t="shared" si="69"/>
        <v>34.086682522480409</v>
      </c>
      <c r="S147">
        <f t="shared" si="70"/>
        <v>34.086682522480409</v>
      </c>
      <c r="T147">
        <f t="shared" si="71"/>
        <v>5.3688987900572256</v>
      </c>
      <c r="U147">
        <f t="shared" si="72"/>
        <v>34.94633552075328</v>
      </c>
      <c r="V147">
        <f t="shared" si="73"/>
        <v>1.9036315390177987</v>
      </c>
      <c r="W147">
        <f t="shared" si="74"/>
        <v>5.4472994397003527</v>
      </c>
      <c r="X147">
        <f t="shared" si="75"/>
        <v>3.4652672510394269</v>
      </c>
      <c r="Y147">
        <f t="shared" si="76"/>
        <v>-31.324075543694057</v>
      </c>
      <c r="Z147">
        <f t="shared" si="77"/>
        <v>28.067428238013967</v>
      </c>
      <c r="AA147">
        <f t="shared" si="78"/>
        <v>3.252512310871412</v>
      </c>
      <c r="AB147">
        <f t="shared" si="79"/>
        <v>-4.1349948086768507E-3</v>
      </c>
      <c r="AC147">
        <v>0</v>
      </c>
      <c r="AD147">
        <v>0</v>
      </c>
      <c r="AE147">
        <v>2</v>
      </c>
      <c r="AF147">
        <v>0</v>
      </c>
      <c r="AG147">
        <v>0</v>
      </c>
      <c r="AH147">
        <f t="shared" si="80"/>
        <v>1</v>
      </c>
      <c r="AI147">
        <f t="shared" si="81"/>
        <v>0</v>
      </c>
      <c r="AJ147">
        <f t="shared" si="82"/>
        <v>52652.571277818286</v>
      </c>
      <c r="AK147">
        <f t="shared" si="83"/>
        <v>0</v>
      </c>
      <c r="AL147">
        <f t="shared" si="84"/>
        <v>0</v>
      </c>
      <c r="AM147">
        <f t="shared" si="85"/>
        <v>0.49</v>
      </c>
      <c r="AN147">
        <f t="shared" si="86"/>
        <v>0.39</v>
      </c>
      <c r="AO147">
        <v>11.44</v>
      </c>
      <c r="AP147">
        <v>0.5</v>
      </c>
      <c r="AQ147" t="s">
        <v>194</v>
      </c>
      <c r="AR147">
        <v>1589467153.4709699</v>
      </c>
      <c r="AS147">
        <v>414.208483870968</v>
      </c>
      <c r="AT147">
        <v>410.00167741935502</v>
      </c>
      <c r="AU147">
        <v>18.644209677419401</v>
      </c>
      <c r="AV147">
        <v>17.049387096774201</v>
      </c>
      <c r="AW147">
        <v>500.01129032258098</v>
      </c>
      <c r="AX147">
        <v>102.00309677419401</v>
      </c>
      <c r="AY147">
        <v>9.9999680645161307E-2</v>
      </c>
      <c r="AZ147">
        <v>34.346990322580702</v>
      </c>
      <c r="BA147">
        <v>999.9</v>
      </c>
      <c r="BB147">
        <v>999.9</v>
      </c>
      <c r="BC147">
        <v>0</v>
      </c>
      <c r="BD147">
        <v>0</v>
      </c>
      <c r="BE147">
        <v>10001.0977419355</v>
      </c>
      <c r="BF147">
        <v>0</v>
      </c>
      <c r="BG147">
        <v>1.91117E-3</v>
      </c>
      <c r="BH147">
        <v>1589467122.0999999</v>
      </c>
      <c r="BI147" t="s">
        <v>504</v>
      </c>
      <c r="BJ147">
        <v>22</v>
      </c>
      <c r="BK147">
        <v>-1.5660000000000001</v>
      </c>
      <c r="BL147">
        <v>9.0999999999999998E-2</v>
      </c>
      <c r="BM147">
        <v>410</v>
      </c>
      <c r="BN147">
        <v>17</v>
      </c>
      <c r="BO147">
        <v>0.45</v>
      </c>
      <c r="BP147">
        <v>0.06</v>
      </c>
      <c r="BQ147">
        <v>4.2078870731707303</v>
      </c>
      <c r="BR147">
        <v>-2.0486759581784399E-2</v>
      </c>
      <c r="BS147">
        <v>3.22950119416563E-2</v>
      </c>
      <c r="BT147">
        <v>1</v>
      </c>
      <c r="BU147">
        <v>1.59599414634146</v>
      </c>
      <c r="BV147">
        <v>-3.5602996515679199E-2</v>
      </c>
      <c r="BW147">
        <v>3.5804060102307498E-3</v>
      </c>
      <c r="BX147">
        <v>1</v>
      </c>
      <c r="BY147">
        <v>2</v>
      </c>
      <c r="BZ147">
        <v>2</v>
      </c>
      <c r="CA147" t="s">
        <v>199</v>
      </c>
      <c r="CB147">
        <v>100</v>
      </c>
      <c r="CC147">
        <v>100</v>
      </c>
      <c r="CD147">
        <v>-1.5660000000000001</v>
      </c>
      <c r="CE147">
        <v>9.0999999999999998E-2</v>
      </c>
      <c r="CF147">
        <v>2</v>
      </c>
      <c r="CG147">
        <v>518.64800000000002</v>
      </c>
      <c r="CH147">
        <v>457.48200000000003</v>
      </c>
      <c r="CI147">
        <v>35.002600000000001</v>
      </c>
      <c r="CJ147">
        <v>38.330100000000002</v>
      </c>
      <c r="CK147">
        <v>30.000599999999999</v>
      </c>
      <c r="CL147">
        <v>38.003500000000003</v>
      </c>
      <c r="CM147">
        <v>38.005000000000003</v>
      </c>
      <c r="CN147">
        <v>20.2926</v>
      </c>
      <c r="CO147">
        <v>44.966200000000001</v>
      </c>
      <c r="CP147">
        <v>0</v>
      </c>
      <c r="CQ147">
        <v>35</v>
      </c>
      <c r="CR147">
        <v>410</v>
      </c>
      <c r="CS147">
        <v>17</v>
      </c>
      <c r="CT147">
        <v>98.573899999999995</v>
      </c>
      <c r="CU147">
        <v>99.128799999999998</v>
      </c>
    </row>
    <row r="148" spans="1:99" x14ac:dyDescent="0.25">
      <c r="A148">
        <v>132</v>
      </c>
      <c r="B148">
        <v>1589467167.0999999</v>
      </c>
      <c r="C148">
        <v>11569.5999999046</v>
      </c>
      <c r="D148" t="s">
        <v>513</v>
      </c>
      <c r="E148" t="s">
        <v>514</v>
      </c>
      <c r="F148">
        <v>1589467158.4709699</v>
      </c>
      <c r="G148">
        <f t="shared" si="58"/>
        <v>7.0905077082653392E-4</v>
      </c>
      <c r="H148">
        <f t="shared" si="59"/>
        <v>-2.1422056757293624</v>
      </c>
      <c r="I148">
        <f t="shared" si="60"/>
        <v>414.21761290322598</v>
      </c>
      <c r="J148">
        <f t="shared" si="61"/>
        <v>556.94822649988714</v>
      </c>
      <c r="K148">
        <f t="shared" si="62"/>
        <v>56.8656660278955</v>
      </c>
      <c r="L148">
        <f t="shared" si="63"/>
        <v>42.292549500077669</v>
      </c>
      <c r="M148">
        <f t="shared" si="64"/>
        <v>2.0251402466674485E-2</v>
      </c>
      <c r="N148">
        <f t="shared" si="65"/>
        <v>2</v>
      </c>
      <c r="O148">
        <f t="shared" si="66"/>
        <v>2.0138168178753867E-2</v>
      </c>
      <c r="P148">
        <f t="shared" si="67"/>
        <v>1.2596475884952212E-2</v>
      </c>
      <c r="Q148">
        <f t="shared" si="68"/>
        <v>0</v>
      </c>
      <c r="R148">
        <f t="shared" si="69"/>
        <v>34.093101915846361</v>
      </c>
      <c r="S148">
        <f t="shared" si="70"/>
        <v>34.093101915846361</v>
      </c>
      <c r="T148">
        <f t="shared" si="71"/>
        <v>5.370820346001004</v>
      </c>
      <c r="U148">
        <f t="shared" si="72"/>
        <v>34.940434138138734</v>
      </c>
      <c r="V148">
        <f t="shared" si="73"/>
        <v>1.903941462122231</v>
      </c>
      <c r="W148">
        <f t="shared" si="74"/>
        <v>5.4491064838945746</v>
      </c>
      <c r="X148">
        <f t="shared" si="75"/>
        <v>3.4668788838787732</v>
      </c>
      <c r="Y148">
        <f t="shared" si="76"/>
        <v>-31.269138993450145</v>
      </c>
      <c r="Z148">
        <f t="shared" si="77"/>
        <v>28.018033735456314</v>
      </c>
      <c r="AA148">
        <f t="shared" si="78"/>
        <v>3.2469846403495262</v>
      </c>
      <c r="AB148">
        <f t="shared" si="79"/>
        <v>-4.1206176443040476E-3</v>
      </c>
      <c r="AC148">
        <v>0</v>
      </c>
      <c r="AD148">
        <v>0</v>
      </c>
      <c r="AE148">
        <v>2</v>
      </c>
      <c r="AF148">
        <v>0</v>
      </c>
      <c r="AG148">
        <v>0</v>
      </c>
      <c r="AH148">
        <f t="shared" si="80"/>
        <v>1</v>
      </c>
      <c r="AI148">
        <f t="shared" si="81"/>
        <v>0</v>
      </c>
      <c r="AJ148">
        <f t="shared" si="82"/>
        <v>52648.343293538739</v>
      </c>
      <c r="AK148">
        <f t="shared" si="83"/>
        <v>0</v>
      </c>
      <c r="AL148">
        <f t="shared" si="84"/>
        <v>0</v>
      </c>
      <c r="AM148">
        <f t="shared" si="85"/>
        <v>0.49</v>
      </c>
      <c r="AN148">
        <f t="shared" si="86"/>
        <v>0.39</v>
      </c>
      <c r="AO148">
        <v>11.44</v>
      </c>
      <c r="AP148">
        <v>0.5</v>
      </c>
      <c r="AQ148" t="s">
        <v>194</v>
      </c>
      <c r="AR148">
        <v>1589467158.4709699</v>
      </c>
      <c r="AS148">
        <v>414.21761290322598</v>
      </c>
      <c r="AT148">
        <v>409.98829032258101</v>
      </c>
      <c r="AU148">
        <v>18.647400000000001</v>
      </c>
      <c r="AV148">
        <v>17.055364516129</v>
      </c>
      <c r="AW148">
        <v>500.00654838709698</v>
      </c>
      <c r="AX148">
        <v>102.002258064516</v>
      </c>
      <c r="AY148">
        <v>9.9990083870967694E-2</v>
      </c>
      <c r="AZ148">
        <v>34.352951612903198</v>
      </c>
      <c r="BA148">
        <v>999.9</v>
      </c>
      <c r="BB148">
        <v>999.9</v>
      </c>
      <c r="BC148">
        <v>0</v>
      </c>
      <c r="BD148">
        <v>0</v>
      </c>
      <c r="BE148">
        <v>10000.5483870968</v>
      </c>
      <c r="BF148">
        <v>0</v>
      </c>
      <c r="BG148">
        <v>1.91117E-3</v>
      </c>
      <c r="BH148">
        <v>1589467122.0999999</v>
      </c>
      <c r="BI148" t="s">
        <v>504</v>
      </c>
      <c r="BJ148">
        <v>22</v>
      </c>
      <c r="BK148">
        <v>-1.5660000000000001</v>
      </c>
      <c r="BL148">
        <v>9.0999999999999998E-2</v>
      </c>
      <c r="BM148">
        <v>410</v>
      </c>
      <c r="BN148">
        <v>17</v>
      </c>
      <c r="BO148">
        <v>0.45</v>
      </c>
      <c r="BP148">
        <v>0.06</v>
      </c>
      <c r="BQ148">
        <v>4.2183890243902402</v>
      </c>
      <c r="BR148">
        <v>0.19687944250869599</v>
      </c>
      <c r="BS148">
        <v>4.28569241811367E-2</v>
      </c>
      <c r="BT148">
        <v>0</v>
      </c>
      <c r="BU148">
        <v>1.5931056097561</v>
      </c>
      <c r="BV148">
        <v>-3.09817421602725E-2</v>
      </c>
      <c r="BW148">
        <v>3.1661210003998599E-3</v>
      </c>
      <c r="BX148">
        <v>1</v>
      </c>
      <c r="BY148">
        <v>1</v>
      </c>
      <c r="BZ148">
        <v>2</v>
      </c>
      <c r="CA148" t="s">
        <v>213</v>
      </c>
      <c r="CB148">
        <v>100</v>
      </c>
      <c r="CC148">
        <v>100</v>
      </c>
      <c r="CD148">
        <v>-1.5660000000000001</v>
      </c>
      <c r="CE148">
        <v>9.0999999999999998E-2</v>
      </c>
      <c r="CF148">
        <v>2</v>
      </c>
      <c r="CG148">
        <v>518.54300000000001</v>
      </c>
      <c r="CH148">
        <v>457.46100000000001</v>
      </c>
      <c r="CI148">
        <v>35.002400000000002</v>
      </c>
      <c r="CJ148">
        <v>38.337499999999999</v>
      </c>
      <c r="CK148">
        <v>30.000599999999999</v>
      </c>
      <c r="CL148">
        <v>38.014299999999999</v>
      </c>
      <c r="CM148">
        <v>38.014400000000002</v>
      </c>
      <c r="CN148">
        <v>20.292200000000001</v>
      </c>
      <c r="CO148">
        <v>44.966200000000001</v>
      </c>
      <c r="CP148">
        <v>0</v>
      </c>
      <c r="CQ148">
        <v>35</v>
      </c>
      <c r="CR148">
        <v>410</v>
      </c>
      <c r="CS148">
        <v>17</v>
      </c>
      <c r="CT148">
        <v>98.573400000000007</v>
      </c>
      <c r="CU148">
        <v>99.129599999999996</v>
      </c>
    </row>
    <row r="149" spans="1:99" x14ac:dyDescent="0.25">
      <c r="A149">
        <v>133</v>
      </c>
      <c r="B149">
        <v>1589467467.0999999</v>
      </c>
      <c r="C149">
        <v>11869.5999999046</v>
      </c>
      <c r="D149" t="s">
        <v>517</v>
      </c>
      <c r="E149" t="s">
        <v>518</v>
      </c>
      <c r="F149">
        <v>1589467459.0999999</v>
      </c>
      <c r="G149">
        <f t="shared" si="58"/>
        <v>5.0947397303919791E-4</v>
      </c>
      <c r="H149">
        <f t="shared" si="59"/>
        <v>-1.9326104511419584</v>
      </c>
      <c r="I149">
        <f t="shared" si="60"/>
        <v>412.18358064516099</v>
      </c>
      <c r="J149">
        <f t="shared" si="61"/>
        <v>605.18878153325022</v>
      </c>
      <c r="K149">
        <f t="shared" si="62"/>
        <v>61.794146585674632</v>
      </c>
      <c r="L149">
        <f t="shared" si="63"/>
        <v>42.086921271186718</v>
      </c>
      <c r="M149">
        <f t="shared" si="64"/>
        <v>1.3918684840299667E-2</v>
      </c>
      <c r="N149">
        <f t="shared" si="65"/>
        <v>2</v>
      </c>
      <c r="O149">
        <f t="shared" si="66"/>
        <v>1.3865094735507181E-2</v>
      </c>
      <c r="P149">
        <f t="shared" si="67"/>
        <v>8.670481799102521E-3</v>
      </c>
      <c r="Q149">
        <f t="shared" si="68"/>
        <v>0</v>
      </c>
      <c r="R149">
        <f t="shared" si="69"/>
        <v>34.26231172848906</v>
      </c>
      <c r="S149">
        <f t="shared" si="70"/>
        <v>34.26231172848906</v>
      </c>
      <c r="T149">
        <f t="shared" si="71"/>
        <v>5.4216870492302904</v>
      </c>
      <c r="U149">
        <f t="shared" si="72"/>
        <v>32.90212741344174</v>
      </c>
      <c r="V149">
        <f t="shared" si="73"/>
        <v>1.802475442555856</v>
      </c>
      <c r="W149">
        <f t="shared" si="74"/>
        <v>5.4782945184859928</v>
      </c>
      <c r="X149">
        <f t="shared" si="75"/>
        <v>3.6192116066744342</v>
      </c>
      <c r="Y149">
        <f t="shared" si="76"/>
        <v>-22.467802211028626</v>
      </c>
      <c r="Z149">
        <f t="shared" si="77"/>
        <v>20.129824006744958</v>
      </c>
      <c r="AA149">
        <f t="shared" si="78"/>
        <v>2.3358495391458574</v>
      </c>
      <c r="AB149">
        <f t="shared" si="79"/>
        <v>-2.1286651378105148E-3</v>
      </c>
      <c r="AC149">
        <v>0</v>
      </c>
      <c r="AD149">
        <v>0</v>
      </c>
      <c r="AE149">
        <v>2</v>
      </c>
      <c r="AF149">
        <v>0</v>
      </c>
      <c r="AG149">
        <v>0</v>
      </c>
      <c r="AH149">
        <f t="shared" si="80"/>
        <v>1</v>
      </c>
      <c r="AI149">
        <f t="shared" si="81"/>
        <v>0</v>
      </c>
      <c r="AJ149">
        <f t="shared" si="82"/>
        <v>52582.475445112599</v>
      </c>
      <c r="AK149">
        <f t="shared" si="83"/>
        <v>0</v>
      </c>
      <c r="AL149">
        <f t="shared" si="84"/>
        <v>0</v>
      </c>
      <c r="AM149">
        <f t="shared" si="85"/>
        <v>0.49</v>
      </c>
      <c r="AN149">
        <f t="shared" si="86"/>
        <v>0.39</v>
      </c>
      <c r="AO149">
        <v>6.35</v>
      </c>
      <c r="AP149">
        <v>0.5</v>
      </c>
      <c r="AQ149" t="s">
        <v>194</v>
      </c>
      <c r="AR149">
        <v>1589467459.0999999</v>
      </c>
      <c r="AS149">
        <v>412.18358064516099</v>
      </c>
      <c r="AT149">
        <v>409.99612903225801</v>
      </c>
      <c r="AU149">
        <v>17.652770967741901</v>
      </c>
      <c r="AV149">
        <v>17.0172387096774</v>
      </c>
      <c r="AW149">
        <v>500.061193548387</v>
      </c>
      <c r="AX149">
        <v>102.00870967741901</v>
      </c>
      <c r="AY149">
        <v>9.8514500000000005E-2</v>
      </c>
      <c r="AZ149">
        <v>34.449003225806401</v>
      </c>
      <c r="BA149">
        <v>999.9</v>
      </c>
      <c r="BB149">
        <v>999.9</v>
      </c>
      <c r="BC149">
        <v>0</v>
      </c>
      <c r="BD149">
        <v>0</v>
      </c>
      <c r="BE149">
        <v>9990.1006451612902</v>
      </c>
      <c r="BF149">
        <v>0</v>
      </c>
      <c r="BG149">
        <v>1.91117E-3</v>
      </c>
      <c r="BH149">
        <v>1589467450.0999999</v>
      </c>
      <c r="BI149" t="s">
        <v>519</v>
      </c>
      <c r="BJ149">
        <v>23</v>
      </c>
      <c r="BK149">
        <v>-1.5629999999999999</v>
      </c>
      <c r="BL149">
        <v>9.0999999999999998E-2</v>
      </c>
      <c r="BM149">
        <v>410</v>
      </c>
      <c r="BN149">
        <v>17</v>
      </c>
      <c r="BO149">
        <v>0.27</v>
      </c>
      <c r="BP149">
        <v>0.1</v>
      </c>
      <c r="BQ149">
        <v>1.65198654</v>
      </c>
      <c r="BR149">
        <v>10.5460624843905</v>
      </c>
      <c r="BS149">
        <v>1.1567095924017501</v>
      </c>
      <c r="BT149">
        <v>0</v>
      </c>
      <c r="BU149">
        <v>0.48040045054390201</v>
      </c>
      <c r="BV149">
        <v>3.04477949414014</v>
      </c>
      <c r="BW149">
        <v>0.334996638384993</v>
      </c>
      <c r="BX149">
        <v>0</v>
      </c>
      <c r="BY149">
        <v>0</v>
      </c>
      <c r="BZ149">
        <v>2</v>
      </c>
      <c r="CA149" t="s">
        <v>196</v>
      </c>
      <c r="CB149">
        <v>100</v>
      </c>
      <c r="CC149">
        <v>100</v>
      </c>
      <c r="CD149">
        <v>-1.5629999999999999</v>
      </c>
      <c r="CE149">
        <v>9.0999999999999998E-2</v>
      </c>
      <c r="CF149">
        <v>2</v>
      </c>
      <c r="CG149">
        <v>518.798</v>
      </c>
      <c r="CH149">
        <v>454.15499999999997</v>
      </c>
      <c r="CI149">
        <v>34.996400000000001</v>
      </c>
      <c r="CJ149">
        <v>38.6068</v>
      </c>
      <c r="CK149">
        <v>30.000299999999999</v>
      </c>
      <c r="CL149">
        <v>38.3934</v>
      </c>
      <c r="CM149">
        <v>38.395699999999998</v>
      </c>
      <c r="CN149">
        <v>20.291599999999999</v>
      </c>
      <c r="CO149">
        <v>46.068300000000001</v>
      </c>
      <c r="CP149">
        <v>0</v>
      </c>
      <c r="CQ149">
        <v>35</v>
      </c>
      <c r="CR149">
        <v>410</v>
      </c>
      <c r="CS149">
        <v>17</v>
      </c>
      <c r="CT149">
        <v>98.5321</v>
      </c>
      <c r="CU149">
        <v>99.081199999999995</v>
      </c>
    </row>
    <row r="150" spans="1:99" x14ac:dyDescent="0.25">
      <c r="A150">
        <v>134</v>
      </c>
      <c r="B150">
        <v>1589467472.0999999</v>
      </c>
      <c r="C150">
        <v>11874.5999999046</v>
      </c>
      <c r="D150" t="s">
        <v>520</v>
      </c>
      <c r="E150" t="s">
        <v>521</v>
      </c>
      <c r="F150">
        <v>1589467463.7451601</v>
      </c>
      <c r="G150">
        <f t="shared" si="58"/>
        <v>6.0778395559420455E-4</v>
      </c>
      <c r="H150">
        <f t="shared" si="59"/>
        <v>-2.3068908866163964</v>
      </c>
      <c r="I150">
        <f t="shared" si="60"/>
        <v>412.59258064516098</v>
      </c>
      <c r="J150">
        <f t="shared" si="61"/>
        <v>604.43398717255445</v>
      </c>
      <c r="K150">
        <f t="shared" si="62"/>
        <v>61.717132349694005</v>
      </c>
      <c r="L150">
        <f t="shared" si="63"/>
        <v>42.128721161587649</v>
      </c>
      <c r="M150">
        <f t="shared" si="64"/>
        <v>1.672857781250681E-2</v>
      </c>
      <c r="N150">
        <f t="shared" si="65"/>
        <v>2</v>
      </c>
      <c r="O150">
        <f t="shared" si="66"/>
        <v>1.6651231076995149E-2</v>
      </c>
      <c r="P150">
        <f t="shared" si="67"/>
        <v>1.0413938823810684E-2</v>
      </c>
      <c r="Q150">
        <f t="shared" si="68"/>
        <v>0</v>
      </c>
      <c r="R150">
        <f t="shared" si="69"/>
        <v>34.225515904442197</v>
      </c>
      <c r="S150">
        <f t="shared" si="70"/>
        <v>34.225515904442197</v>
      </c>
      <c r="T150">
        <f t="shared" si="71"/>
        <v>5.4105902420218079</v>
      </c>
      <c r="U150">
        <f t="shared" si="72"/>
        <v>33.140671687817679</v>
      </c>
      <c r="V150">
        <f t="shared" si="73"/>
        <v>1.8154657793120166</v>
      </c>
      <c r="W150">
        <f t="shared" si="74"/>
        <v>5.4780596978044089</v>
      </c>
      <c r="X150">
        <f t="shared" si="75"/>
        <v>3.5951244627097916</v>
      </c>
      <c r="Y150">
        <f t="shared" si="76"/>
        <v>-26.803272441704422</v>
      </c>
      <c r="Z150">
        <f t="shared" si="77"/>
        <v>24.014168112971216</v>
      </c>
      <c r="AA150">
        <f t="shared" si="78"/>
        <v>2.7860751396893217</v>
      </c>
      <c r="AB150">
        <f t="shared" si="79"/>
        <v>-3.0291890438824964E-3</v>
      </c>
      <c r="AC150">
        <v>0</v>
      </c>
      <c r="AD150">
        <v>0</v>
      </c>
      <c r="AE150">
        <v>2</v>
      </c>
      <c r="AF150">
        <v>0</v>
      </c>
      <c r="AG150">
        <v>0</v>
      </c>
      <c r="AH150">
        <f t="shared" si="80"/>
        <v>1</v>
      </c>
      <c r="AI150">
        <f t="shared" si="81"/>
        <v>0</v>
      </c>
      <c r="AJ150">
        <f t="shared" si="82"/>
        <v>52582.163162630874</v>
      </c>
      <c r="AK150">
        <f t="shared" si="83"/>
        <v>0</v>
      </c>
      <c r="AL150">
        <f t="shared" si="84"/>
        <v>0</v>
      </c>
      <c r="AM150">
        <f t="shared" si="85"/>
        <v>0.49</v>
      </c>
      <c r="AN150">
        <f t="shared" si="86"/>
        <v>0.39</v>
      </c>
      <c r="AO150">
        <v>6.35</v>
      </c>
      <c r="AP150">
        <v>0.5</v>
      </c>
      <c r="AQ150" t="s">
        <v>194</v>
      </c>
      <c r="AR150">
        <v>1589467463.7451601</v>
      </c>
      <c r="AS150">
        <v>412.59258064516098</v>
      </c>
      <c r="AT150">
        <v>409.98087096774202</v>
      </c>
      <c r="AU150">
        <v>17.7799774193548</v>
      </c>
      <c r="AV150">
        <v>17.0216903225806</v>
      </c>
      <c r="AW150">
        <v>499.91719354838699</v>
      </c>
      <c r="AX150">
        <v>102.00767741935501</v>
      </c>
      <c r="AY150">
        <v>9.9638945161290293E-2</v>
      </c>
      <c r="AZ150">
        <v>34.4482322580645</v>
      </c>
      <c r="BA150">
        <v>999.9</v>
      </c>
      <c r="BB150">
        <v>999.9</v>
      </c>
      <c r="BC150">
        <v>0</v>
      </c>
      <c r="BD150">
        <v>0</v>
      </c>
      <c r="BE150">
        <v>9990.1180645161294</v>
      </c>
      <c r="BF150">
        <v>0</v>
      </c>
      <c r="BG150">
        <v>1.91117E-3</v>
      </c>
      <c r="BH150">
        <v>1589467450.0999999</v>
      </c>
      <c r="BI150" t="s">
        <v>519</v>
      </c>
      <c r="BJ150">
        <v>23</v>
      </c>
      <c r="BK150">
        <v>-1.5629999999999999</v>
      </c>
      <c r="BL150">
        <v>9.0999999999999998E-2</v>
      </c>
      <c r="BM150">
        <v>410</v>
      </c>
      <c r="BN150">
        <v>17</v>
      </c>
      <c r="BO150">
        <v>0.27</v>
      </c>
      <c r="BP150">
        <v>0.1</v>
      </c>
      <c r="BQ150">
        <v>2.2898873243902398</v>
      </c>
      <c r="BR150">
        <v>4.7802214703820596</v>
      </c>
      <c r="BS150">
        <v>0.69400270394772601</v>
      </c>
      <c r="BT150">
        <v>0</v>
      </c>
      <c r="BU150">
        <v>0.66510150243902399</v>
      </c>
      <c r="BV150">
        <v>1.37704018118432</v>
      </c>
      <c r="BW150">
        <v>0.200853076161049</v>
      </c>
      <c r="BX150">
        <v>0</v>
      </c>
      <c r="BY150">
        <v>0</v>
      </c>
      <c r="BZ150">
        <v>2</v>
      </c>
      <c r="CA150" t="s">
        <v>196</v>
      </c>
      <c r="CB150">
        <v>100</v>
      </c>
      <c r="CC150">
        <v>100</v>
      </c>
      <c r="CD150">
        <v>-1.5629999999999999</v>
      </c>
      <c r="CE150">
        <v>9.0999999999999998E-2</v>
      </c>
      <c r="CF150">
        <v>2</v>
      </c>
      <c r="CG150">
        <v>518.78099999999995</v>
      </c>
      <c r="CH150">
        <v>454.20400000000001</v>
      </c>
      <c r="CI150">
        <v>34.995699999999999</v>
      </c>
      <c r="CJ150">
        <v>38.6113</v>
      </c>
      <c r="CK150">
        <v>30.000399999999999</v>
      </c>
      <c r="CL150">
        <v>38.394799999999996</v>
      </c>
      <c r="CM150">
        <v>38.398499999999999</v>
      </c>
      <c r="CN150">
        <v>20.2912</v>
      </c>
      <c r="CO150">
        <v>46.068300000000001</v>
      </c>
      <c r="CP150">
        <v>0</v>
      </c>
      <c r="CQ150">
        <v>35</v>
      </c>
      <c r="CR150">
        <v>410</v>
      </c>
      <c r="CS150">
        <v>17</v>
      </c>
      <c r="CT150">
        <v>98.530799999999999</v>
      </c>
      <c r="CU150">
        <v>99.082400000000007</v>
      </c>
    </row>
    <row r="151" spans="1:99" x14ac:dyDescent="0.25">
      <c r="A151">
        <v>135</v>
      </c>
      <c r="B151">
        <v>1589467477.0999999</v>
      </c>
      <c r="C151">
        <v>11879.5999999046</v>
      </c>
      <c r="D151" t="s">
        <v>522</v>
      </c>
      <c r="E151" t="s">
        <v>523</v>
      </c>
      <c r="F151">
        <v>1589467468.53548</v>
      </c>
      <c r="G151">
        <f t="shared" si="58"/>
        <v>6.0740279201506318E-4</v>
      </c>
      <c r="H151">
        <f t="shared" si="59"/>
        <v>-2.2996698432290166</v>
      </c>
      <c r="I151">
        <f t="shared" si="60"/>
        <v>412.58551612903199</v>
      </c>
      <c r="J151">
        <f t="shared" si="61"/>
        <v>603.85933416031605</v>
      </c>
      <c r="K151">
        <f t="shared" si="62"/>
        <v>61.65869989169336</v>
      </c>
      <c r="L151">
        <f t="shared" si="63"/>
        <v>42.128166411526514</v>
      </c>
      <c r="M151">
        <f t="shared" si="64"/>
        <v>1.6720654479543483E-2</v>
      </c>
      <c r="N151">
        <f t="shared" si="65"/>
        <v>2</v>
      </c>
      <c r="O151">
        <f t="shared" si="66"/>
        <v>1.6643380813110061E-2</v>
      </c>
      <c r="P151">
        <f t="shared" si="67"/>
        <v>1.0409025886155721E-2</v>
      </c>
      <c r="Q151">
        <f t="shared" si="68"/>
        <v>0</v>
      </c>
      <c r="R151">
        <f t="shared" si="69"/>
        <v>34.22503285667743</v>
      </c>
      <c r="S151">
        <f t="shared" si="70"/>
        <v>34.22503285667743</v>
      </c>
      <c r="T151">
        <f t="shared" si="71"/>
        <v>5.4104446969201998</v>
      </c>
      <c r="U151">
        <f t="shared" si="72"/>
        <v>33.149201496830791</v>
      </c>
      <c r="V151">
        <f t="shared" si="73"/>
        <v>1.8158701902626451</v>
      </c>
      <c r="W151">
        <f t="shared" si="74"/>
        <v>5.477870079121665</v>
      </c>
      <c r="X151">
        <f t="shared" si="75"/>
        <v>3.5945745066575547</v>
      </c>
      <c r="Y151">
        <f t="shared" si="76"/>
        <v>-26.786463127864288</v>
      </c>
      <c r="Z151">
        <f t="shared" si="77"/>
        <v>23.999123119682228</v>
      </c>
      <c r="AA151">
        <f t="shared" si="78"/>
        <v>2.784314624893466</v>
      </c>
      <c r="AB151">
        <f t="shared" si="79"/>
        <v>-3.0253832885946963E-3</v>
      </c>
      <c r="AC151">
        <v>0</v>
      </c>
      <c r="AD151">
        <v>0</v>
      </c>
      <c r="AE151">
        <v>2</v>
      </c>
      <c r="AF151">
        <v>0</v>
      </c>
      <c r="AG151">
        <v>0</v>
      </c>
      <c r="AH151">
        <f t="shared" si="80"/>
        <v>1</v>
      </c>
      <c r="AI151">
        <f t="shared" si="81"/>
        <v>0</v>
      </c>
      <c r="AJ151">
        <f t="shared" si="82"/>
        <v>52598.049582007574</v>
      </c>
      <c r="AK151">
        <f t="shared" si="83"/>
        <v>0</v>
      </c>
      <c r="AL151">
        <f t="shared" si="84"/>
        <v>0</v>
      </c>
      <c r="AM151">
        <f t="shared" si="85"/>
        <v>0.49</v>
      </c>
      <c r="AN151">
        <f t="shared" si="86"/>
        <v>0.39</v>
      </c>
      <c r="AO151">
        <v>6.35</v>
      </c>
      <c r="AP151">
        <v>0.5</v>
      </c>
      <c r="AQ151" t="s">
        <v>194</v>
      </c>
      <c r="AR151">
        <v>1589467468.53548</v>
      </c>
      <c r="AS151">
        <v>412.58551612903199</v>
      </c>
      <c r="AT151">
        <v>409.98329032258101</v>
      </c>
      <c r="AU151">
        <v>17.783867741935499</v>
      </c>
      <c r="AV151">
        <v>17.026209677419399</v>
      </c>
      <c r="AW151">
        <v>500.01648387096799</v>
      </c>
      <c r="AX151">
        <v>102.00767741935501</v>
      </c>
      <c r="AY151">
        <v>0.100042712903226</v>
      </c>
      <c r="AZ151">
        <v>34.4476096774194</v>
      </c>
      <c r="BA151">
        <v>999.9</v>
      </c>
      <c r="BB151">
        <v>999.9</v>
      </c>
      <c r="BC151">
        <v>0</v>
      </c>
      <c r="BD151">
        <v>0</v>
      </c>
      <c r="BE151">
        <v>9993.2432258064491</v>
      </c>
      <c r="BF151">
        <v>0</v>
      </c>
      <c r="BG151">
        <v>1.91117E-3</v>
      </c>
      <c r="BH151">
        <v>1589467450.0999999</v>
      </c>
      <c r="BI151" t="s">
        <v>519</v>
      </c>
      <c r="BJ151">
        <v>23</v>
      </c>
      <c r="BK151">
        <v>-1.5629999999999999</v>
      </c>
      <c r="BL151">
        <v>9.0999999999999998E-2</v>
      </c>
      <c r="BM151">
        <v>410</v>
      </c>
      <c r="BN151">
        <v>17</v>
      </c>
      <c r="BO151">
        <v>0.27</v>
      </c>
      <c r="BP151">
        <v>0.1</v>
      </c>
      <c r="BQ151">
        <v>2.6033441463414602</v>
      </c>
      <c r="BR151">
        <v>-0.16583080139363801</v>
      </c>
      <c r="BS151">
        <v>2.7824755075345702E-2</v>
      </c>
      <c r="BT151">
        <v>0</v>
      </c>
      <c r="BU151">
        <v>0.75824621951219495</v>
      </c>
      <c r="BV151">
        <v>-2.0100919860621399E-2</v>
      </c>
      <c r="BW151">
        <v>2.1028051359123301E-3</v>
      </c>
      <c r="BX151">
        <v>1</v>
      </c>
      <c r="BY151">
        <v>1</v>
      </c>
      <c r="BZ151">
        <v>2</v>
      </c>
      <c r="CA151" t="s">
        <v>213</v>
      </c>
      <c r="CB151">
        <v>100</v>
      </c>
      <c r="CC151">
        <v>100</v>
      </c>
      <c r="CD151">
        <v>-1.5629999999999999</v>
      </c>
      <c r="CE151">
        <v>9.0999999999999998E-2</v>
      </c>
      <c r="CF151">
        <v>2</v>
      </c>
      <c r="CG151">
        <v>519.125</v>
      </c>
      <c r="CH151">
        <v>454.012</v>
      </c>
      <c r="CI151">
        <v>34.995399999999997</v>
      </c>
      <c r="CJ151">
        <v>38.6158</v>
      </c>
      <c r="CK151">
        <v>30.0002</v>
      </c>
      <c r="CL151">
        <v>38.398499999999999</v>
      </c>
      <c r="CM151">
        <v>38.402200000000001</v>
      </c>
      <c r="CN151">
        <v>20.293700000000001</v>
      </c>
      <c r="CO151">
        <v>46.068300000000001</v>
      </c>
      <c r="CP151">
        <v>0</v>
      </c>
      <c r="CQ151">
        <v>35</v>
      </c>
      <c r="CR151">
        <v>410</v>
      </c>
      <c r="CS151">
        <v>17</v>
      </c>
      <c r="CT151">
        <v>98.530500000000004</v>
      </c>
      <c r="CU151">
        <v>99.083399999999997</v>
      </c>
    </row>
    <row r="152" spans="1:99" x14ac:dyDescent="0.25">
      <c r="A152">
        <v>136</v>
      </c>
      <c r="B152">
        <v>1589467482.0999999</v>
      </c>
      <c r="C152">
        <v>11884.5999999046</v>
      </c>
      <c r="D152" t="s">
        <v>524</v>
      </c>
      <c r="E152" t="s">
        <v>525</v>
      </c>
      <c r="F152">
        <v>1589467473.4709699</v>
      </c>
      <c r="G152">
        <f t="shared" si="58"/>
        <v>6.0620007683167122E-4</v>
      </c>
      <c r="H152">
        <f t="shared" si="59"/>
        <v>-2.2945094992585959</v>
      </c>
      <c r="I152">
        <f t="shared" si="60"/>
        <v>412.586064516129</v>
      </c>
      <c r="J152">
        <f t="shared" si="61"/>
        <v>603.78539074805167</v>
      </c>
      <c r="K152">
        <f t="shared" si="62"/>
        <v>61.651698738033311</v>
      </c>
      <c r="L152">
        <f t="shared" si="63"/>
        <v>42.128597582569512</v>
      </c>
      <c r="M152">
        <f t="shared" si="64"/>
        <v>1.6689011525747328E-2</v>
      </c>
      <c r="N152">
        <f t="shared" si="65"/>
        <v>2</v>
      </c>
      <c r="O152">
        <f t="shared" si="66"/>
        <v>1.6612029328440102E-2</v>
      </c>
      <c r="P152">
        <f t="shared" si="67"/>
        <v>1.0389405189188407E-2</v>
      </c>
      <c r="Q152">
        <f t="shared" si="68"/>
        <v>0</v>
      </c>
      <c r="R152">
        <f t="shared" si="69"/>
        <v>34.225118661165993</v>
      </c>
      <c r="S152">
        <f t="shared" si="70"/>
        <v>34.225118661165993</v>
      </c>
      <c r="T152">
        <f t="shared" si="71"/>
        <v>5.4104705500631178</v>
      </c>
      <c r="U152">
        <f t="shared" si="72"/>
        <v>33.156181841036449</v>
      </c>
      <c r="V152">
        <f t="shared" si="73"/>
        <v>1.8162167324736009</v>
      </c>
      <c r="W152">
        <f t="shared" si="74"/>
        <v>5.4777620088502532</v>
      </c>
      <c r="X152">
        <f t="shared" si="75"/>
        <v>3.5942538175895171</v>
      </c>
      <c r="Y152">
        <f t="shared" si="76"/>
        <v>-26.733423388276702</v>
      </c>
      <c r="Z152">
        <f t="shared" si="77"/>
        <v>23.951611207473022</v>
      </c>
      <c r="AA152">
        <f t="shared" si="78"/>
        <v>2.7787987686515803</v>
      </c>
      <c r="AB152">
        <f t="shared" si="79"/>
        <v>-3.0134121521001589E-3</v>
      </c>
      <c r="AC152">
        <v>0</v>
      </c>
      <c r="AD152">
        <v>0</v>
      </c>
      <c r="AE152">
        <v>2</v>
      </c>
      <c r="AF152">
        <v>0</v>
      </c>
      <c r="AG152">
        <v>0</v>
      </c>
      <c r="AH152">
        <f t="shared" si="80"/>
        <v>1</v>
      </c>
      <c r="AI152">
        <f t="shared" si="81"/>
        <v>0</v>
      </c>
      <c r="AJ152">
        <f t="shared" si="82"/>
        <v>52621.981627071014</v>
      </c>
      <c r="AK152">
        <f t="shared" si="83"/>
        <v>0</v>
      </c>
      <c r="AL152">
        <f t="shared" si="84"/>
        <v>0</v>
      </c>
      <c r="AM152">
        <f t="shared" si="85"/>
        <v>0.49</v>
      </c>
      <c r="AN152">
        <f t="shared" si="86"/>
        <v>0.39</v>
      </c>
      <c r="AO152">
        <v>6.35</v>
      </c>
      <c r="AP152">
        <v>0.5</v>
      </c>
      <c r="AQ152" t="s">
        <v>194</v>
      </c>
      <c r="AR152">
        <v>1589467473.4709699</v>
      </c>
      <c r="AS152">
        <v>412.586064516129</v>
      </c>
      <c r="AT152">
        <v>409.98974193548401</v>
      </c>
      <c r="AU152">
        <v>17.787103225806501</v>
      </c>
      <c r="AV152">
        <v>17.030941935483899</v>
      </c>
      <c r="AW152">
        <v>500.01254838709701</v>
      </c>
      <c r="AX152">
        <v>102.00861290322599</v>
      </c>
      <c r="AY152">
        <v>0.100016558064516</v>
      </c>
      <c r="AZ152">
        <v>34.447254838709704</v>
      </c>
      <c r="BA152">
        <v>999.9</v>
      </c>
      <c r="BB152">
        <v>999.9</v>
      </c>
      <c r="BC152">
        <v>0</v>
      </c>
      <c r="BD152">
        <v>0</v>
      </c>
      <c r="BE152">
        <v>9997.8758064516096</v>
      </c>
      <c r="BF152">
        <v>0</v>
      </c>
      <c r="BG152">
        <v>1.91117E-3</v>
      </c>
      <c r="BH152">
        <v>1589467450.0999999</v>
      </c>
      <c r="BI152" t="s">
        <v>519</v>
      </c>
      <c r="BJ152">
        <v>23</v>
      </c>
      <c r="BK152">
        <v>-1.5629999999999999</v>
      </c>
      <c r="BL152">
        <v>9.0999999999999998E-2</v>
      </c>
      <c r="BM152">
        <v>410</v>
      </c>
      <c r="BN152">
        <v>17</v>
      </c>
      <c r="BO152">
        <v>0.27</v>
      </c>
      <c r="BP152">
        <v>0.1</v>
      </c>
      <c r="BQ152">
        <v>2.60086536585366</v>
      </c>
      <c r="BR152">
        <v>-0.147213658536542</v>
      </c>
      <c r="BS152">
        <v>2.8338085214894799E-2</v>
      </c>
      <c r="BT152">
        <v>0</v>
      </c>
      <c r="BU152">
        <v>0.75681139024390198</v>
      </c>
      <c r="BV152">
        <v>-1.6906285714286099E-2</v>
      </c>
      <c r="BW152">
        <v>1.86739249376195E-3</v>
      </c>
      <c r="BX152">
        <v>1</v>
      </c>
      <c r="BY152">
        <v>1</v>
      </c>
      <c r="BZ152">
        <v>2</v>
      </c>
      <c r="CA152" t="s">
        <v>213</v>
      </c>
      <c r="CB152">
        <v>100</v>
      </c>
      <c r="CC152">
        <v>100</v>
      </c>
      <c r="CD152">
        <v>-1.5629999999999999</v>
      </c>
      <c r="CE152">
        <v>9.0999999999999998E-2</v>
      </c>
      <c r="CF152">
        <v>2</v>
      </c>
      <c r="CG152">
        <v>519.00199999999995</v>
      </c>
      <c r="CH152">
        <v>454.44499999999999</v>
      </c>
      <c r="CI152">
        <v>34.996600000000001</v>
      </c>
      <c r="CJ152">
        <v>38.618699999999997</v>
      </c>
      <c r="CK152">
        <v>30.000399999999999</v>
      </c>
      <c r="CL152">
        <v>38.402999999999999</v>
      </c>
      <c r="CM152">
        <v>38.405900000000003</v>
      </c>
      <c r="CN152">
        <v>20.291899999999998</v>
      </c>
      <c r="CO152">
        <v>46.068300000000001</v>
      </c>
      <c r="CP152">
        <v>0</v>
      </c>
      <c r="CQ152">
        <v>35</v>
      </c>
      <c r="CR152">
        <v>410</v>
      </c>
      <c r="CS152">
        <v>17</v>
      </c>
      <c r="CT152">
        <v>98.529899999999998</v>
      </c>
      <c r="CU152">
        <v>99.082400000000007</v>
      </c>
    </row>
    <row r="153" spans="1:99" x14ac:dyDescent="0.25">
      <c r="A153">
        <v>137</v>
      </c>
      <c r="B153">
        <v>1589467487.0999999</v>
      </c>
      <c r="C153">
        <v>11889.5999999046</v>
      </c>
      <c r="D153" t="s">
        <v>526</v>
      </c>
      <c r="E153" t="s">
        <v>527</v>
      </c>
      <c r="F153">
        <v>1589467478.4709699</v>
      </c>
      <c r="G153">
        <f t="shared" si="58"/>
        <v>6.0549746404429787E-4</v>
      </c>
      <c r="H153">
        <f t="shared" si="59"/>
        <v>-2.283994766303203</v>
      </c>
      <c r="I153">
        <f t="shared" si="60"/>
        <v>412.58499999999998</v>
      </c>
      <c r="J153">
        <f t="shared" si="61"/>
        <v>603.04522692074249</v>
      </c>
      <c r="K153">
        <f t="shared" si="62"/>
        <v>61.576158207496825</v>
      </c>
      <c r="L153">
        <f t="shared" si="63"/>
        <v>42.128513915555914</v>
      </c>
      <c r="M153">
        <f t="shared" si="64"/>
        <v>1.6669921920043948E-2</v>
      </c>
      <c r="N153">
        <f t="shared" si="65"/>
        <v>2</v>
      </c>
      <c r="O153">
        <f t="shared" si="66"/>
        <v>1.6593115295623077E-2</v>
      </c>
      <c r="P153">
        <f t="shared" si="67"/>
        <v>1.037756824537482E-2</v>
      </c>
      <c r="Q153">
        <f t="shared" si="68"/>
        <v>0</v>
      </c>
      <c r="R153">
        <f t="shared" si="69"/>
        <v>34.226011753890866</v>
      </c>
      <c r="S153">
        <f t="shared" si="70"/>
        <v>34.226011753890866</v>
      </c>
      <c r="T153">
        <f t="shared" si="71"/>
        <v>5.4107396478860821</v>
      </c>
      <c r="U153">
        <f t="shared" si="72"/>
        <v>33.161433792332431</v>
      </c>
      <c r="V153">
        <f t="shared" si="73"/>
        <v>1.8165686042776168</v>
      </c>
      <c r="W153">
        <f t="shared" si="74"/>
        <v>5.4779555541945326</v>
      </c>
      <c r="X153">
        <f t="shared" si="75"/>
        <v>3.5941710436084655</v>
      </c>
      <c r="Y153">
        <f t="shared" si="76"/>
        <v>-26.702438164353534</v>
      </c>
      <c r="Z153">
        <f t="shared" si="77"/>
        <v>23.923834790401663</v>
      </c>
      <c r="AA153">
        <f t="shared" si="78"/>
        <v>2.7755969328768253</v>
      </c>
      <c r="AB153">
        <f t="shared" si="79"/>
        <v>-3.0064410750441084E-3</v>
      </c>
      <c r="AC153">
        <v>0</v>
      </c>
      <c r="AD153">
        <v>0</v>
      </c>
      <c r="AE153">
        <v>2</v>
      </c>
      <c r="AF153">
        <v>0</v>
      </c>
      <c r="AG153">
        <v>0</v>
      </c>
      <c r="AH153">
        <f t="shared" si="80"/>
        <v>1</v>
      </c>
      <c r="AI153">
        <f t="shared" si="81"/>
        <v>0</v>
      </c>
      <c r="AJ153">
        <f t="shared" si="82"/>
        <v>52650.473134314321</v>
      </c>
      <c r="AK153">
        <f t="shared" si="83"/>
        <v>0</v>
      </c>
      <c r="AL153">
        <f t="shared" si="84"/>
        <v>0</v>
      </c>
      <c r="AM153">
        <f t="shared" si="85"/>
        <v>0.49</v>
      </c>
      <c r="AN153">
        <f t="shared" si="86"/>
        <v>0.39</v>
      </c>
      <c r="AO153">
        <v>6.35</v>
      </c>
      <c r="AP153">
        <v>0.5</v>
      </c>
      <c r="AQ153" t="s">
        <v>194</v>
      </c>
      <c r="AR153">
        <v>1589467478.4709699</v>
      </c>
      <c r="AS153">
        <v>412.58499999999998</v>
      </c>
      <c r="AT153">
        <v>410.00164516129001</v>
      </c>
      <c r="AU153">
        <v>17.790538709677399</v>
      </c>
      <c r="AV153">
        <v>17.035251612903199</v>
      </c>
      <c r="AW153">
        <v>500.00932258064501</v>
      </c>
      <c r="AX153">
        <v>102.008677419355</v>
      </c>
      <c r="AY153">
        <v>0.100012706451613</v>
      </c>
      <c r="AZ153">
        <v>34.447890322580598</v>
      </c>
      <c r="BA153">
        <v>999.9</v>
      </c>
      <c r="BB153">
        <v>999.9</v>
      </c>
      <c r="BC153">
        <v>0</v>
      </c>
      <c r="BD153">
        <v>0</v>
      </c>
      <c r="BE153">
        <v>10003.5348387097</v>
      </c>
      <c r="BF153">
        <v>0</v>
      </c>
      <c r="BG153">
        <v>1.91117E-3</v>
      </c>
      <c r="BH153">
        <v>1589467450.0999999</v>
      </c>
      <c r="BI153" t="s">
        <v>519</v>
      </c>
      <c r="BJ153">
        <v>23</v>
      </c>
      <c r="BK153">
        <v>-1.5629999999999999</v>
      </c>
      <c r="BL153">
        <v>9.0999999999999998E-2</v>
      </c>
      <c r="BM153">
        <v>410</v>
      </c>
      <c r="BN153">
        <v>17</v>
      </c>
      <c r="BO153">
        <v>0.27</v>
      </c>
      <c r="BP153">
        <v>0.1</v>
      </c>
      <c r="BQ153">
        <v>2.5902641463414602</v>
      </c>
      <c r="BR153">
        <v>-6.0516794425019303E-2</v>
      </c>
      <c r="BS153">
        <v>2.6969529597497401E-2</v>
      </c>
      <c r="BT153">
        <v>1</v>
      </c>
      <c r="BU153">
        <v>0.75555997560975596</v>
      </c>
      <c r="BV153">
        <v>-9.3538954703851693E-3</v>
      </c>
      <c r="BW153">
        <v>1.1065167823621201E-3</v>
      </c>
      <c r="BX153">
        <v>1</v>
      </c>
      <c r="BY153">
        <v>2</v>
      </c>
      <c r="BZ153">
        <v>2</v>
      </c>
      <c r="CA153" t="s">
        <v>199</v>
      </c>
      <c r="CB153">
        <v>100</v>
      </c>
      <c r="CC153">
        <v>100</v>
      </c>
      <c r="CD153">
        <v>-1.5629999999999999</v>
      </c>
      <c r="CE153">
        <v>9.0999999999999998E-2</v>
      </c>
      <c r="CF153">
        <v>2</v>
      </c>
      <c r="CG153">
        <v>519.34500000000003</v>
      </c>
      <c r="CH153">
        <v>454.16399999999999</v>
      </c>
      <c r="CI153">
        <v>34.999000000000002</v>
      </c>
      <c r="CJ153">
        <v>38.621699999999997</v>
      </c>
      <c r="CK153">
        <v>30.000299999999999</v>
      </c>
      <c r="CL153">
        <v>38.406700000000001</v>
      </c>
      <c r="CM153">
        <v>38.409500000000001</v>
      </c>
      <c r="CN153">
        <v>20.293800000000001</v>
      </c>
      <c r="CO153">
        <v>46.068300000000001</v>
      </c>
      <c r="CP153">
        <v>0</v>
      </c>
      <c r="CQ153">
        <v>35</v>
      </c>
      <c r="CR153">
        <v>410</v>
      </c>
      <c r="CS153">
        <v>17</v>
      </c>
      <c r="CT153">
        <v>98.530699999999996</v>
      </c>
      <c r="CU153">
        <v>99.082899999999995</v>
      </c>
    </row>
    <row r="154" spans="1:99" x14ac:dyDescent="0.25">
      <c r="A154">
        <v>138</v>
      </c>
      <c r="B154">
        <v>1589467492.0999999</v>
      </c>
      <c r="C154">
        <v>11894.5999999046</v>
      </c>
      <c r="D154" t="s">
        <v>528</v>
      </c>
      <c r="E154" t="s">
        <v>529</v>
      </c>
      <c r="F154">
        <v>1589467483.4709699</v>
      </c>
      <c r="G154">
        <f t="shared" si="58"/>
        <v>6.0484710286134872E-4</v>
      </c>
      <c r="H154">
        <f t="shared" si="59"/>
        <v>-2.2957603080270053</v>
      </c>
      <c r="I154">
        <f t="shared" si="60"/>
        <v>412.59332258064501</v>
      </c>
      <c r="J154">
        <f t="shared" si="61"/>
        <v>604.41829309323168</v>
      </c>
      <c r="K154">
        <f t="shared" si="62"/>
        <v>61.716227800923022</v>
      </c>
      <c r="L154">
        <f t="shared" si="63"/>
        <v>42.129273346792992</v>
      </c>
      <c r="M154">
        <f t="shared" si="64"/>
        <v>1.6649032880933553E-2</v>
      </c>
      <c r="N154">
        <f t="shared" si="65"/>
        <v>2</v>
      </c>
      <c r="O154">
        <f t="shared" si="66"/>
        <v>1.6572418150800652E-2</v>
      </c>
      <c r="P154">
        <f t="shared" si="67"/>
        <v>1.0364615399423231E-2</v>
      </c>
      <c r="Q154">
        <f t="shared" si="68"/>
        <v>0</v>
      </c>
      <c r="R154">
        <f t="shared" si="69"/>
        <v>34.229195896422162</v>
      </c>
      <c r="S154">
        <f t="shared" si="70"/>
        <v>34.229195896422162</v>
      </c>
      <c r="T154">
        <f t="shared" si="71"/>
        <v>5.4116991567755388</v>
      </c>
      <c r="U154">
        <f t="shared" si="72"/>
        <v>33.162726483556817</v>
      </c>
      <c r="V154">
        <f t="shared" si="73"/>
        <v>1.8169369091923839</v>
      </c>
      <c r="W154">
        <f t="shared" si="74"/>
        <v>5.4788526211597279</v>
      </c>
      <c r="X154">
        <f t="shared" si="75"/>
        <v>3.5947622475831551</v>
      </c>
      <c r="Y154">
        <f t="shared" si="76"/>
        <v>-26.673757236185477</v>
      </c>
      <c r="Z154">
        <f t="shared" si="77"/>
        <v>23.898066877083863</v>
      </c>
      <c r="AA154">
        <f t="shared" si="78"/>
        <v>2.7726903318574792</v>
      </c>
      <c r="AB154">
        <f t="shared" si="79"/>
        <v>-3.0000272441341735E-3</v>
      </c>
      <c r="AC154">
        <v>0</v>
      </c>
      <c r="AD154">
        <v>0</v>
      </c>
      <c r="AE154">
        <v>2</v>
      </c>
      <c r="AF154">
        <v>0</v>
      </c>
      <c r="AG154">
        <v>0</v>
      </c>
      <c r="AH154">
        <f t="shared" si="80"/>
        <v>1</v>
      </c>
      <c r="AI154">
        <f t="shared" si="81"/>
        <v>0</v>
      </c>
      <c r="AJ154">
        <f t="shared" si="82"/>
        <v>52650.17951095615</v>
      </c>
      <c r="AK154">
        <f t="shared" si="83"/>
        <v>0</v>
      </c>
      <c r="AL154">
        <f t="shared" si="84"/>
        <v>0</v>
      </c>
      <c r="AM154">
        <f t="shared" si="85"/>
        <v>0.49</v>
      </c>
      <c r="AN154">
        <f t="shared" si="86"/>
        <v>0.39</v>
      </c>
      <c r="AO154">
        <v>6.35</v>
      </c>
      <c r="AP154">
        <v>0.5</v>
      </c>
      <c r="AQ154" t="s">
        <v>194</v>
      </c>
      <c r="AR154">
        <v>1589467483.4709699</v>
      </c>
      <c r="AS154">
        <v>412.59332258064501</v>
      </c>
      <c r="AT154">
        <v>409.994709677419</v>
      </c>
      <c r="AU154">
        <v>17.7941838709677</v>
      </c>
      <c r="AV154">
        <v>17.0397161290323</v>
      </c>
      <c r="AW154">
        <v>500.012838709677</v>
      </c>
      <c r="AX154">
        <v>102.008451612903</v>
      </c>
      <c r="AY154">
        <v>0.100019467741935</v>
      </c>
      <c r="AZ154">
        <v>34.450835483871003</v>
      </c>
      <c r="BA154">
        <v>999.9</v>
      </c>
      <c r="BB154">
        <v>999.9</v>
      </c>
      <c r="BC154">
        <v>0</v>
      </c>
      <c r="BD154">
        <v>0</v>
      </c>
      <c r="BE154">
        <v>10003.599677419401</v>
      </c>
      <c r="BF154">
        <v>0</v>
      </c>
      <c r="BG154">
        <v>1.91117E-3</v>
      </c>
      <c r="BH154">
        <v>1589467450.0999999</v>
      </c>
      <c r="BI154" t="s">
        <v>519</v>
      </c>
      <c r="BJ154">
        <v>23</v>
      </c>
      <c r="BK154">
        <v>-1.5629999999999999</v>
      </c>
      <c r="BL154">
        <v>9.0999999999999998E-2</v>
      </c>
      <c r="BM154">
        <v>410</v>
      </c>
      <c r="BN154">
        <v>17</v>
      </c>
      <c r="BO154">
        <v>0.27</v>
      </c>
      <c r="BP154">
        <v>0.1</v>
      </c>
      <c r="BQ154">
        <v>2.5915014634146298</v>
      </c>
      <c r="BR154">
        <v>0.17233944250878599</v>
      </c>
      <c r="BS154">
        <v>2.62810774513671E-2</v>
      </c>
      <c r="BT154">
        <v>0</v>
      </c>
      <c r="BU154">
        <v>0.75480739024390198</v>
      </c>
      <c r="BV154">
        <v>-8.5977491289212903E-3</v>
      </c>
      <c r="BW154">
        <v>1.00109576253148E-3</v>
      </c>
      <c r="BX154">
        <v>1</v>
      </c>
      <c r="BY154">
        <v>1</v>
      </c>
      <c r="BZ154">
        <v>2</v>
      </c>
      <c r="CA154" t="s">
        <v>213</v>
      </c>
      <c r="CB154">
        <v>100</v>
      </c>
      <c r="CC154">
        <v>100</v>
      </c>
      <c r="CD154">
        <v>-1.5629999999999999</v>
      </c>
      <c r="CE154">
        <v>9.0999999999999998E-2</v>
      </c>
      <c r="CF154">
        <v>2</v>
      </c>
      <c r="CG154">
        <v>519.11300000000006</v>
      </c>
      <c r="CH154">
        <v>454.10199999999998</v>
      </c>
      <c r="CI154">
        <v>35.001399999999997</v>
      </c>
      <c r="CJ154">
        <v>38.625399999999999</v>
      </c>
      <c r="CK154">
        <v>30.000399999999999</v>
      </c>
      <c r="CL154">
        <v>38.410299999999999</v>
      </c>
      <c r="CM154">
        <v>38.413200000000003</v>
      </c>
      <c r="CN154">
        <v>20.2928</v>
      </c>
      <c r="CO154">
        <v>46.068300000000001</v>
      </c>
      <c r="CP154">
        <v>0</v>
      </c>
      <c r="CQ154">
        <v>35</v>
      </c>
      <c r="CR154">
        <v>410</v>
      </c>
      <c r="CS154">
        <v>17</v>
      </c>
      <c r="CT154">
        <v>98.531099999999995</v>
      </c>
      <c r="CU154">
        <v>99.081999999999994</v>
      </c>
    </row>
    <row r="155" spans="1:99" x14ac:dyDescent="0.25">
      <c r="A155">
        <v>139</v>
      </c>
      <c r="B155">
        <v>1589467851.5999999</v>
      </c>
      <c r="C155">
        <v>12254.0999999046</v>
      </c>
      <c r="D155" t="s">
        <v>531</v>
      </c>
      <c r="E155" t="s">
        <v>532</v>
      </c>
      <c r="F155">
        <v>1589467842.1161301</v>
      </c>
      <c r="G155">
        <f t="shared" si="58"/>
        <v>2.7546369016231357E-4</v>
      </c>
      <c r="H155">
        <f t="shared" si="59"/>
        <v>-1.6107344174294149</v>
      </c>
      <c r="I155">
        <f t="shared" si="60"/>
        <v>412.55625806451599</v>
      </c>
      <c r="J155">
        <f t="shared" si="61"/>
        <v>730.29106910900146</v>
      </c>
      <c r="K155">
        <f t="shared" si="62"/>
        <v>74.563553620790771</v>
      </c>
      <c r="L155">
        <f t="shared" si="63"/>
        <v>42.122465919400312</v>
      </c>
      <c r="M155">
        <f t="shared" si="64"/>
        <v>7.3312043644559993E-3</v>
      </c>
      <c r="N155">
        <f t="shared" si="65"/>
        <v>2</v>
      </c>
      <c r="O155">
        <f t="shared" si="66"/>
        <v>7.3163075251476929E-3</v>
      </c>
      <c r="P155">
        <f t="shared" si="67"/>
        <v>4.5740280759109537E-3</v>
      </c>
      <c r="Q155">
        <f t="shared" si="68"/>
        <v>0</v>
      </c>
      <c r="R155">
        <f t="shared" si="69"/>
        <v>34.485247420921944</v>
      </c>
      <c r="S155">
        <f t="shared" si="70"/>
        <v>34.485247420921944</v>
      </c>
      <c r="T155">
        <f t="shared" si="71"/>
        <v>5.4893436243648752</v>
      </c>
      <c r="U155">
        <f t="shared" si="72"/>
        <v>32.282379084245576</v>
      </c>
      <c r="V155">
        <f t="shared" si="73"/>
        <v>1.7820562410139966</v>
      </c>
      <c r="W155">
        <f t="shared" si="74"/>
        <v>5.5202134773383982</v>
      </c>
      <c r="X155">
        <f t="shared" si="75"/>
        <v>3.7072873833508786</v>
      </c>
      <c r="Y155">
        <f t="shared" si="76"/>
        <v>-12.147948736158028</v>
      </c>
      <c r="Z155">
        <f t="shared" si="77"/>
        <v>10.882328331675232</v>
      </c>
      <c r="AA155">
        <f t="shared" si="78"/>
        <v>1.2649976178274736</v>
      </c>
      <c r="AB155">
        <f t="shared" si="79"/>
        <v>-6.2278665532211619E-4</v>
      </c>
      <c r="AC155">
        <v>0</v>
      </c>
      <c r="AD155">
        <v>0</v>
      </c>
      <c r="AE155">
        <v>2</v>
      </c>
      <c r="AF155">
        <v>0</v>
      </c>
      <c r="AG155">
        <v>0</v>
      </c>
      <c r="AH155">
        <f t="shared" si="80"/>
        <v>1</v>
      </c>
      <c r="AI155">
        <f t="shared" si="81"/>
        <v>0</v>
      </c>
      <c r="AJ155">
        <f t="shared" si="82"/>
        <v>52551.392911575269</v>
      </c>
      <c r="AK155">
        <f t="shared" si="83"/>
        <v>0</v>
      </c>
      <c r="AL155">
        <f t="shared" si="84"/>
        <v>0</v>
      </c>
      <c r="AM155">
        <f t="shared" si="85"/>
        <v>0.49</v>
      </c>
      <c r="AN155">
        <f t="shared" si="86"/>
        <v>0.39</v>
      </c>
      <c r="AO155">
        <v>8.61</v>
      </c>
      <c r="AP155">
        <v>0.5</v>
      </c>
      <c r="AQ155" t="s">
        <v>194</v>
      </c>
      <c r="AR155">
        <v>1589467842.1161301</v>
      </c>
      <c r="AS155">
        <v>412.55625806451599</v>
      </c>
      <c r="AT155">
        <v>409.978580645161</v>
      </c>
      <c r="AU155">
        <v>17.453832258064502</v>
      </c>
      <c r="AV155">
        <v>16.987819354838699</v>
      </c>
      <c r="AW155">
        <v>500.06048387096803</v>
      </c>
      <c r="AX155">
        <v>102.00264516129</v>
      </c>
      <c r="AY155">
        <v>9.8498854838709696E-2</v>
      </c>
      <c r="AZ155">
        <v>34.586174193548402</v>
      </c>
      <c r="BA155">
        <v>999.9</v>
      </c>
      <c r="BB155">
        <v>999.9</v>
      </c>
      <c r="BC155">
        <v>0</v>
      </c>
      <c r="BD155">
        <v>0</v>
      </c>
      <c r="BE155">
        <v>9989.2074193548397</v>
      </c>
      <c r="BF155">
        <v>0</v>
      </c>
      <c r="BG155">
        <v>1.91117E-3</v>
      </c>
      <c r="BH155">
        <v>1589467837.0999999</v>
      </c>
      <c r="BI155" t="s">
        <v>533</v>
      </c>
      <c r="BJ155">
        <v>24</v>
      </c>
      <c r="BK155">
        <v>-1.579</v>
      </c>
      <c r="BL155">
        <v>0.09</v>
      </c>
      <c r="BM155">
        <v>410</v>
      </c>
      <c r="BN155">
        <v>17</v>
      </c>
      <c r="BO155">
        <v>0.42</v>
      </c>
      <c r="BP155">
        <v>0.16</v>
      </c>
      <c r="BQ155">
        <v>1.6902116553658499</v>
      </c>
      <c r="BR155">
        <v>15.2738320620191</v>
      </c>
      <c r="BS155">
        <v>1.6268679492360301</v>
      </c>
      <c r="BT155">
        <v>0</v>
      </c>
      <c r="BU155">
        <v>0.30442008814634097</v>
      </c>
      <c r="BV155">
        <v>2.7820017699927</v>
      </c>
      <c r="BW155">
        <v>0.29715964128555999</v>
      </c>
      <c r="BX155">
        <v>0</v>
      </c>
      <c r="BY155">
        <v>0</v>
      </c>
      <c r="BZ155">
        <v>2</v>
      </c>
      <c r="CA155" t="s">
        <v>196</v>
      </c>
      <c r="CB155">
        <v>100</v>
      </c>
      <c r="CC155">
        <v>100</v>
      </c>
      <c r="CD155">
        <v>-1.579</v>
      </c>
      <c r="CE155">
        <v>0.09</v>
      </c>
      <c r="CF155">
        <v>2</v>
      </c>
      <c r="CG155">
        <v>518.59799999999996</v>
      </c>
      <c r="CH155">
        <v>449.89299999999997</v>
      </c>
      <c r="CI155">
        <v>34.9955</v>
      </c>
      <c r="CJ155">
        <v>38.811999999999998</v>
      </c>
      <c r="CK155">
        <v>30.0002</v>
      </c>
      <c r="CL155">
        <v>38.615200000000002</v>
      </c>
      <c r="CM155">
        <v>38.612900000000003</v>
      </c>
      <c r="CN155">
        <v>20.310199999999998</v>
      </c>
      <c r="CO155">
        <v>46.8889</v>
      </c>
      <c r="CP155">
        <v>0</v>
      </c>
      <c r="CQ155">
        <v>35</v>
      </c>
      <c r="CR155">
        <v>410</v>
      </c>
      <c r="CS155">
        <v>17</v>
      </c>
      <c r="CT155">
        <v>98.527199999999993</v>
      </c>
      <c r="CU155">
        <v>99.075599999999994</v>
      </c>
    </row>
    <row r="156" spans="1:99" x14ac:dyDescent="0.25">
      <c r="A156">
        <v>140</v>
      </c>
      <c r="B156">
        <v>1589467856.5999999</v>
      </c>
      <c r="C156">
        <v>12259.0999999046</v>
      </c>
      <c r="D156" t="s">
        <v>534</v>
      </c>
      <c r="E156" t="s">
        <v>535</v>
      </c>
      <c r="F156">
        <v>1589467848.2451601</v>
      </c>
      <c r="G156">
        <f t="shared" si="58"/>
        <v>3.5545793427877261E-4</v>
      </c>
      <c r="H156">
        <f t="shared" si="59"/>
        <v>-2.0668229206074269</v>
      </c>
      <c r="I156">
        <f t="shared" si="60"/>
        <v>413.28270967741901</v>
      </c>
      <c r="J156">
        <f t="shared" si="61"/>
        <v>727.0137187105795</v>
      </c>
      <c r="K156">
        <f t="shared" si="62"/>
        <v>74.22885195522052</v>
      </c>
      <c r="L156">
        <f t="shared" si="63"/>
        <v>42.196591732418298</v>
      </c>
      <c r="M156">
        <f t="shared" si="64"/>
        <v>9.5285871232098605E-3</v>
      </c>
      <c r="N156">
        <f t="shared" si="65"/>
        <v>2</v>
      </c>
      <c r="O156">
        <f t="shared" si="66"/>
        <v>9.5034384545305047E-3</v>
      </c>
      <c r="P156">
        <f t="shared" si="67"/>
        <v>5.9419029693690882E-3</v>
      </c>
      <c r="Q156">
        <f t="shared" si="68"/>
        <v>0</v>
      </c>
      <c r="R156">
        <f t="shared" si="69"/>
        <v>34.450624830605136</v>
      </c>
      <c r="S156">
        <f t="shared" si="70"/>
        <v>34.450624830605136</v>
      </c>
      <c r="T156">
        <f t="shared" si="71"/>
        <v>5.4787884540203908</v>
      </c>
      <c r="U156">
        <f t="shared" si="72"/>
        <v>32.54354952330425</v>
      </c>
      <c r="V156">
        <f t="shared" si="73"/>
        <v>1.7959433439520955</v>
      </c>
      <c r="W156">
        <f t="shared" si="74"/>
        <v>5.5185846973023969</v>
      </c>
      <c r="X156">
        <f t="shared" si="75"/>
        <v>3.6828451100682953</v>
      </c>
      <c r="Y156">
        <f t="shared" si="76"/>
        <v>-15.675694901693872</v>
      </c>
      <c r="Z156">
        <f t="shared" si="77"/>
        <v>14.042616032576044</v>
      </c>
      <c r="AA156">
        <f t="shared" si="78"/>
        <v>1.6320419399423109</v>
      </c>
      <c r="AB156">
        <f t="shared" si="79"/>
        <v>-1.0369291755161214E-3</v>
      </c>
      <c r="AC156">
        <v>0</v>
      </c>
      <c r="AD156">
        <v>0</v>
      </c>
      <c r="AE156">
        <v>2</v>
      </c>
      <c r="AF156">
        <v>0</v>
      </c>
      <c r="AG156">
        <v>0</v>
      </c>
      <c r="AH156">
        <f t="shared" si="80"/>
        <v>1</v>
      </c>
      <c r="AI156">
        <f t="shared" si="81"/>
        <v>0</v>
      </c>
      <c r="AJ156">
        <f t="shared" si="82"/>
        <v>52543.673422864318</v>
      </c>
      <c r="AK156">
        <f t="shared" si="83"/>
        <v>0</v>
      </c>
      <c r="AL156">
        <f t="shared" si="84"/>
        <v>0</v>
      </c>
      <c r="AM156">
        <f t="shared" si="85"/>
        <v>0.49</v>
      </c>
      <c r="AN156">
        <f t="shared" si="86"/>
        <v>0.39</v>
      </c>
      <c r="AO156">
        <v>8.61</v>
      </c>
      <c r="AP156">
        <v>0.5</v>
      </c>
      <c r="AQ156" t="s">
        <v>194</v>
      </c>
      <c r="AR156">
        <v>1589467848.2451601</v>
      </c>
      <c r="AS156">
        <v>413.28270967741901</v>
      </c>
      <c r="AT156">
        <v>409.97648387096802</v>
      </c>
      <c r="AU156">
        <v>17.589864516129001</v>
      </c>
      <c r="AV156">
        <v>16.988509677419401</v>
      </c>
      <c r="AW156">
        <v>499.98087096774202</v>
      </c>
      <c r="AX156">
        <v>102.002225806452</v>
      </c>
      <c r="AY156">
        <v>9.8807564516129001E-2</v>
      </c>
      <c r="AZ156">
        <v>34.580861290322602</v>
      </c>
      <c r="BA156">
        <v>999.9</v>
      </c>
      <c r="BB156">
        <v>999.9</v>
      </c>
      <c r="BC156">
        <v>0</v>
      </c>
      <c r="BD156">
        <v>0</v>
      </c>
      <c r="BE156">
        <v>9987.5409677419302</v>
      </c>
      <c r="BF156">
        <v>0</v>
      </c>
      <c r="BG156">
        <v>1.91117E-3</v>
      </c>
      <c r="BH156">
        <v>1589467837.0999999</v>
      </c>
      <c r="BI156" t="s">
        <v>533</v>
      </c>
      <c r="BJ156">
        <v>24</v>
      </c>
      <c r="BK156">
        <v>-1.579</v>
      </c>
      <c r="BL156">
        <v>0.09</v>
      </c>
      <c r="BM156">
        <v>410</v>
      </c>
      <c r="BN156">
        <v>17</v>
      </c>
      <c r="BO156">
        <v>0.42</v>
      </c>
      <c r="BP156">
        <v>0.16</v>
      </c>
      <c r="BQ156">
        <v>2.5497773770731702</v>
      </c>
      <c r="BR156">
        <v>12.2840895834156</v>
      </c>
      <c r="BS156">
        <v>1.4317897465149301</v>
      </c>
      <c r="BT156">
        <v>0</v>
      </c>
      <c r="BU156">
        <v>0.46212443570731698</v>
      </c>
      <c r="BV156">
        <v>2.2669196542371099</v>
      </c>
      <c r="BW156">
        <v>0.26330892181457699</v>
      </c>
      <c r="BX156">
        <v>0</v>
      </c>
      <c r="BY156">
        <v>0</v>
      </c>
      <c r="BZ156">
        <v>2</v>
      </c>
      <c r="CA156" t="s">
        <v>196</v>
      </c>
      <c r="CB156">
        <v>100</v>
      </c>
      <c r="CC156">
        <v>100</v>
      </c>
      <c r="CD156">
        <v>-1.579</v>
      </c>
      <c r="CE156">
        <v>0.09</v>
      </c>
      <c r="CF156">
        <v>2</v>
      </c>
      <c r="CG156">
        <v>518.68899999999996</v>
      </c>
      <c r="CH156">
        <v>449.75099999999998</v>
      </c>
      <c r="CI156">
        <v>34.994799999999998</v>
      </c>
      <c r="CJ156">
        <v>38.814599999999999</v>
      </c>
      <c r="CK156">
        <v>30.0002</v>
      </c>
      <c r="CL156">
        <v>38.610799999999998</v>
      </c>
      <c r="CM156">
        <v>38.612900000000003</v>
      </c>
      <c r="CN156">
        <v>20.312799999999999</v>
      </c>
      <c r="CO156">
        <v>46.8889</v>
      </c>
      <c r="CP156">
        <v>0</v>
      </c>
      <c r="CQ156">
        <v>35</v>
      </c>
      <c r="CR156">
        <v>410</v>
      </c>
      <c r="CS156">
        <v>17</v>
      </c>
      <c r="CT156">
        <v>98.527799999999999</v>
      </c>
      <c r="CU156">
        <v>99.075800000000001</v>
      </c>
    </row>
    <row r="157" spans="1:99" x14ac:dyDescent="0.25">
      <c r="A157">
        <v>141</v>
      </c>
      <c r="B157">
        <v>1589467861.5999999</v>
      </c>
      <c r="C157">
        <v>12264.0999999046</v>
      </c>
      <c r="D157" t="s">
        <v>536</v>
      </c>
      <c r="E157" t="s">
        <v>537</v>
      </c>
      <c r="F157">
        <v>1589467853.03548</v>
      </c>
      <c r="G157">
        <f t="shared" si="58"/>
        <v>3.8206466239753894E-4</v>
      </c>
      <c r="H157">
        <f t="shared" si="59"/>
        <v>-2.2222440903180223</v>
      </c>
      <c r="I157">
        <f t="shared" si="60"/>
        <v>413.518741935484</v>
      </c>
      <c r="J157">
        <f t="shared" si="61"/>
        <v>726.64996184751328</v>
      </c>
      <c r="K157">
        <f t="shared" si="62"/>
        <v>74.194182615819514</v>
      </c>
      <c r="L157">
        <f t="shared" si="63"/>
        <v>42.222096834931854</v>
      </c>
      <c r="M157">
        <f t="shared" si="64"/>
        <v>1.0267025297142417E-2</v>
      </c>
      <c r="N157">
        <f t="shared" si="65"/>
        <v>2</v>
      </c>
      <c r="O157">
        <f t="shared" si="66"/>
        <v>1.0237834137503435E-2</v>
      </c>
      <c r="P157">
        <f t="shared" si="67"/>
        <v>6.4012620825148036E-3</v>
      </c>
      <c r="Q157">
        <f t="shared" si="68"/>
        <v>0</v>
      </c>
      <c r="R157">
        <f t="shared" si="69"/>
        <v>34.439092249779407</v>
      </c>
      <c r="S157">
        <f t="shared" si="70"/>
        <v>34.439092249779407</v>
      </c>
      <c r="T157">
        <f t="shared" si="71"/>
        <v>5.4752765088024837</v>
      </c>
      <c r="U157">
        <f t="shared" si="72"/>
        <v>32.631453320686454</v>
      </c>
      <c r="V157">
        <f t="shared" si="73"/>
        <v>1.8006159643527209</v>
      </c>
      <c r="W157">
        <f t="shared" si="74"/>
        <v>5.5180379085697497</v>
      </c>
      <c r="X157">
        <f t="shared" si="75"/>
        <v>3.6746605444497629</v>
      </c>
      <c r="Y157">
        <f t="shared" si="76"/>
        <v>-16.849051611731468</v>
      </c>
      <c r="Z157">
        <f t="shared" si="77"/>
        <v>15.09376092429757</v>
      </c>
      <c r="AA157">
        <f t="shared" si="78"/>
        <v>1.7540927510102835</v>
      </c>
      <c r="AB157">
        <f t="shared" si="79"/>
        <v>-1.1979364236154311E-3</v>
      </c>
      <c r="AC157">
        <v>0</v>
      </c>
      <c r="AD157">
        <v>0</v>
      </c>
      <c r="AE157">
        <v>2</v>
      </c>
      <c r="AF157">
        <v>0</v>
      </c>
      <c r="AG157">
        <v>0</v>
      </c>
      <c r="AH157">
        <f t="shared" si="80"/>
        <v>1</v>
      </c>
      <c r="AI157">
        <f t="shared" si="81"/>
        <v>0</v>
      </c>
      <c r="AJ157">
        <f t="shared" si="82"/>
        <v>52614.965421386121</v>
      </c>
      <c r="AK157">
        <f t="shared" si="83"/>
        <v>0</v>
      </c>
      <c r="AL157">
        <f t="shared" si="84"/>
        <v>0</v>
      </c>
      <c r="AM157">
        <f t="shared" si="85"/>
        <v>0.49</v>
      </c>
      <c r="AN157">
        <f t="shared" si="86"/>
        <v>0.39</v>
      </c>
      <c r="AO157">
        <v>8.61</v>
      </c>
      <c r="AP157">
        <v>0.5</v>
      </c>
      <c r="AQ157" t="s">
        <v>194</v>
      </c>
      <c r="AR157">
        <v>1589467853.03548</v>
      </c>
      <c r="AS157">
        <v>413.518741935484</v>
      </c>
      <c r="AT157">
        <v>409.96390322580601</v>
      </c>
      <c r="AU157">
        <v>17.635041935483901</v>
      </c>
      <c r="AV157">
        <v>16.988693548387101</v>
      </c>
      <c r="AW157">
        <v>499.97261290322598</v>
      </c>
      <c r="AX157">
        <v>102.004516129032</v>
      </c>
      <c r="AY157">
        <v>9.9917245161290302E-2</v>
      </c>
      <c r="AZ157">
        <v>34.579077419354803</v>
      </c>
      <c r="BA157">
        <v>999.9</v>
      </c>
      <c r="BB157">
        <v>999.9</v>
      </c>
      <c r="BC157">
        <v>0</v>
      </c>
      <c r="BD157">
        <v>0</v>
      </c>
      <c r="BE157">
        <v>10001.373548387101</v>
      </c>
      <c r="BF157">
        <v>0</v>
      </c>
      <c r="BG157">
        <v>1.91117E-3</v>
      </c>
      <c r="BH157">
        <v>1589467837.0999999</v>
      </c>
      <c r="BI157" t="s">
        <v>533</v>
      </c>
      <c r="BJ157">
        <v>24</v>
      </c>
      <c r="BK157">
        <v>-1.579</v>
      </c>
      <c r="BL157">
        <v>0.09</v>
      </c>
      <c r="BM157">
        <v>410</v>
      </c>
      <c r="BN157">
        <v>17</v>
      </c>
      <c r="BO157">
        <v>0.42</v>
      </c>
      <c r="BP157">
        <v>0.16</v>
      </c>
      <c r="BQ157">
        <v>3.36739341463415</v>
      </c>
      <c r="BR157">
        <v>2.89445916376269</v>
      </c>
      <c r="BS157">
        <v>0.51105572852822101</v>
      </c>
      <c r="BT157">
        <v>0</v>
      </c>
      <c r="BU157">
        <v>0.61214721951219497</v>
      </c>
      <c r="BV157">
        <v>0.53434350522641705</v>
      </c>
      <c r="BW157">
        <v>9.3822957283856701E-2</v>
      </c>
      <c r="BX157">
        <v>0</v>
      </c>
      <c r="BY157">
        <v>0</v>
      </c>
      <c r="BZ157">
        <v>2</v>
      </c>
      <c r="CA157" t="s">
        <v>196</v>
      </c>
      <c r="CB157">
        <v>100</v>
      </c>
      <c r="CC157">
        <v>100</v>
      </c>
      <c r="CD157">
        <v>-1.579</v>
      </c>
      <c r="CE157">
        <v>0.09</v>
      </c>
      <c r="CF157">
        <v>2</v>
      </c>
      <c r="CG157">
        <v>518.95500000000004</v>
      </c>
      <c r="CH157">
        <v>450.19799999999998</v>
      </c>
      <c r="CI157">
        <v>34.994599999999998</v>
      </c>
      <c r="CJ157">
        <v>38.814599999999999</v>
      </c>
      <c r="CK157">
        <v>30.0002</v>
      </c>
      <c r="CL157">
        <v>38.6111</v>
      </c>
      <c r="CM157">
        <v>38.612900000000003</v>
      </c>
      <c r="CN157">
        <v>20.310400000000001</v>
      </c>
      <c r="CO157">
        <v>46.8889</v>
      </c>
      <c r="CP157">
        <v>0</v>
      </c>
      <c r="CQ157">
        <v>35</v>
      </c>
      <c r="CR157">
        <v>410</v>
      </c>
      <c r="CS157">
        <v>17</v>
      </c>
      <c r="CT157">
        <v>98.530100000000004</v>
      </c>
      <c r="CU157">
        <v>99.077200000000005</v>
      </c>
    </row>
    <row r="158" spans="1:99" x14ac:dyDescent="0.25">
      <c r="A158">
        <v>142</v>
      </c>
      <c r="B158">
        <v>1589467866.5999999</v>
      </c>
      <c r="C158">
        <v>12269.0999999046</v>
      </c>
      <c r="D158" t="s">
        <v>538</v>
      </c>
      <c r="E158" t="s">
        <v>539</v>
      </c>
      <c r="F158">
        <v>1589467857.9709699</v>
      </c>
      <c r="G158">
        <f t="shared" si="58"/>
        <v>3.8215103480735639E-4</v>
      </c>
      <c r="H158">
        <f t="shared" si="59"/>
        <v>-2.210535107599974</v>
      </c>
      <c r="I158">
        <f t="shared" si="60"/>
        <v>413.512</v>
      </c>
      <c r="J158">
        <f t="shared" si="61"/>
        <v>724.78179544262764</v>
      </c>
      <c r="K158">
        <f t="shared" si="62"/>
        <v>74.005720944928242</v>
      </c>
      <c r="L158">
        <f t="shared" si="63"/>
        <v>42.22271292105264</v>
      </c>
      <c r="M158">
        <f t="shared" si="64"/>
        <v>1.0269688005822642E-2</v>
      </c>
      <c r="N158">
        <f t="shared" si="65"/>
        <v>2</v>
      </c>
      <c r="O158">
        <f t="shared" si="66"/>
        <v>1.0240481726269493E-2</v>
      </c>
      <c r="P158">
        <f t="shared" si="67"/>
        <v>6.402918178566825E-3</v>
      </c>
      <c r="Q158">
        <f t="shared" si="68"/>
        <v>0</v>
      </c>
      <c r="R158">
        <f t="shared" si="69"/>
        <v>34.439115450191295</v>
      </c>
      <c r="S158">
        <f t="shared" si="70"/>
        <v>34.439115450191295</v>
      </c>
      <c r="T158">
        <f t="shared" si="71"/>
        <v>5.4752835719146766</v>
      </c>
      <c r="U158">
        <f t="shared" si="72"/>
        <v>32.631520451643212</v>
      </c>
      <c r="V158">
        <f t="shared" si="73"/>
        <v>1.8006251534862256</v>
      </c>
      <c r="W158">
        <f t="shared" si="74"/>
        <v>5.5180547169249436</v>
      </c>
      <c r="X158">
        <f t="shared" si="75"/>
        <v>3.674658418428451</v>
      </c>
      <c r="Y158">
        <f t="shared" si="76"/>
        <v>-16.852860635004415</v>
      </c>
      <c r="Z158">
        <f t="shared" si="77"/>
        <v>15.097172292120161</v>
      </c>
      <c r="AA158">
        <f t="shared" si="78"/>
        <v>1.7544898645580125</v>
      </c>
      <c r="AB158">
        <f t="shared" si="79"/>
        <v>-1.1984783262413146E-3</v>
      </c>
      <c r="AC158">
        <v>0</v>
      </c>
      <c r="AD158">
        <v>0</v>
      </c>
      <c r="AE158">
        <v>2</v>
      </c>
      <c r="AF158">
        <v>0</v>
      </c>
      <c r="AG158">
        <v>0</v>
      </c>
      <c r="AH158">
        <f t="shared" si="80"/>
        <v>1</v>
      </c>
      <c r="AI158">
        <f t="shared" si="81"/>
        <v>0</v>
      </c>
      <c r="AJ158">
        <f t="shared" si="82"/>
        <v>52610.985998140517</v>
      </c>
      <c r="AK158">
        <f t="shared" si="83"/>
        <v>0</v>
      </c>
      <c r="AL158">
        <f t="shared" si="84"/>
        <v>0</v>
      </c>
      <c r="AM158">
        <f t="shared" si="85"/>
        <v>0.49</v>
      </c>
      <c r="AN158">
        <f t="shared" si="86"/>
        <v>0.39</v>
      </c>
      <c r="AO158">
        <v>8.61</v>
      </c>
      <c r="AP158">
        <v>0.5</v>
      </c>
      <c r="AQ158" t="s">
        <v>194</v>
      </c>
      <c r="AR158">
        <v>1589467857.9709699</v>
      </c>
      <c r="AS158">
        <v>413.512</v>
      </c>
      <c r="AT158">
        <v>409.977741935484</v>
      </c>
      <c r="AU158">
        <v>17.634587096774201</v>
      </c>
      <c r="AV158">
        <v>16.988158064516099</v>
      </c>
      <c r="AW158">
        <v>500.02348387096799</v>
      </c>
      <c r="AX158">
        <v>102.007548387097</v>
      </c>
      <c r="AY158">
        <v>0.100039593548387</v>
      </c>
      <c r="AZ158">
        <v>34.579132258064497</v>
      </c>
      <c r="BA158">
        <v>999.9</v>
      </c>
      <c r="BB158">
        <v>999.9</v>
      </c>
      <c r="BC158">
        <v>0</v>
      </c>
      <c r="BD158">
        <v>0</v>
      </c>
      <c r="BE158">
        <v>10000.2767741935</v>
      </c>
      <c r="BF158">
        <v>0</v>
      </c>
      <c r="BG158">
        <v>1.91117E-3</v>
      </c>
      <c r="BH158">
        <v>1589467837.0999999</v>
      </c>
      <c r="BI158" t="s">
        <v>533</v>
      </c>
      <c r="BJ158">
        <v>24</v>
      </c>
      <c r="BK158">
        <v>-1.579</v>
      </c>
      <c r="BL158">
        <v>0.09</v>
      </c>
      <c r="BM158">
        <v>410</v>
      </c>
      <c r="BN158">
        <v>17</v>
      </c>
      <c r="BO158">
        <v>0.42</v>
      </c>
      <c r="BP158">
        <v>0.16</v>
      </c>
      <c r="BQ158">
        <v>3.5404931707317102</v>
      </c>
      <c r="BR158">
        <v>-0.21972188153306099</v>
      </c>
      <c r="BS158">
        <v>3.1254207633925203E-2</v>
      </c>
      <c r="BT158">
        <v>0</v>
      </c>
      <c r="BU158">
        <v>0.64650058536585397</v>
      </c>
      <c r="BV158">
        <v>4.6634843205477998E-4</v>
      </c>
      <c r="BW158">
        <v>6.8660522173774705E-4</v>
      </c>
      <c r="BX158">
        <v>1</v>
      </c>
      <c r="BY158">
        <v>1</v>
      </c>
      <c r="BZ158">
        <v>2</v>
      </c>
      <c r="CA158" t="s">
        <v>213</v>
      </c>
      <c r="CB158">
        <v>100</v>
      </c>
      <c r="CC158">
        <v>100</v>
      </c>
      <c r="CD158">
        <v>-1.579</v>
      </c>
      <c r="CE158">
        <v>0.09</v>
      </c>
      <c r="CF158">
        <v>2</v>
      </c>
      <c r="CG158">
        <v>519.053</v>
      </c>
      <c r="CH158">
        <v>450.16899999999998</v>
      </c>
      <c r="CI158">
        <v>34.996299999999998</v>
      </c>
      <c r="CJ158">
        <v>38.814900000000002</v>
      </c>
      <c r="CK158">
        <v>30.0002</v>
      </c>
      <c r="CL158">
        <v>38.6145</v>
      </c>
      <c r="CM158">
        <v>38.612900000000003</v>
      </c>
      <c r="CN158">
        <v>20.3126</v>
      </c>
      <c r="CO158">
        <v>46.8889</v>
      </c>
      <c r="CP158">
        <v>0</v>
      </c>
      <c r="CQ158">
        <v>35</v>
      </c>
      <c r="CR158">
        <v>410</v>
      </c>
      <c r="CS158">
        <v>17</v>
      </c>
      <c r="CT158">
        <v>98.531599999999997</v>
      </c>
      <c r="CU158">
        <v>99.077399999999997</v>
      </c>
    </row>
    <row r="159" spans="1:99" x14ac:dyDescent="0.25">
      <c r="A159">
        <v>143</v>
      </c>
      <c r="B159">
        <v>1589467871.5999999</v>
      </c>
      <c r="C159">
        <v>12274.0999999046</v>
      </c>
      <c r="D159" t="s">
        <v>540</v>
      </c>
      <c r="E159" t="s">
        <v>541</v>
      </c>
      <c r="F159">
        <v>1589467862.9709699</v>
      </c>
      <c r="G159">
        <f t="shared" si="58"/>
        <v>3.8218374432134417E-4</v>
      </c>
      <c r="H159">
        <f t="shared" si="59"/>
        <v>-2.2114538777132369</v>
      </c>
      <c r="I159">
        <f t="shared" si="60"/>
        <v>413.51193548387101</v>
      </c>
      <c r="J159">
        <f t="shared" si="61"/>
        <v>724.96351061322298</v>
      </c>
      <c r="K159">
        <f t="shared" si="62"/>
        <v>74.02696345304723</v>
      </c>
      <c r="L159">
        <f t="shared" si="63"/>
        <v>42.22423954768491</v>
      </c>
      <c r="M159">
        <f t="shared" si="64"/>
        <v>1.0268147152678382E-2</v>
      </c>
      <c r="N159">
        <f t="shared" si="65"/>
        <v>2</v>
      </c>
      <c r="O159">
        <f t="shared" si="66"/>
        <v>1.0238949623175238E-2</v>
      </c>
      <c r="P159">
        <f t="shared" si="67"/>
        <v>6.4019598310956719E-3</v>
      </c>
      <c r="Q159">
        <f t="shared" si="68"/>
        <v>0</v>
      </c>
      <c r="R159">
        <f t="shared" si="69"/>
        <v>34.442358767534472</v>
      </c>
      <c r="S159">
        <f t="shared" si="70"/>
        <v>34.442358767534472</v>
      </c>
      <c r="T159">
        <f t="shared" si="71"/>
        <v>5.4762710424434138</v>
      </c>
      <c r="U159">
        <f t="shared" si="72"/>
        <v>32.625678217215551</v>
      </c>
      <c r="V159">
        <f t="shared" si="73"/>
        <v>1.8006282838294179</v>
      </c>
      <c r="W159">
        <f t="shared" si="74"/>
        <v>5.5190524219640054</v>
      </c>
      <c r="X159">
        <f t="shared" si="75"/>
        <v>3.6756427586139959</v>
      </c>
      <c r="Y159">
        <f t="shared" si="76"/>
        <v>-16.854303124571278</v>
      </c>
      <c r="Z159">
        <f t="shared" si="77"/>
        <v>15.098414571944238</v>
      </c>
      <c r="AA159">
        <f t="shared" si="78"/>
        <v>1.754689851715119</v>
      </c>
      <c r="AB159">
        <f t="shared" si="79"/>
        <v>-1.1987009119209802E-3</v>
      </c>
      <c r="AC159">
        <v>0</v>
      </c>
      <c r="AD159">
        <v>0</v>
      </c>
      <c r="AE159">
        <v>2</v>
      </c>
      <c r="AF159">
        <v>0</v>
      </c>
      <c r="AG159">
        <v>0</v>
      </c>
      <c r="AH159">
        <f t="shared" si="80"/>
        <v>1</v>
      </c>
      <c r="AI159">
        <f t="shared" si="81"/>
        <v>0</v>
      </c>
      <c r="AJ159">
        <f t="shared" si="82"/>
        <v>52616.617671768399</v>
      </c>
      <c r="AK159">
        <f t="shared" si="83"/>
        <v>0</v>
      </c>
      <c r="AL159">
        <f t="shared" si="84"/>
        <v>0</v>
      </c>
      <c r="AM159">
        <f t="shared" si="85"/>
        <v>0.49</v>
      </c>
      <c r="AN159">
        <f t="shared" si="86"/>
        <v>0.39</v>
      </c>
      <c r="AO159">
        <v>8.61</v>
      </c>
      <c r="AP159">
        <v>0.5</v>
      </c>
      <c r="AQ159" t="s">
        <v>194</v>
      </c>
      <c r="AR159">
        <v>1589467862.9709699</v>
      </c>
      <c r="AS159">
        <v>413.51193548387101</v>
      </c>
      <c r="AT159">
        <v>409.976</v>
      </c>
      <c r="AU159">
        <v>17.6339774193548</v>
      </c>
      <c r="AV159">
        <v>16.987470967741899</v>
      </c>
      <c r="AW159">
        <v>500.006709677419</v>
      </c>
      <c r="AX159">
        <v>102.011322580645</v>
      </c>
      <c r="AY159">
        <v>9.9973187096774205E-2</v>
      </c>
      <c r="AZ159">
        <v>34.582387096774198</v>
      </c>
      <c r="BA159">
        <v>999.9</v>
      </c>
      <c r="BB159">
        <v>999.9</v>
      </c>
      <c r="BC159">
        <v>0</v>
      </c>
      <c r="BD159">
        <v>0</v>
      </c>
      <c r="BE159">
        <v>10001.117419354799</v>
      </c>
      <c r="BF159">
        <v>0</v>
      </c>
      <c r="BG159">
        <v>1.91117E-3</v>
      </c>
      <c r="BH159">
        <v>1589467837.0999999</v>
      </c>
      <c r="BI159" t="s">
        <v>533</v>
      </c>
      <c r="BJ159">
        <v>24</v>
      </c>
      <c r="BK159">
        <v>-1.579</v>
      </c>
      <c r="BL159">
        <v>0.09</v>
      </c>
      <c r="BM159">
        <v>410</v>
      </c>
      <c r="BN159">
        <v>17</v>
      </c>
      <c r="BO159">
        <v>0.42</v>
      </c>
      <c r="BP159">
        <v>0.16</v>
      </c>
      <c r="BQ159">
        <v>3.5360807317073202</v>
      </c>
      <c r="BR159">
        <v>-8.9970731707200505E-3</v>
      </c>
      <c r="BS159">
        <v>2.9675681543552799E-2</v>
      </c>
      <c r="BT159">
        <v>1</v>
      </c>
      <c r="BU159">
        <v>0.64650124390243902</v>
      </c>
      <c r="BV159">
        <v>2.54222299651572E-3</v>
      </c>
      <c r="BW159">
        <v>7.3877732809797796E-4</v>
      </c>
      <c r="BX159">
        <v>1</v>
      </c>
      <c r="BY159">
        <v>2</v>
      </c>
      <c r="BZ159">
        <v>2</v>
      </c>
      <c r="CA159" t="s">
        <v>199</v>
      </c>
      <c r="CB159">
        <v>100</v>
      </c>
      <c r="CC159">
        <v>100</v>
      </c>
      <c r="CD159">
        <v>-1.579</v>
      </c>
      <c r="CE159">
        <v>0.09</v>
      </c>
      <c r="CF159">
        <v>2</v>
      </c>
      <c r="CG159">
        <v>518.89499999999998</v>
      </c>
      <c r="CH159">
        <v>450.17</v>
      </c>
      <c r="CI159">
        <v>35.000100000000003</v>
      </c>
      <c r="CJ159">
        <v>38.818300000000001</v>
      </c>
      <c r="CK159">
        <v>30</v>
      </c>
      <c r="CL159">
        <v>38.6145</v>
      </c>
      <c r="CM159">
        <v>38.613100000000003</v>
      </c>
      <c r="CN159">
        <v>20.312999999999999</v>
      </c>
      <c r="CO159">
        <v>46.8889</v>
      </c>
      <c r="CP159">
        <v>0</v>
      </c>
      <c r="CQ159">
        <v>35</v>
      </c>
      <c r="CR159">
        <v>410</v>
      </c>
      <c r="CS159">
        <v>17</v>
      </c>
      <c r="CT159">
        <v>98.532700000000006</v>
      </c>
      <c r="CU159">
        <v>99.0762</v>
      </c>
    </row>
    <row r="160" spans="1:99" x14ac:dyDescent="0.25">
      <c r="A160">
        <v>144</v>
      </c>
      <c r="B160">
        <v>1589467876.5999999</v>
      </c>
      <c r="C160">
        <v>12279.0999999046</v>
      </c>
      <c r="D160" t="s">
        <v>542</v>
      </c>
      <c r="E160" t="s">
        <v>543</v>
      </c>
      <c r="F160">
        <v>1589467867.9709699</v>
      </c>
      <c r="G160">
        <f t="shared" si="58"/>
        <v>3.8231845812389698E-4</v>
      </c>
      <c r="H160">
        <f t="shared" si="59"/>
        <v>-2.2018622391999125</v>
      </c>
      <c r="I160">
        <f t="shared" si="60"/>
        <v>413.51087096774199</v>
      </c>
      <c r="J160">
        <f t="shared" si="61"/>
        <v>723.52835831287496</v>
      </c>
      <c r="K160">
        <f t="shared" si="62"/>
        <v>73.881777214022165</v>
      </c>
      <c r="L160">
        <f t="shared" si="63"/>
        <v>42.224907556704032</v>
      </c>
      <c r="M160">
        <f t="shared" si="64"/>
        <v>1.0267043501108826E-2</v>
      </c>
      <c r="N160">
        <f t="shared" si="65"/>
        <v>2</v>
      </c>
      <c r="O160">
        <f t="shared" si="66"/>
        <v>1.0237852238113765E-2</v>
      </c>
      <c r="P160">
        <f t="shared" si="67"/>
        <v>6.401273404645547E-3</v>
      </c>
      <c r="Q160">
        <f t="shared" si="68"/>
        <v>0</v>
      </c>
      <c r="R160">
        <f t="shared" si="69"/>
        <v>34.447987637201265</v>
      </c>
      <c r="S160">
        <f t="shared" si="70"/>
        <v>34.447987637201265</v>
      </c>
      <c r="T160">
        <f t="shared" si="71"/>
        <v>5.4779851932242609</v>
      </c>
      <c r="U160">
        <f t="shared" si="72"/>
        <v>32.615138282130715</v>
      </c>
      <c r="V160">
        <f t="shared" si="73"/>
        <v>1.8006143023652763</v>
      </c>
      <c r="W160">
        <f t="shared" si="74"/>
        <v>5.5207930954927225</v>
      </c>
      <c r="X160">
        <f t="shared" si="75"/>
        <v>3.6773708908589846</v>
      </c>
      <c r="Y160">
        <f t="shared" si="76"/>
        <v>-16.860244003263858</v>
      </c>
      <c r="Z160">
        <f t="shared" si="77"/>
        <v>15.103649393504258</v>
      </c>
      <c r="AA160">
        <f t="shared" si="78"/>
        <v>1.7553950333294379</v>
      </c>
      <c r="AB160">
        <f t="shared" si="79"/>
        <v>-1.1995764301619971E-3</v>
      </c>
      <c r="AC160">
        <v>0</v>
      </c>
      <c r="AD160">
        <v>0</v>
      </c>
      <c r="AE160">
        <v>2</v>
      </c>
      <c r="AF160">
        <v>0</v>
      </c>
      <c r="AG160">
        <v>0</v>
      </c>
      <c r="AH160">
        <f t="shared" si="80"/>
        <v>1</v>
      </c>
      <c r="AI160">
        <f t="shared" si="81"/>
        <v>0</v>
      </c>
      <c r="AJ160">
        <f t="shared" si="82"/>
        <v>52566.094340150834</v>
      </c>
      <c r="AK160">
        <f t="shared" si="83"/>
        <v>0</v>
      </c>
      <c r="AL160">
        <f t="shared" si="84"/>
        <v>0</v>
      </c>
      <c r="AM160">
        <f t="shared" si="85"/>
        <v>0.49</v>
      </c>
      <c r="AN160">
        <f t="shared" si="86"/>
        <v>0.39</v>
      </c>
      <c r="AO160">
        <v>8.61</v>
      </c>
      <c r="AP160">
        <v>0.5</v>
      </c>
      <c r="AQ160" t="s">
        <v>194</v>
      </c>
      <c r="AR160">
        <v>1589467867.9709699</v>
      </c>
      <c r="AS160">
        <v>413.51087096774199</v>
      </c>
      <c r="AT160">
        <v>409.99161290322598</v>
      </c>
      <c r="AU160">
        <v>17.633516129032301</v>
      </c>
      <c r="AV160">
        <v>16.986793548387102</v>
      </c>
      <c r="AW160">
        <v>500.016032258064</v>
      </c>
      <c r="AX160">
        <v>102.013161290323</v>
      </c>
      <c r="AY160">
        <v>0.100012803225806</v>
      </c>
      <c r="AZ160">
        <v>34.588064516129002</v>
      </c>
      <c r="BA160">
        <v>999.9</v>
      </c>
      <c r="BB160">
        <v>999.9</v>
      </c>
      <c r="BC160">
        <v>0</v>
      </c>
      <c r="BD160">
        <v>0</v>
      </c>
      <c r="BE160">
        <v>9991.1106451612904</v>
      </c>
      <c r="BF160">
        <v>0</v>
      </c>
      <c r="BG160">
        <v>1.91117E-3</v>
      </c>
      <c r="BH160">
        <v>1589467837.0999999</v>
      </c>
      <c r="BI160" t="s">
        <v>533</v>
      </c>
      <c r="BJ160">
        <v>24</v>
      </c>
      <c r="BK160">
        <v>-1.579</v>
      </c>
      <c r="BL160">
        <v>0.09</v>
      </c>
      <c r="BM160">
        <v>410</v>
      </c>
      <c r="BN160">
        <v>17</v>
      </c>
      <c r="BO160">
        <v>0.42</v>
      </c>
      <c r="BP160">
        <v>0.16</v>
      </c>
      <c r="BQ160">
        <v>3.5263565853658498</v>
      </c>
      <c r="BR160">
        <v>-0.10992668989549099</v>
      </c>
      <c r="BS160">
        <v>3.47946324434798E-2</v>
      </c>
      <c r="BT160">
        <v>0</v>
      </c>
      <c r="BU160">
        <v>0.646524585365854</v>
      </c>
      <c r="BV160">
        <v>2.4202369337977701E-3</v>
      </c>
      <c r="BW160">
        <v>7.5433524201564696E-4</v>
      </c>
      <c r="BX160">
        <v>1</v>
      </c>
      <c r="BY160">
        <v>1</v>
      </c>
      <c r="BZ160">
        <v>2</v>
      </c>
      <c r="CA160" t="s">
        <v>213</v>
      </c>
      <c r="CB160">
        <v>100</v>
      </c>
      <c r="CC160">
        <v>100</v>
      </c>
      <c r="CD160">
        <v>-1.579</v>
      </c>
      <c r="CE160">
        <v>0.09</v>
      </c>
      <c r="CF160">
        <v>2</v>
      </c>
      <c r="CG160">
        <v>519.31399999999996</v>
      </c>
      <c r="CH160">
        <v>450.31299999999999</v>
      </c>
      <c r="CI160">
        <v>35.001899999999999</v>
      </c>
      <c r="CJ160">
        <v>38.818300000000001</v>
      </c>
      <c r="CK160">
        <v>30.0002</v>
      </c>
      <c r="CL160">
        <v>38.6145</v>
      </c>
      <c r="CM160">
        <v>38.616700000000002</v>
      </c>
      <c r="CN160">
        <v>20.311900000000001</v>
      </c>
      <c r="CO160">
        <v>46.8889</v>
      </c>
      <c r="CP160">
        <v>0</v>
      </c>
      <c r="CQ160">
        <v>35</v>
      </c>
      <c r="CR160">
        <v>410</v>
      </c>
      <c r="CS160">
        <v>17</v>
      </c>
      <c r="CT160">
        <v>98.532200000000003</v>
      </c>
      <c r="CU160">
        <v>99.076800000000006</v>
      </c>
    </row>
    <row r="161" spans="1:99" x14ac:dyDescent="0.25">
      <c r="A161">
        <v>145</v>
      </c>
      <c r="B161">
        <v>1589468201.5999999</v>
      </c>
      <c r="C161">
        <v>12604.0999999046</v>
      </c>
      <c r="D161" t="s">
        <v>545</v>
      </c>
      <c r="E161" t="s">
        <v>546</v>
      </c>
      <c r="F161">
        <v>1589468192.9548399</v>
      </c>
      <c r="G161">
        <f t="shared" si="58"/>
        <v>2.8921635817851416E-4</v>
      </c>
      <c r="H161">
        <f t="shared" si="59"/>
        <v>-2.9540580323725574</v>
      </c>
      <c r="I161">
        <f t="shared" si="60"/>
        <v>415.21880645161298</v>
      </c>
      <c r="J161">
        <f t="shared" si="61"/>
        <v>988.75045248810568</v>
      </c>
      <c r="K161">
        <f t="shared" si="62"/>
        <v>100.95869799091771</v>
      </c>
      <c r="L161">
        <f t="shared" si="63"/>
        <v>42.396895976340389</v>
      </c>
      <c r="M161">
        <f t="shared" si="64"/>
        <v>7.6886784581782037E-3</v>
      </c>
      <c r="N161">
        <f t="shared" si="65"/>
        <v>2</v>
      </c>
      <c r="O161">
        <f t="shared" si="66"/>
        <v>7.6722951945648937E-3</v>
      </c>
      <c r="P161">
        <f t="shared" si="67"/>
        <v>4.7966535296727949E-3</v>
      </c>
      <c r="Q161">
        <f t="shared" si="68"/>
        <v>0</v>
      </c>
      <c r="R161">
        <f t="shared" si="69"/>
        <v>34.537298617628458</v>
      </c>
      <c r="S161">
        <f t="shared" si="70"/>
        <v>34.537298617628458</v>
      </c>
      <c r="T161">
        <f t="shared" si="71"/>
        <v>5.5052454109100735</v>
      </c>
      <c r="U161">
        <f t="shared" si="72"/>
        <v>32.391525981169607</v>
      </c>
      <c r="V161">
        <f t="shared" si="73"/>
        <v>1.7937585231036282</v>
      </c>
      <c r="W161">
        <f t="shared" si="74"/>
        <v>5.5377400995137016</v>
      </c>
      <c r="X161">
        <f t="shared" si="75"/>
        <v>3.7114868878064451</v>
      </c>
      <c r="Y161">
        <f t="shared" si="76"/>
        <v>-12.754441395672474</v>
      </c>
      <c r="Z161">
        <f t="shared" si="77"/>
        <v>11.424971401212721</v>
      </c>
      <c r="AA161">
        <f t="shared" si="78"/>
        <v>1.3287833018779913</v>
      </c>
      <c r="AB161">
        <f t="shared" si="79"/>
        <v>-6.8669258176257131E-4</v>
      </c>
      <c r="AC161">
        <v>0</v>
      </c>
      <c r="AD161">
        <v>0</v>
      </c>
      <c r="AE161">
        <v>2</v>
      </c>
      <c r="AF161">
        <v>0</v>
      </c>
      <c r="AG161">
        <v>0</v>
      </c>
      <c r="AH161">
        <f t="shared" si="80"/>
        <v>1</v>
      </c>
      <c r="AI161">
        <f t="shared" si="81"/>
        <v>0</v>
      </c>
      <c r="AJ161">
        <f t="shared" si="82"/>
        <v>52596.398415230178</v>
      </c>
      <c r="AK161">
        <f t="shared" si="83"/>
        <v>0</v>
      </c>
      <c r="AL161">
        <f t="shared" si="84"/>
        <v>0</v>
      </c>
      <c r="AM161">
        <f t="shared" si="85"/>
        <v>0.49</v>
      </c>
      <c r="AN161">
        <f t="shared" si="86"/>
        <v>0.39</v>
      </c>
      <c r="AO161">
        <v>9.26</v>
      </c>
      <c r="AP161">
        <v>0.5</v>
      </c>
      <c r="AQ161" t="s">
        <v>194</v>
      </c>
      <c r="AR161">
        <v>1589468192.9548399</v>
      </c>
      <c r="AS161">
        <v>415.21880645161298</v>
      </c>
      <c r="AT161">
        <v>409.97077419354798</v>
      </c>
      <c r="AU161">
        <v>17.567377419354798</v>
      </c>
      <c r="AV161">
        <v>17.041206451612901</v>
      </c>
      <c r="AW161">
        <v>500.04574193548399</v>
      </c>
      <c r="AX161">
        <v>102.00883870967699</v>
      </c>
      <c r="AY161">
        <v>9.8520874193548394E-2</v>
      </c>
      <c r="AZ161">
        <v>34.643258064516097</v>
      </c>
      <c r="BA161">
        <v>999.9</v>
      </c>
      <c r="BB161">
        <v>999.9</v>
      </c>
      <c r="BC161">
        <v>0</v>
      </c>
      <c r="BD161">
        <v>0</v>
      </c>
      <c r="BE161">
        <v>9999.4270967741904</v>
      </c>
      <c r="BF161">
        <v>0</v>
      </c>
      <c r="BG161">
        <v>1.91117E-3</v>
      </c>
      <c r="BH161">
        <v>1589468186.5999999</v>
      </c>
      <c r="BI161" t="s">
        <v>547</v>
      </c>
      <c r="BJ161">
        <v>25</v>
      </c>
      <c r="BK161">
        <v>-1.6140000000000001</v>
      </c>
      <c r="BL161">
        <v>8.8999999999999996E-2</v>
      </c>
      <c r="BM161">
        <v>410</v>
      </c>
      <c r="BN161">
        <v>17</v>
      </c>
      <c r="BO161">
        <v>0.33</v>
      </c>
      <c r="BP161">
        <v>0.2</v>
      </c>
      <c r="BQ161">
        <v>3.6203338673170702</v>
      </c>
      <c r="BR161">
        <v>31.416261272825</v>
      </c>
      <c r="BS161">
        <v>3.3524282770304099</v>
      </c>
      <c r="BT161">
        <v>0</v>
      </c>
      <c r="BU161">
        <v>0.36219922653414599</v>
      </c>
      <c r="BV161">
        <v>3.1626342434114201</v>
      </c>
      <c r="BW161">
        <v>0.33702490392936701</v>
      </c>
      <c r="BX161">
        <v>0</v>
      </c>
      <c r="BY161">
        <v>0</v>
      </c>
      <c r="BZ161">
        <v>2</v>
      </c>
      <c r="CA161" t="s">
        <v>196</v>
      </c>
      <c r="CB161">
        <v>100</v>
      </c>
      <c r="CC161">
        <v>100</v>
      </c>
      <c r="CD161">
        <v>-1.6140000000000001</v>
      </c>
      <c r="CE161">
        <v>8.8999999999999996E-2</v>
      </c>
      <c r="CF161">
        <v>2</v>
      </c>
      <c r="CG161">
        <v>518.53499999999997</v>
      </c>
      <c r="CH161">
        <v>447.149</v>
      </c>
      <c r="CI161">
        <v>34.996099999999998</v>
      </c>
      <c r="CJ161">
        <v>38.92</v>
      </c>
      <c r="CK161">
        <v>30.0002</v>
      </c>
      <c r="CL161">
        <v>38.725000000000001</v>
      </c>
      <c r="CM161">
        <v>38.724200000000003</v>
      </c>
      <c r="CN161">
        <v>20.325700000000001</v>
      </c>
      <c r="CO161">
        <v>46.8889</v>
      </c>
      <c r="CP161">
        <v>0</v>
      </c>
      <c r="CQ161">
        <v>35</v>
      </c>
      <c r="CR161">
        <v>410</v>
      </c>
      <c r="CS161">
        <v>17</v>
      </c>
      <c r="CT161">
        <v>98.556299999999993</v>
      </c>
      <c r="CU161">
        <v>99.040899999999993</v>
      </c>
    </row>
    <row r="162" spans="1:99" x14ac:dyDescent="0.25">
      <c r="A162">
        <v>146</v>
      </c>
      <c r="B162">
        <v>1589468206.5999999</v>
      </c>
      <c r="C162">
        <v>12609.0999999046</v>
      </c>
      <c r="D162" t="s">
        <v>548</v>
      </c>
      <c r="E162" t="s">
        <v>549</v>
      </c>
      <c r="F162">
        <v>1589468198.2451601</v>
      </c>
      <c r="G162">
        <f t="shared" si="58"/>
        <v>3.822992673249095E-4</v>
      </c>
      <c r="H162">
        <f t="shared" si="59"/>
        <v>-3.89595097155278</v>
      </c>
      <c r="I162">
        <f t="shared" si="60"/>
        <v>416.900709677419</v>
      </c>
      <c r="J162">
        <f t="shared" si="61"/>
        <v>984.60358644903386</v>
      </c>
      <c r="K162">
        <f t="shared" si="62"/>
        <v>100.53493749015649</v>
      </c>
      <c r="L162">
        <f t="shared" si="63"/>
        <v>42.568488845526609</v>
      </c>
      <c r="M162">
        <f t="shared" si="64"/>
        <v>1.0250143010722752E-2</v>
      </c>
      <c r="N162">
        <f t="shared" si="65"/>
        <v>2</v>
      </c>
      <c r="O162">
        <f t="shared" si="66"/>
        <v>1.0221047624574856E-2</v>
      </c>
      <c r="P162">
        <f t="shared" si="67"/>
        <v>6.3907619411824948E-3</v>
      </c>
      <c r="Q162">
        <f t="shared" si="68"/>
        <v>0</v>
      </c>
      <c r="R162">
        <f t="shared" si="69"/>
        <v>34.498801899791523</v>
      </c>
      <c r="S162">
        <f t="shared" si="70"/>
        <v>34.498801899791523</v>
      </c>
      <c r="T162">
        <f t="shared" si="71"/>
        <v>5.493480705447519</v>
      </c>
      <c r="U162">
        <f t="shared" si="72"/>
        <v>32.710166382466348</v>
      </c>
      <c r="V162">
        <f t="shared" si="73"/>
        <v>1.8109621907899864</v>
      </c>
      <c r="W162">
        <f t="shared" si="74"/>
        <v>5.53638941977598</v>
      </c>
      <c r="X162">
        <f t="shared" si="75"/>
        <v>3.6825185146575325</v>
      </c>
      <c r="Y162">
        <f t="shared" si="76"/>
        <v>-16.859397689028508</v>
      </c>
      <c r="Z162">
        <f t="shared" si="77"/>
        <v>15.102111543971782</v>
      </c>
      <c r="AA162">
        <f t="shared" si="78"/>
        <v>1.7560864166106402</v>
      </c>
      <c r="AB162">
        <f t="shared" si="79"/>
        <v>-1.1997284460854019E-3</v>
      </c>
      <c r="AC162">
        <v>0</v>
      </c>
      <c r="AD162">
        <v>0</v>
      </c>
      <c r="AE162">
        <v>2</v>
      </c>
      <c r="AF162">
        <v>0</v>
      </c>
      <c r="AG162">
        <v>0</v>
      </c>
      <c r="AH162">
        <f t="shared" si="80"/>
        <v>1</v>
      </c>
      <c r="AI162">
        <f t="shared" si="81"/>
        <v>0</v>
      </c>
      <c r="AJ162">
        <f t="shared" si="82"/>
        <v>52569.687220142361</v>
      </c>
      <c r="AK162">
        <f t="shared" si="83"/>
        <v>0</v>
      </c>
      <c r="AL162">
        <f t="shared" si="84"/>
        <v>0</v>
      </c>
      <c r="AM162">
        <f t="shared" si="85"/>
        <v>0.49</v>
      </c>
      <c r="AN162">
        <f t="shared" si="86"/>
        <v>0.39</v>
      </c>
      <c r="AO162">
        <v>9.26</v>
      </c>
      <c r="AP162">
        <v>0.5</v>
      </c>
      <c r="AQ162" t="s">
        <v>194</v>
      </c>
      <c r="AR162">
        <v>1589468198.2451601</v>
      </c>
      <c r="AS162">
        <v>416.900709677419</v>
      </c>
      <c r="AT162">
        <v>409.98</v>
      </c>
      <c r="AU162">
        <v>17.735922580645202</v>
      </c>
      <c r="AV162">
        <v>17.0404032258065</v>
      </c>
      <c r="AW162">
        <v>499.95796774193599</v>
      </c>
      <c r="AX162">
        <v>102.008064516129</v>
      </c>
      <c r="AY162">
        <v>9.8954870967741901E-2</v>
      </c>
      <c r="AZ162">
        <v>34.638864516128997</v>
      </c>
      <c r="BA162">
        <v>999.9</v>
      </c>
      <c r="BB162">
        <v>999.9</v>
      </c>
      <c r="BC162">
        <v>0</v>
      </c>
      <c r="BD162">
        <v>0</v>
      </c>
      <c r="BE162">
        <v>9994.0632258064506</v>
      </c>
      <c r="BF162">
        <v>0</v>
      </c>
      <c r="BG162">
        <v>1.91117E-3</v>
      </c>
      <c r="BH162">
        <v>1589468186.5999999</v>
      </c>
      <c r="BI162" t="s">
        <v>547</v>
      </c>
      <c r="BJ162">
        <v>25</v>
      </c>
      <c r="BK162">
        <v>-1.6140000000000001</v>
      </c>
      <c r="BL162">
        <v>8.8999999999999996E-2</v>
      </c>
      <c r="BM162">
        <v>410</v>
      </c>
      <c r="BN162">
        <v>17</v>
      </c>
      <c r="BO162">
        <v>0.33</v>
      </c>
      <c r="BP162">
        <v>0.2</v>
      </c>
      <c r="BQ162">
        <v>5.3833615907317096</v>
      </c>
      <c r="BR162">
        <v>24.021147646410601</v>
      </c>
      <c r="BS162">
        <v>2.86376878607126</v>
      </c>
      <c r="BT162">
        <v>0</v>
      </c>
      <c r="BU162">
        <v>0.54077383158292702</v>
      </c>
      <c r="BV162">
        <v>2.4331945778779902</v>
      </c>
      <c r="BW162">
        <v>0.28849010364439698</v>
      </c>
      <c r="BX162">
        <v>0</v>
      </c>
      <c r="BY162">
        <v>0</v>
      </c>
      <c r="BZ162">
        <v>2</v>
      </c>
      <c r="CA162" t="s">
        <v>196</v>
      </c>
      <c r="CB162">
        <v>100</v>
      </c>
      <c r="CC162">
        <v>100</v>
      </c>
      <c r="CD162">
        <v>-1.6140000000000001</v>
      </c>
      <c r="CE162">
        <v>8.8999999999999996E-2</v>
      </c>
      <c r="CF162">
        <v>2</v>
      </c>
      <c r="CG162">
        <v>518.36699999999996</v>
      </c>
      <c r="CH162">
        <v>446.88499999999999</v>
      </c>
      <c r="CI162">
        <v>34.995199999999997</v>
      </c>
      <c r="CJ162">
        <v>38.92</v>
      </c>
      <c r="CK162">
        <v>30.0001</v>
      </c>
      <c r="CL162">
        <v>38.722200000000001</v>
      </c>
      <c r="CM162">
        <v>38.724200000000003</v>
      </c>
      <c r="CN162">
        <v>20.325500000000002</v>
      </c>
      <c r="CO162">
        <v>46.8889</v>
      </c>
      <c r="CP162">
        <v>0</v>
      </c>
      <c r="CQ162">
        <v>35</v>
      </c>
      <c r="CR162">
        <v>410</v>
      </c>
      <c r="CS162">
        <v>17</v>
      </c>
      <c r="CT162">
        <v>98.556399999999996</v>
      </c>
      <c r="CU162">
        <v>99.041700000000006</v>
      </c>
    </row>
    <row r="163" spans="1:99" x14ac:dyDescent="0.25">
      <c r="A163">
        <v>147</v>
      </c>
      <c r="B163">
        <v>1589468211.5999999</v>
      </c>
      <c r="C163">
        <v>12614.0999999046</v>
      </c>
      <c r="D163" t="s">
        <v>550</v>
      </c>
      <c r="E163" t="s">
        <v>551</v>
      </c>
      <c r="F163">
        <v>1589468203.03548</v>
      </c>
      <c r="G163">
        <f t="shared" si="58"/>
        <v>4.0263194846741168E-4</v>
      </c>
      <c r="H163">
        <f t="shared" si="59"/>
        <v>-4.1007700330805177</v>
      </c>
      <c r="I163">
        <f t="shared" si="60"/>
        <v>417.26677419354797</v>
      </c>
      <c r="J163">
        <f t="shared" si="61"/>
        <v>983.56549483021206</v>
      </c>
      <c r="K163">
        <f t="shared" si="62"/>
        <v>100.4311314685015</v>
      </c>
      <c r="L163">
        <f t="shared" si="63"/>
        <v>42.606795863354144</v>
      </c>
      <c r="M163">
        <f t="shared" si="64"/>
        <v>1.0817140766722759E-2</v>
      </c>
      <c r="N163">
        <f t="shared" si="65"/>
        <v>2</v>
      </c>
      <c r="O163">
        <f t="shared" si="66"/>
        <v>1.0784742959191053E-2</v>
      </c>
      <c r="P163">
        <f t="shared" si="67"/>
        <v>6.7433670268771369E-3</v>
      </c>
      <c r="Q163">
        <f t="shared" si="68"/>
        <v>0</v>
      </c>
      <c r="R163">
        <f t="shared" si="69"/>
        <v>34.488813544558916</v>
      </c>
      <c r="S163">
        <f t="shared" si="70"/>
        <v>34.488813544558916</v>
      </c>
      <c r="T163">
        <f t="shared" si="71"/>
        <v>5.4904318095052851</v>
      </c>
      <c r="U163">
        <f t="shared" si="72"/>
        <v>32.782330489642696</v>
      </c>
      <c r="V163">
        <f t="shared" si="73"/>
        <v>1.8147016669840783</v>
      </c>
      <c r="W163">
        <f t="shared" si="74"/>
        <v>5.5356090914812119</v>
      </c>
      <c r="X163">
        <f t="shared" si="75"/>
        <v>3.675730142521207</v>
      </c>
      <c r="Y163">
        <f t="shared" si="76"/>
        <v>-17.756068927412855</v>
      </c>
      <c r="Z163">
        <f t="shared" si="77"/>
        <v>15.905362126316984</v>
      </c>
      <c r="AA163">
        <f t="shared" si="78"/>
        <v>1.8493760998887527</v>
      </c>
      <c r="AB163">
        <f t="shared" si="79"/>
        <v>-1.3307012071184232E-3</v>
      </c>
      <c r="AC163">
        <v>0</v>
      </c>
      <c r="AD163">
        <v>0</v>
      </c>
      <c r="AE163">
        <v>2</v>
      </c>
      <c r="AF163">
        <v>0</v>
      </c>
      <c r="AG163">
        <v>0</v>
      </c>
      <c r="AH163">
        <f t="shared" si="80"/>
        <v>1</v>
      </c>
      <c r="AI163">
        <f t="shared" si="81"/>
        <v>0</v>
      </c>
      <c r="AJ163">
        <f t="shared" si="82"/>
        <v>52605.110291184421</v>
      </c>
      <c r="AK163">
        <f t="shared" si="83"/>
        <v>0</v>
      </c>
      <c r="AL163">
        <f t="shared" si="84"/>
        <v>0</v>
      </c>
      <c r="AM163">
        <f t="shared" si="85"/>
        <v>0.49</v>
      </c>
      <c r="AN163">
        <f t="shared" si="86"/>
        <v>0.39</v>
      </c>
      <c r="AO163">
        <v>9.26</v>
      </c>
      <c r="AP163">
        <v>0.5</v>
      </c>
      <c r="AQ163" t="s">
        <v>194</v>
      </c>
      <c r="AR163">
        <v>1589468203.03548</v>
      </c>
      <c r="AS163">
        <v>417.26677419354797</v>
      </c>
      <c r="AT163">
        <v>409.983</v>
      </c>
      <c r="AU163">
        <v>17.772158064516098</v>
      </c>
      <c r="AV163">
        <v>17.039706451612901</v>
      </c>
      <c r="AW163">
        <v>499.97987096774199</v>
      </c>
      <c r="AX163">
        <v>102.009258064516</v>
      </c>
      <c r="AY163">
        <v>9.9988341935483893E-2</v>
      </c>
      <c r="AZ163">
        <v>34.636325806451602</v>
      </c>
      <c r="BA163">
        <v>999.9</v>
      </c>
      <c r="BB163">
        <v>999.9</v>
      </c>
      <c r="BC163">
        <v>0</v>
      </c>
      <c r="BD163">
        <v>0</v>
      </c>
      <c r="BE163">
        <v>10000.8761290323</v>
      </c>
      <c r="BF163">
        <v>0</v>
      </c>
      <c r="BG163">
        <v>1.91117E-3</v>
      </c>
      <c r="BH163">
        <v>1589468186.5999999</v>
      </c>
      <c r="BI163" t="s">
        <v>547</v>
      </c>
      <c r="BJ163">
        <v>25</v>
      </c>
      <c r="BK163">
        <v>-1.6140000000000001</v>
      </c>
      <c r="BL163">
        <v>8.8999999999999996E-2</v>
      </c>
      <c r="BM163">
        <v>410</v>
      </c>
      <c r="BN163">
        <v>17</v>
      </c>
      <c r="BO163">
        <v>0.33</v>
      </c>
      <c r="BP163">
        <v>0.2</v>
      </c>
      <c r="BQ163">
        <v>7.0089460975609699</v>
      </c>
      <c r="BR163">
        <v>4.3252455052246903</v>
      </c>
      <c r="BS163">
        <v>0.83428899054568995</v>
      </c>
      <c r="BT163">
        <v>0</v>
      </c>
      <c r="BU163">
        <v>0.70418231707317103</v>
      </c>
      <c r="BV163">
        <v>0.44585920557473402</v>
      </c>
      <c r="BW163">
        <v>8.46144942016262E-2</v>
      </c>
      <c r="BX163">
        <v>0</v>
      </c>
      <c r="BY163">
        <v>0</v>
      </c>
      <c r="BZ163">
        <v>2</v>
      </c>
      <c r="CA163" t="s">
        <v>196</v>
      </c>
      <c r="CB163">
        <v>100</v>
      </c>
      <c r="CC163">
        <v>100</v>
      </c>
      <c r="CD163">
        <v>-1.6140000000000001</v>
      </c>
      <c r="CE163">
        <v>8.8999999999999996E-2</v>
      </c>
      <c r="CF163">
        <v>2</v>
      </c>
      <c r="CG163">
        <v>519.322</v>
      </c>
      <c r="CH163">
        <v>447.67</v>
      </c>
      <c r="CI163">
        <v>34.995100000000001</v>
      </c>
      <c r="CJ163">
        <v>38.923499999999997</v>
      </c>
      <c r="CK163">
        <v>30.0002</v>
      </c>
      <c r="CL163">
        <v>38.722200000000001</v>
      </c>
      <c r="CM163">
        <v>38.724200000000003</v>
      </c>
      <c r="CN163">
        <v>20.3249</v>
      </c>
      <c r="CO163">
        <v>46.8889</v>
      </c>
      <c r="CP163">
        <v>0</v>
      </c>
      <c r="CQ163">
        <v>35</v>
      </c>
      <c r="CR163">
        <v>410</v>
      </c>
      <c r="CS163">
        <v>17</v>
      </c>
      <c r="CT163">
        <v>98.558099999999996</v>
      </c>
      <c r="CU163">
        <v>99.041499999999999</v>
      </c>
    </row>
    <row r="164" spans="1:99" x14ac:dyDescent="0.25">
      <c r="A164">
        <v>148</v>
      </c>
      <c r="B164">
        <v>1589468216.5999999</v>
      </c>
      <c r="C164">
        <v>12619.0999999046</v>
      </c>
      <c r="D164" t="s">
        <v>552</v>
      </c>
      <c r="E164" t="s">
        <v>553</v>
      </c>
      <c r="F164">
        <v>1589468207.9709699</v>
      </c>
      <c r="G164">
        <f t="shared" si="58"/>
        <v>4.0258046000195909E-4</v>
      </c>
      <c r="H164">
        <f t="shared" si="59"/>
        <v>-4.0924424064358007</v>
      </c>
      <c r="I164">
        <f t="shared" si="60"/>
        <v>417.26712903225803</v>
      </c>
      <c r="J164">
        <f t="shared" si="61"/>
        <v>982.39695013297523</v>
      </c>
      <c r="K164">
        <f t="shared" si="62"/>
        <v>100.31135482070199</v>
      </c>
      <c r="L164">
        <f t="shared" si="63"/>
        <v>42.606637805323849</v>
      </c>
      <c r="M164">
        <f t="shared" si="64"/>
        <v>1.0816645316075213E-2</v>
      </c>
      <c r="N164">
        <f t="shared" si="65"/>
        <v>2</v>
      </c>
      <c r="O164">
        <f t="shared" si="66"/>
        <v>1.078425047147015E-2</v>
      </c>
      <c r="P164">
        <f t="shared" si="67"/>
        <v>6.7430589569566872E-3</v>
      </c>
      <c r="Q164">
        <f t="shared" si="68"/>
        <v>0</v>
      </c>
      <c r="R164">
        <f t="shared" si="69"/>
        <v>34.487419293345901</v>
      </c>
      <c r="S164">
        <f t="shared" si="70"/>
        <v>34.487419293345901</v>
      </c>
      <c r="T164">
        <f t="shared" si="71"/>
        <v>5.490006338259108</v>
      </c>
      <c r="U164">
        <f t="shared" si="72"/>
        <v>32.782806939300755</v>
      </c>
      <c r="V164">
        <f t="shared" si="73"/>
        <v>1.814585683514085</v>
      </c>
      <c r="W164">
        <f t="shared" si="74"/>
        <v>5.5351748459913583</v>
      </c>
      <c r="X164">
        <f t="shared" si="75"/>
        <v>3.675420654745023</v>
      </c>
      <c r="Y164">
        <f t="shared" si="76"/>
        <v>-17.753798286086397</v>
      </c>
      <c r="Z164">
        <f t="shared" si="77"/>
        <v>15.903350991690557</v>
      </c>
      <c r="AA164">
        <f t="shared" si="78"/>
        <v>1.8491169418532565</v>
      </c>
      <c r="AB164">
        <f t="shared" si="79"/>
        <v>-1.3303525425829577E-3</v>
      </c>
      <c r="AC164">
        <v>0</v>
      </c>
      <c r="AD164">
        <v>0</v>
      </c>
      <c r="AE164">
        <v>2</v>
      </c>
      <c r="AF164">
        <v>0</v>
      </c>
      <c r="AG164">
        <v>0</v>
      </c>
      <c r="AH164">
        <f t="shared" si="80"/>
        <v>1</v>
      </c>
      <c r="AI164">
        <f t="shared" si="81"/>
        <v>0</v>
      </c>
      <c r="AJ164">
        <f t="shared" si="82"/>
        <v>52609.178960866273</v>
      </c>
      <c r="AK164">
        <f t="shared" si="83"/>
        <v>0</v>
      </c>
      <c r="AL164">
        <f t="shared" si="84"/>
        <v>0</v>
      </c>
      <c r="AM164">
        <f t="shared" si="85"/>
        <v>0.49</v>
      </c>
      <c r="AN164">
        <f t="shared" si="86"/>
        <v>0.39</v>
      </c>
      <c r="AO164">
        <v>9.26</v>
      </c>
      <c r="AP164">
        <v>0.5</v>
      </c>
      <c r="AQ164" t="s">
        <v>194</v>
      </c>
      <c r="AR164">
        <v>1589468207.9709699</v>
      </c>
      <c r="AS164">
        <v>417.26712903225803</v>
      </c>
      <c r="AT164">
        <v>409.99919354838698</v>
      </c>
      <c r="AU164">
        <v>17.771103225806499</v>
      </c>
      <c r="AV164">
        <v>17.038790322580599</v>
      </c>
      <c r="AW164">
        <v>500.01116129032198</v>
      </c>
      <c r="AX164">
        <v>102.00877419354801</v>
      </c>
      <c r="AY164">
        <v>0.100006587096774</v>
      </c>
      <c r="AZ164">
        <v>34.634912903225803</v>
      </c>
      <c r="BA164">
        <v>999.9</v>
      </c>
      <c r="BB164">
        <v>999.9</v>
      </c>
      <c r="BC164">
        <v>0</v>
      </c>
      <c r="BD164">
        <v>0</v>
      </c>
      <c r="BE164">
        <v>10001.684193548401</v>
      </c>
      <c r="BF164">
        <v>0</v>
      </c>
      <c r="BG164">
        <v>1.91117E-3</v>
      </c>
      <c r="BH164">
        <v>1589468186.5999999</v>
      </c>
      <c r="BI164" t="s">
        <v>547</v>
      </c>
      <c r="BJ164">
        <v>25</v>
      </c>
      <c r="BK164">
        <v>-1.6140000000000001</v>
      </c>
      <c r="BL164">
        <v>8.8999999999999996E-2</v>
      </c>
      <c r="BM164">
        <v>410</v>
      </c>
      <c r="BN164">
        <v>17</v>
      </c>
      <c r="BO164">
        <v>0.33</v>
      </c>
      <c r="BP164">
        <v>0.2</v>
      </c>
      <c r="BQ164">
        <v>7.2767685365853696</v>
      </c>
      <c r="BR164">
        <v>-0.11853073170744299</v>
      </c>
      <c r="BS164">
        <v>2.5218226912099101E-2</v>
      </c>
      <c r="BT164">
        <v>0</v>
      </c>
      <c r="BU164">
        <v>0.73251641463414596</v>
      </c>
      <c r="BV164">
        <v>-5.1781881533200704E-3</v>
      </c>
      <c r="BW164">
        <v>1.27793671310932E-3</v>
      </c>
      <c r="BX164">
        <v>1</v>
      </c>
      <c r="BY164">
        <v>1</v>
      </c>
      <c r="BZ164">
        <v>2</v>
      </c>
      <c r="CA164" t="s">
        <v>213</v>
      </c>
      <c r="CB164">
        <v>100</v>
      </c>
      <c r="CC164">
        <v>100</v>
      </c>
      <c r="CD164">
        <v>-1.6140000000000001</v>
      </c>
      <c r="CE164">
        <v>8.8999999999999996E-2</v>
      </c>
      <c r="CF164">
        <v>2</v>
      </c>
      <c r="CG164">
        <v>519.06200000000001</v>
      </c>
      <c r="CH164">
        <v>447.43799999999999</v>
      </c>
      <c r="CI164">
        <v>34.996400000000001</v>
      </c>
      <c r="CJ164">
        <v>38.923699999999997</v>
      </c>
      <c r="CK164">
        <v>30.0002</v>
      </c>
      <c r="CL164">
        <v>38.723999999999997</v>
      </c>
      <c r="CM164">
        <v>38.724200000000003</v>
      </c>
      <c r="CN164">
        <v>20.3247</v>
      </c>
      <c r="CO164">
        <v>46.8889</v>
      </c>
      <c r="CP164">
        <v>0</v>
      </c>
      <c r="CQ164">
        <v>35</v>
      </c>
      <c r="CR164">
        <v>410</v>
      </c>
      <c r="CS164">
        <v>17</v>
      </c>
      <c r="CT164">
        <v>98.559899999999999</v>
      </c>
      <c r="CU164">
        <v>99.043199999999999</v>
      </c>
    </row>
    <row r="165" spans="1:99" x14ac:dyDescent="0.25">
      <c r="A165">
        <v>149</v>
      </c>
      <c r="B165">
        <v>1589468221.5999999</v>
      </c>
      <c r="C165">
        <v>12624.0999999046</v>
      </c>
      <c r="D165" t="s">
        <v>554</v>
      </c>
      <c r="E165" t="s">
        <v>555</v>
      </c>
      <c r="F165">
        <v>1589468212.9709699</v>
      </c>
      <c r="G165">
        <f t="shared" si="58"/>
        <v>4.0257512356178219E-4</v>
      </c>
      <c r="H165">
        <f t="shared" si="59"/>
        <v>-4.0984056135245925</v>
      </c>
      <c r="I165">
        <f t="shared" si="60"/>
        <v>417.27748387096801</v>
      </c>
      <c r="J165">
        <f t="shared" si="61"/>
        <v>983.3524759516348</v>
      </c>
      <c r="K165">
        <f t="shared" si="62"/>
        <v>100.40811523278943</v>
      </c>
      <c r="L165">
        <f t="shared" si="63"/>
        <v>42.607352611806817</v>
      </c>
      <c r="M165">
        <f t="shared" si="64"/>
        <v>1.0814938359311774E-2</v>
      </c>
      <c r="N165">
        <f t="shared" si="65"/>
        <v>2</v>
      </c>
      <c r="O165">
        <f t="shared" si="66"/>
        <v>1.0782553721727964E-2</v>
      </c>
      <c r="P165">
        <f t="shared" si="67"/>
        <v>6.7419975751389083E-3</v>
      </c>
      <c r="Q165">
        <f t="shared" si="68"/>
        <v>0</v>
      </c>
      <c r="R165">
        <f t="shared" si="69"/>
        <v>34.488695633027007</v>
      </c>
      <c r="S165">
        <f t="shared" si="70"/>
        <v>34.488695633027007</v>
      </c>
      <c r="T165">
        <f t="shared" si="71"/>
        <v>5.4903958263818522</v>
      </c>
      <c r="U165">
        <f t="shared" si="72"/>
        <v>32.778605739682803</v>
      </c>
      <c r="V165">
        <f t="shared" si="73"/>
        <v>1.8144815049762872</v>
      </c>
      <c r="W165">
        <f t="shared" si="74"/>
        <v>5.5355664587637392</v>
      </c>
      <c r="X165">
        <f t="shared" si="75"/>
        <v>3.675914321405565</v>
      </c>
      <c r="Y165">
        <f t="shared" si="76"/>
        <v>-17.753562949074595</v>
      </c>
      <c r="Z165">
        <f t="shared" si="77"/>
        <v>15.90311958707745</v>
      </c>
      <c r="AA165">
        <f t="shared" si="78"/>
        <v>1.8491130371413025</v>
      </c>
      <c r="AB165">
        <f t="shared" si="79"/>
        <v>-1.3303248558429459E-3</v>
      </c>
      <c r="AC165">
        <v>0</v>
      </c>
      <c r="AD165">
        <v>0</v>
      </c>
      <c r="AE165">
        <v>2</v>
      </c>
      <c r="AF165">
        <v>0</v>
      </c>
      <c r="AG165">
        <v>0</v>
      </c>
      <c r="AH165">
        <f t="shared" si="80"/>
        <v>1</v>
      </c>
      <c r="AI165">
        <f t="shared" si="81"/>
        <v>0</v>
      </c>
      <c r="AJ165">
        <f t="shared" si="82"/>
        <v>52601.949397875229</v>
      </c>
      <c r="AK165">
        <f t="shared" si="83"/>
        <v>0</v>
      </c>
      <c r="AL165">
        <f t="shared" si="84"/>
        <v>0</v>
      </c>
      <c r="AM165">
        <f t="shared" si="85"/>
        <v>0.49</v>
      </c>
      <c r="AN165">
        <f t="shared" si="86"/>
        <v>0.39</v>
      </c>
      <c r="AO165">
        <v>9.26</v>
      </c>
      <c r="AP165">
        <v>0.5</v>
      </c>
      <c r="AQ165" t="s">
        <v>194</v>
      </c>
      <c r="AR165">
        <v>1589468212.9709699</v>
      </c>
      <c r="AS165">
        <v>417.27748387096801</v>
      </c>
      <c r="AT165">
        <v>409.99825806451599</v>
      </c>
      <c r="AU165">
        <v>17.770225806451599</v>
      </c>
      <c r="AV165">
        <v>17.037896774193499</v>
      </c>
      <c r="AW165">
        <v>499.99396774193502</v>
      </c>
      <c r="AX165">
        <v>102.007967741936</v>
      </c>
      <c r="AY165">
        <v>9.9992209677419397E-2</v>
      </c>
      <c r="AZ165">
        <v>34.636187096774201</v>
      </c>
      <c r="BA165">
        <v>999.9</v>
      </c>
      <c r="BB165">
        <v>999.9</v>
      </c>
      <c r="BC165">
        <v>0</v>
      </c>
      <c r="BD165">
        <v>0</v>
      </c>
      <c r="BE165">
        <v>10000.376774193501</v>
      </c>
      <c r="BF165">
        <v>0</v>
      </c>
      <c r="BG165">
        <v>1.91117E-3</v>
      </c>
      <c r="BH165">
        <v>1589468186.5999999</v>
      </c>
      <c r="BI165" t="s">
        <v>547</v>
      </c>
      <c r="BJ165">
        <v>25</v>
      </c>
      <c r="BK165">
        <v>-1.6140000000000001</v>
      </c>
      <c r="BL165">
        <v>8.8999999999999996E-2</v>
      </c>
      <c r="BM165">
        <v>410</v>
      </c>
      <c r="BN165">
        <v>17</v>
      </c>
      <c r="BO165">
        <v>0.33</v>
      </c>
      <c r="BP165">
        <v>0.2</v>
      </c>
      <c r="BQ165">
        <v>7.27236804878049</v>
      </c>
      <c r="BR165">
        <v>0.11237351916379</v>
      </c>
      <c r="BS165">
        <v>1.9811190754711602E-2</v>
      </c>
      <c r="BT165">
        <v>0</v>
      </c>
      <c r="BU165">
        <v>0.732384097560976</v>
      </c>
      <c r="BV165">
        <v>3.6892682926815798E-3</v>
      </c>
      <c r="BW165">
        <v>1.2142351764187101E-3</v>
      </c>
      <c r="BX165">
        <v>1</v>
      </c>
      <c r="BY165">
        <v>1</v>
      </c>
      <c r="BZ165">
        <v>2</v>
      </c>
      <c r="CA165" t="s">
        <v>213</v>
      </c>
      <c r="CB165">
        <v>100</v>
      </c>
      <c r="CC165">
        <v>100</v>
      </c>
      <c r="CD165">
        <v>-1.6140000000000001</v>
      </c>
      <c r="CE165">
        <v>8.8999999999999996E-2</v>
      </c>
      <c r="CF165">
        <v>2</v>
      </c>
      <c r="CG165">
        <v>519.36500000000001</v>
      </c>
      <c r="CH165">
        <v>447.25</v>
      </c>
      <c r="CI165">
        <v>34.999299999999998</v>
      </c>
      <c r="CJ165">
        <v>38.923699999999997</v>
      </c>
      <c r="CK165">
        <v>30.0002</v>
      </c>
      <c r="CL165">
        <v>38.7258</v>
      </c>
      <c r="CM165">
        <v>38.724200000000003</v>
      </c>
      <c r="CN165">
        <v>20.325199999999999</v>
      </c>
      <c r="CO165">
        <v>46.8889</v>
      </c>
      <c r="CP165">
        <v>0</v>
      </c>
      <c r="CQ165">
        <v>35</v>
      </c>
      <c r="CR165">
        <v>410</v>
      </c>
      <c r="CS165">
        <v>17</v>
      </c>
      <c r="CT165">
        <v>98.559200000000004</v>
      </c>
      <c r="CU165">
        <v>99.042500000000004</v>
      </c>
    </row>
    <row r="166" spans="1:99" x14ac:dyDescent="0.25">
      <c r="A166">
        <v>150</v>
      </c>
      <c r="B166">
        <v>1589468226.5999999</v>
      </c>
      <c r="C166">
        <v>12629.0999999046</v>
      </c>
      <c r="D166" t="s">
        <v>556</v>
      </c>
      <c r="E166" t="s">
        <v>557</v>
      </c>
      <c r="F166">
        <v>1589468217.9709699</v>
      </c>
      <c r="G166">
        <f t="shared" si="58"/>
        <v>4.02939510073027E-4</v>
      </c>
      <c r="H166">
        <f t="shared" si="59"/>
        <v>-4.0982200269743414</v>
      </c>
      <c r="I166">
        <f t="shared" si="60"/>
        <v>417.28241935483902</v>
      </c>
      <c r="J166">
        <f t="shared" si="61"/>
        <v>983.04732259337118</v>
      </c>
      <c r="K166">
        <f t="shared" si="62"/>
        <v>100.37427611686104</v>
      </c>
      <c r="L166">
        <f t="shared" si="63"/>
        <v>42.606718737140113</v>
      </c>
      <c r="M166">
        <f t="shared" si="64"/>
        <v>1.0819800140483797E-2</v>
      </c>
      <c r="N166">
        <f t="shared" si="65"/>
        <v>2</v>
      </c>
      <c r="O166">
        <f t="shared" si="66"/>
        <v>1.0787386426881722E-2</v>
      </c>
      <c r="P166">
        <f t="shared" si="67"/>
        <v>6.7450206173089288E-3</v>
      </c>
      <c r="Q166">
        <f t="shared" si="68"/>
        <v>0</v>
      </c>
      <c r="R166">
        <f t="shared" si="69"/>
        <v>34.493511262333563</v>
      </c>
      <c r="S166">
        <f t="shared" si="70"/>
        <v>34.493511262333563</v>
      </c>
      <c r="T166">
        <f t="shared" si="71"/>
        <v>5.4918655812890771</v>
      </c>
      <c r="U166">
        <f t="shared" si="72"/>
        <v>32.768131297068365</v>
      </c>
      <c r="V166">
        <f t="shared" si="73"/>
        <v>1.8144001127550895</v>
      </c>
      <c r="W166">
        <f t="shared" si="74"/>
        <v>5.5370875327193794</v>
      </c>
      <c r="X166">
        <f t="shared" si="75"/>
        <v>3.6774654685339874</v>
      </c>
      <c r="Y166">
        <f t="shared" si="76"/>
        <v>-17.769632394220491</v>
      </c>
      <c r="Z166">
        <f t="shared" si="77"/>
        <v>15.917434063052301</v>
      </c>
      <c r="AA166">
        <f t="shared" si="78"/>
        <v>1.8508655678724095</v>
      </c>
      <c r="AB166">
        <f t="shared" si="79"/>
        <v>-1.3327632957800262E-3</v>
      </c>
      <c r="AC166">
        <v>0</v>
      </c>
      <c r="AD166">
        <v>0</v>
      </c>
      <c r="AE166">
        <v>2</v>
      </c>
      <c r="AF166">
        <v>0</v>
      </c>
      <c r="AG166">
        <v>0</v>
      </c>
      <c r="AH166">
        <f t="shared" si="80"/>
        <v>1</v>
      </c>
      <c r="AI166">
        <f t="shared" si="81"/>
        <v>0</v>
      </c>
      <c r="AJ166">
        <f t="shared" si="82"/>
        <v>52593.969220260871</v>
      </c>
      <c r="AK166">
        <f t="shared" si="83"/>
        <v>0</v>
      </c>
      <c r="AL166">
        <f t="shared" si="84"/>
        <v>0</v>
      </c>
      <c r="AM166">
        <f t="shared" si="85"/>
        <v>0.49</v>
      </c>
      <c r="AN166">
        <f t="shared" si="86"/>
        <v>0.39</v>
      </c>
      <c r="AO166">
        <v>9.26</v>
      </c>
      <c r="AP166">
        <v>0.5</v>
      </c>
      <c r="AQ166" t="s">
        <v>194</v>
      </c>
      <c r="AR166">
        <v>1589468217.9709699</v>
      </c>
      <c r="AS166">
        <v>417.28241935483902</v>
      </c>
      <c r="AT166">
        <v>410.00409677419299</v>
      </c>
      <c r="AU166">
        <v>17.769903225806502</v>
      </c>
      <c r="AV166">
        <v>17.036938709677401</v>
      </c>
      <c r="AW166">
        <v>500.01280645161302</v>
      </c>
      <c r="AX166">
        <v>102.005225806452</v>
      </c>
      <c r="AY166">
        <v>0.10000739032258101</v>
      </c>
      <c r="AZ166">
        <v>34.641135483870997</v>
      </c>
      <c r="BA166">
        <v>999.9</v>
      </c>
      <c r="BB166">
        <v>999.9</v>
      </c>
      <c r="BC166">
        <v>0</v>
      </c>
      <c r="BD166">
        <v>0</v>
      </c>
      <c r="BE166">
        <v>9999.2429032258096</v>
      </c>
      <c r="BF166">
        <v>0</v>
      </c>
      <c r="BG166">
        <v>1.91117E-3</v>
      </c>
      <c r="BH166">
        <v>1589468186.5999999</v>
      </c>
      <c r="BI166" t="s">
        <v>547</v>
      </c>
      <c r="BJ166">
        <v>25</v>
      </c>
      <c r="BK166">
        <v>-1.6140000000000001</v>
      </c>
      <c r="BL166">
        <v>8.8999999999999996E-2</v>
      </c>
      <c r="BM166">
        <v>410</v>
      </c>
      <c r="BN166">
        <v>17</v>
      </c>
      <c r="BO166">
        <v>0.33</v>
      </c>
      <c r="BP166">
        <v>0.2</v>
      </c>
      <c r="BQ166">
        <v>7.2780326829268303</v>
      </c>
      <c r="BR166">
        <v>3.1869407665502003E-2</v>
      </c>
      <c r="BS166">
        <v>2.0354525957345399E-2</v>
      </c>
      <c r="BT166">
        <v>1</v>
      </c>
      <c r="BU166">
        <v>0.73270139024390202</v>
      </c>
      <c r="BV166">
        <v>9.7761951219515093E-3</v>
      </c>
      <c r="BW166">
        <v>1.40781548260969E-3</v>
      </c>
      <c r="BX166">
        <v>1</v>
      </c>
      <c r="BY166">
        <v>2</v>
      </c>
      <c r="BZ166">
        <v>2</v>
      </c>
      <c r="CA166" t="s">
        <v>199</v>
      </c>
      <c r="CB166">
        <v>100</v>
      </c>
      <c r="CC166">
        <v>100</v>
      </c>
      <c r="CD166">
        <v>-1.6140000000000001</v>
      </c>
      <c r="CE166">
        <v>8.8999999999999996E-2</v>
      </c>
      <c r="CF166">
        <v>2</v>
      </c>
      <c r="CG166">
        <v>519.10400000000004</v>
      </c>
      <c r="CH166">
        <v>447.334</v>
      </c>
      <c r="CI166">
        <v>35.001399999999997</v>
      </c>
      <c r="CJ166">
        <v>38.924799999999998</v>
      </c>
      <c r="CK166">
        <v>30.0002</v>
      </c>
      <c r="CL166">
        <v>38.7258</v>
      </c>
      <c r="CM166">
        <v>38.725999999999999</v>
      </c>
      <c r="CN166">
        <v>20.327500000000001</v>
      </c>
      <c r="CO166">
        <v>46.8889</v>
      </c>
      <c r="CP166">
        <v>0</v>
      </c>
      <c r="CQ166">
        <v>35</v>
      </c>
      <c r="CR166">
        <v>410</v>
      </c>
      <c r="CS166">
        <v>17</v>
      </c>
      <c r="CT166">
        <v>98.559700000000007</v>
      </c>
      <c r="CU166">
        <v>99.040300000000002</v>
      </c>
    </row>
    <row r="167" spans="1:99" x14ac:dyDescent="0.25">
      <c r="A167">
        <v>151</v>
      </c>
      <c r="B167">
        <v>1589468580.5</v>
      </c>
      <c r="C167">
        <v>12983</v>
      </c>
      <c r="D167" t="s">
        <v>559</v>
      </c>
      <c r="E167" t="s">
        <v>560</v>
      </c>
      <c r="F167">
        <v>1589468570.7903199</v>
      </c>
      <c r="G167">
        <f t="shared" si="58"/>
        <v>3.0440187204828183E-4</v>
      </c>
      <c r="H167">
        <f t="shared" si="59"/>
        <v>-3.1928317418774395</v>
      </c>
      <c r="I167">
        <f t="shared" si="60"/>
        <v>413.16190322580701</v>
      </c>
      <c r="J167">
        <f t="shared" si="61"/>
        <v>1008.6927690343396</v>
      </c>
      <c r="K167">
        <f t="shared" si="62"/>
        <v>102.97373476014147</v>
      </c>
      <c r="L167">
        <f t="shared" si="63"/>
        <v>42.178179066852323</v>
      </c>
      <c r="M167">
        <f t="shared" si="64"/>
        <v>8.011931156911338E-3</v>
      </c>
      <c r="N167">
        <f t="shared" si="65"/>
        <v>2</v>
      </c>
      <c r="O167">
        <f t="shared" si="66"/>
        <v>7.9941430622573716E-3</v>
      </c>
      <c r="P167">
        <f t="shared" si="67"/>
        <v>4.9979342814215925E-3</v>
      </c>
      <c r="Q167">
        <f t="shared" si="68"/>
        <v>0</v>
      </c>
      <c r="R167">
        <f t="shared" si="69"/>
        <v>34.574723884338979</v>
      </c>
      <c r="S167">
        <f t="shared" si="70"/>
        <v>34.574723884338979</v>
      </c>
      <c r="T167">
        <f t="shared" si="71"/>
        <v>5.5167036690282076</v>
      </c>
      <c r="U167">
        <f t="shared" si="72"/>
        <v>31.852921801800093</v>
      </c>
      <c r="V167">
        <f t="shared" si="73"/>
        <v>1.7681459632879402</v>
      </c>
      <c r="W167">
        <f t="shared" si="74"/>
        <v>5.550969466129219</v>
      </c>
      <c r="X167">
        <f t="shared" si="75"/>
        <v>3.7485577057402675</v>
      </c>
      <c r="Y167">
        <f t="shared" si="76"/>
        <v>-13.424122557329229</v>
      </c>
      <c r="Z167">
        <f t="shared" si="77"/>
        <v>12.024322346649816</v>
      </c>
      <c r="AA167">
        <f t="shared" si="78"/>
        <v>1.3990393774593917</v>
      </c>
      <c r="AB167">
        <f t="shared" si="79"/>
        <v>-7.6083322002062914E-4</v>
      </c>
      <c r="AC167">
        <v>0</v>
      </c>
      <c r="AD167">
        <v>0</v>
      </c>
      <c r="AE167">
        <v>2</v>
      </c>
      <c r="AF167">
        <v>0</v>
      </c>
      <c r="AG167">
        <v>0</v>
      </c>
      <c r="AH167">
        <f t="shared" si="80"/>
        <v>1</v>
      </c>
      <c r="AI167">
        <f t="shared" si="81"/>
        <v>0</v>
      </c>
      <c r="AJ167">
        <f t="shared" si="82"/>
        <v>52580.137466538225</v>
      </c>
      <c r="AK167">
        <f t="shared" si="83"/>
        <v>0</v>
      </c>
      <c r="AL167">
        <f t="shared" si="84"/>
        <v>0</v>
      </c>
      <c r="AM167">
        <f t="shared" si="85"/>
        <v>0.49</v>
      </c>
      <c r="AN167">
        <f t="shared" si="86"/>
        <v>0.39</v>
      </c>
      <c r="AO167">
        <v>5.12</v>
      </c>
      <c r="AP167">
        <v>0.5</v>
      </c>
      <c r="AQ167" t="s">
        <v>194</v>
      </c>
      <c r="AR167">
        <v>1589468570.7903199</v>
      </c>
      <c r="AS167">
        <v>413.16190322580701</v>
      </c>
      <c r="AT167">
        <v>410.02148387096798</v>
      </c>
      <c r="AU167">
        <v>17.320106451612901</v>
      </c>
      <c r="AV167">
        <v>17.013822580645201</v>
      </c>
      <c r="AW167">
        <v>500.04054838709698</v>
      </c>
      <c r="AX167">
        <v>101.98796774193499</v>
      </c>
      <c r="AY167">
        <v>9.8354200000000003E-2</v>
      </c>
      <c r="AZ167">
        <v>34.686241935483899</v>
      </c>
      <c r="BA167">
        <v>999.9</v>
      </c>
      <c r="BB167">
        <v>999.9</v>
      </c>
      <c r="BC167">
        <v>0</v>
      </c>
      <c r="BD167">
        <v>0</v>
      </c>
      <c r="BE167">
        <v>9999.7932258064502</v>
      </c>
      <c r="BF167">
        <v>0</v>
      </c>
      <c r="BG167">
        <v>1.91117E-3</v>
      </c>
      <c r="BH167">
        <v>1589468566</v>
      </c>
      <c r="BI167" t="s">
        <v>561</v>
      </c>
      <c r="BJ167">
        <v>26</v>
      </c>
      <c r="BK167">
        <v>-1.5860000000000001</v>
      </c>
      <c r="BL167">
        <v>8.8999999999999996E-2</v>
      </c>
      <c r="BM167">
        <v>410</v>
      </c>
      <c r="BN167">
        <v>17</v>
      </c>
      <c r="BO167">
        <v>0.33</v>
      </c>
      <c r="BP167">
        <v>0.15</v>
      </c>
      <c r="BQ167">
        <v>2.1476216165853699</v>
      </c>
      <c r="BR167">
        <v>19.1100128826534</v>
      </c>
      <c r="BS167">
        <v>2.0314718934192602</v>
      </c>
      <c r="BT167">
        <v>0</v>
      </c>
      <c r="BU167">
        <v>0.21017311370731701</v>
      </c>
      <c r="BV167">
        <v>1.8678153237914601</v>
      </c>
      <c r="BW167">
        <v>0.199093248890856</v>
      </c>
      <c r="BX167">
        <v>0</v>
      </c>
      <c r="BY167">
        <v>0</v>
      </c>
      <c r="BZ167">
        <v>2</v>
      </c>
      <c r="CA167" t="s">
        <v>196</v>
      </c>
      <c r="CB167">
        <v>100</v>
      </c>
      <c r="CC167">
        <v>100</v>
      </c>
      <c r="CD167">
        <v>-1.5860000000000001</v>
      </c>
      <c r="CE167">
        <v>8.8999999999999996E-2</v>
      </c>
      <c r="CF167">
        <v>2</v>
      </c>
      <c r="CG167">
        <v>518.28099999999995</v>
      </c>
      <c r="CH167">
        <v>443.584</v>
      </c>
      <c r="CI167">
        <v>34.995100000000001</v>
      </c>
      <c r="CJ167">
        <v>39.059800000000003</v>
      </c>
      <c r="CK167">
        <v>30.0002</v>
      </c>
      <c r="CL167">
        <v>38.868699999999997</v>
      </c>
      <c r="CM167">
        <v>38.865699999999997</v>
      </c>
      <c r="CN167">
        <v>20.338699999999999</v>
      </c>
      <c r="CO167">
        <v>47.161999999999999</v>
      </c>
      <c r="CP167">
        <v>0</v>
      </c>
      <c r="CQ167">
        <v>35</v>
      </c>
      <c r="CR167">
        <v>410</v>
      </c>
      <c r="CS167">
        <v>17</v>
      </c>
      <c r="CT167">
        <v>98.521900000000002</v>
      </c>
      <c r="CU167">
        <v>99.019800000000004</v>
      </c>
    </row>
    <row r="168" spans="1:99" x14ac:dyDescent="0.25">
      <c r="A168">
        <v>152</v>
      </c>
      <c r="B168">
        <v>1589468585.5</v>
      </c>
      <c r="C168">
        <v>12988</v>
      </c>
      <c r="D168" t="s">
        <v>562</v>
      </c>
      <c r="E168" t="s">
        <v>563</v>
      </c>
      <c r="F168">
        <v>1589468577.14516</v>
      </c>
      <c r="G168">
        <f t="shared" si="58"/>
        <v>3.9646098137355486E-4</v>
      </c>
      <c r="H168">
        <f t="shared" si="59"/>
        <v>-4.1487406215553477</v>
      </c>
      <c r="I168">
        <f t="shared" si="60"/>
        <v>414.07251612903201</v>
      </c>
      <c r="J168">
        <f t="shared" si="61"/>
        <v>1004.7440598997043</v>
      </c>
      <c r="K168">
        <f t="shared" si="62"/>
        <v>102.57282790880795</v>
      </c>
      <c r="L168">
        <f t="shared" si="63"/>
        <v>42.272047811768111</v>
      </c>
      <c r="M168">
        <f t="shared" si="64"/>
        <v>1.0502342515528448E-2</v>
      </c>
      <c r="N168">
        <f t="shared" si="65"/>
        <v>2</v>
      </c>
      <c r="O168">
        <f t="shared" si="66"/>
        <v>1.0471800064573522E-2</v>
      </c>
      <c r="P168">
        <f t="shared" si="67"/>
        <v>6.5476117078634589E-3</v>
      </c>
      <c r="Q168">
        <f t="shared" si="68"/>
        <v>0</v>
      </c>
      <c r="R168">
        <f t="shared" si="69"/>
        <v>34.535122840031846</v>
      </c>
      <c r="S168">
        <f t="shared" si="70"/>
        <v>34.535122840031846</v>
      </c>
      <c r="T168">
        <f t="shared" si="71"/>
        <v>5.5045799036420133</v>
      </c>
      <c r="U168">
        <f t="shared" si="72"/>
        <v>32.029513604747905</v>
      </c>
      <c r="V168">
        <f t="shared" si="73"/>
        <v>1.7773689303450726</v>
      </c>
      <c r="W168">
        <f t="shared" si="74"/>
        <v>5.5491599163141947</v>
      </c>
      <c r="X168">
        <f t="shared" si="75"/>
        <v>3.7272109732969407</v>
      </c>
      <c r="Y168">
        <f t="shared" si="76"/>
        <v>-17.483929278573768</v>
      </c>
      <c r="Z168">
        <f t="shared" si="77"/>
        <v>15.660886302859389</v>
      </c>
      <c r="AA168">
        <f t="shared" si="78"/>
        <v>1.8217524918006105</v>
      </c>
      <c r="AB168">
        <f t="shared" si="79"/>
        <v>-1.2904839137686253E-3</v>
      </c>
      <c r="AC168">
        <v>0</v>
      </c>
      <c r="AD168">
        <v>0</v>
      </c>
      <c r="AE168">
        <v>2</v>
      </c>
      <c r="AF168">
        <v>0</v>
      </c>
      <c r="AG168">
        <v>0</v>
      </c>
      <c r="AH168">
        <f t="shared" si="80"/>
        <v>1</v>
      </c>
      <c r="AI168">
        <f t="shared" si="81"/>
        <v>0</v>
      </c>
      <c r="AJ168">
        <f t="shared" si="82"/>
        <v>52579.666802392443</v>
      </c>
      <c r="AK168">
        <f t="shared" si="83"/>
        <v>0</v>
      </c>
      <c r="AL168">
        <f t="shared" si="84"/>
        <v>0</v>
      </c>
      <c r="AM168">
        <f t="shared" si="85"/>
        <v>0.49</v>
      </c>
      <c r="AN168">
        <f t="shared" si="86"/>
        <v>0.39</v>
      </c>
      <c r="AO168">
        <v>5.12</v>
      </c>
      <c r="AP168">
        <v>0.5</v>
      </c>
      <c r="AQ168" t="s">
        <v>194</v>
      </c>
      <c r="AR168">
        <v>1589468577.14516</v>
      </c>
      <c r="AS168">
        <v>414.07251612903201</v>
      </c>
      <c r="AT168">
        <v>409.99222580645198</v>
      </c>
      <c r="AU168">
        <v>17.410077419354799</v>
      </c>
      <c r="AV168">
        <v>17.011161290322601</v>
      </c>
      <c r="AW168">
        <v>499.98977419354799</v>
      </c>
      <c r="AX168">
        <v>101.98980645161301</v>
      </c>
      <c r="AY168">
        <v>9.8707432258064498E-2</v>
      </c>
      <c r="AZ168">
        <v>34.680367741935498</v>
      </c>
      <c r="BA168">
        <v>999.9</v>
      </c>
      <c r="BB168">
        <v>999.9</v>
      </c>
      <c r="BC168">
        <v>0</v>
      </c>
      <c r="BD168">
        <v>0</v>
      </c>
      <c r="BE168">
        <v>9999.3129032258094</v>
      </c>
      <c r="BF168">
        <v>0</v>
      </c>
      <c r="BG168">
        <v>1.91117E-3</v>
      </c>
      <c r="BH168">
        <v>1589468566</v>
      </c>
      <c r="BI168" t="s">
        <v>561</v>
      </c>
      <c r="BJ168">
        <v>26</v>
      </c>
      <c r="BK168">
        <v>-1.5860000000000001</v>
      </c>
      <c r="BL168">
        <v>8.8999999999999996E-2</v>
      </c>
      <c r="BM168">
        <v>410</v>
      </c>
      <c r="BN168">
        <v>17</v>
      </c>
      <c r="BO168">
        <v>0.33</v>
      </c>
      <c r="BP168">
        <v>0.15</v>
      </c>
      <c r="BQ168">
        <v>3.2401508775609802</v>
      </c>
      <c r="BR168">
        <v>14.8908301321314</v>
      </c>
      <c r="BS168">
        <v>1.7480244569714001</v>
      </c>
      <c r="BT168">
        <v>0</v>
      </c>
      <c r="BU168">
        <v>0.31612454324390199</v>
      </c>
      <c r="BV168">
        <v>1.4626393557288</v>
      </c>
      <c r="BW168">
        <v>0.17207096658488799</v>
      </c>
      <c r="BX168">
        <v>0</v>
      </c>
      <c r="BY168">
        <v>0</v>
      </c>
      <c r="BZ168">
        <v>2</v>
      </c>
      <c r="CA168" t="s">
        <v>196</v>
      </c>
      <c r="CB168">
        <v>100</v>
      </c>
      <c r="CC168">
        <v>100</v>
      </c>
      <c r="CD168">
        <v>-1.5860000000000001</v>
      </c>
      <c r="CE168">
        <v>8.8999999999999996E-2</v>
      </c>
      <c r="CF168">
        <v>2</v>
      </c>
      <c r="CG168">
        <v>519.09400000000005</v>
      </c>
      <c r="CH168">
        <v>444.27600000000001</v>
      </c>
      <c r="CI168">
        <v>34.994300000000003</v>
      </c>
      <c r="CJ168">
        <v>39.059800000000003</v>
      </c>
      <c r="CK168">
        <v>30.0002</v>
      </c>
      <c r="CL168">
        <v>38.864100000000001</v>
      </c>
      <c r="CM168">
        <v>38.862099999999998</v>
      </c>
      <c r="CN168">
        <v>20.337900000000001</v>
      </c>
      <c r="CO168">
        <v>47.161999999999999</v>
      </c>
      <c r="CP168">
        <v>0</v>
      </c>
      <c r="CQ168">
        <v>35</v>
      </c>
      <c r="CR168">
        <v>410</v>
      </c>
      <c r="CS168">
        <v>17</v>
      </c>
      <c r="CT168">
        <v>98.524500000000003</v>
      </c>
      <c r="CU168">
        <v>99.0214</v>
      </c>
    </row>
    <row r="169" spans="1:99" x14ac:dyDescent="0.25">
      <c r="A169">
        <v>153</v>
      </c>
      <c r="B169">
        <v>1589468590.5</v>
      </c>
      <c r="C169">
        <v>12993</v>
      </c>
      <c r="D169" t="s">
        <v>564</v>
      </c>
      <c r="E169" t="s">
        <v>565</v>
      </c>
      <c r="F169">
        <v>1589468581.9354801</v>
      </c>
      <c r="G169">
        <f t="shared" si="58"/>
        <v>4.3041021269985328E-4</v>
      </c>
      <c r="H169">
        <f t="shared" si="59"/>
        <v>-4.4871177115360892</v>
      </c>
      <c r="I169">
        <f t="shared" si="60"/>
        <v>414.39516129032302</v>
      </c>
      <c r="J169">
        <f t="shared" si="61"/>
        <v>1001.5541416160409</v>
      </c>
      <c r="K169">
        <f t="shared" si="62"/>
        <v>102.24877090220456</v>
      </c>
      <c r="L169">
        <f t="shared" si="63"/>
        <v>42.305646943248313</v>
      </c>
      <c r="M169">
        <f t="shared" si="64"/>
        <v>1.1427947974275765E-2</v>
      </c>
      <c r="N169">
        <f t="shared" si="65"/>
        <v>2</v>
      </c>
      <c r="O169">
        <f t="shared" si="66"/>
        <v>1.1391794679922729E-2</v>
      </c>
      <c r="P169">
        <f t="shared" si="67"/>
        <v>7.1231103182614972E-3</v>
      </c>
      <c r="Q169">
        <f t="shared" si="68"/>
        <v>0</v>
      </c>
      <c r="R169">
        <f t="shared" si="69"/>
        <v>34.521152913720982</v>
      </c>
      <c r="S169">
        <f t="shared" si="70"/>
        <v>34.521152913720982</v>
      </c>
      <c r="T169">
        <f t="shared" si="71"/>
        <v>5.5003085742364144</v>
      </c>
      <c r="U169">
        <f t="shared" si="72"/>
        <v>32.091145912036282</v>
      </c>
      <c r="V169">
        <f t="shared" si="73"/>
        <v>1.7806375582329543</v>
      </c>
      <c r="W169">
        <f t="shared" si="74"/>
        <v>5.5486879873775354</v>
      </c>
      <c r="X169">
        <f t="shared" si="75"/>
        <v>3.7196710160034598</v>
      </c>
      <c r="Y169">
        <f t="shared" si="76"/>
        <v>-18.981090380063531</v>
      </c>
      <c r="Z169">
        <f t="shared" si="77"/>
        <v>17.001965443855276</v>
      </c>
      <c r="AA169">
        <f t="shared" si="78"/>
        <v>1.9776040309927239</v>
      </c>
      <c r="AB169">
        <f t="shared" si="79"/>
        <v>-1.5209052155320535E-3</v>
      </c>
      <c r="AC169">
        <v>0</v>
      </c>
      <c r="AD169">
        <v>0</v>
      </c>
      <c r="AE169">
        <v>2</v>
      </c>
      <c r="AF169">
        <v>0</v>
      </c>
      <c r="AG169">
        <v>0</v>
      </c>
      <c r="AH169">
        <f t="shared" si="80"/>
        <v>1</v>
      </c>
      <c r="AI169">
        <f t="shared" si="81"/>
        <v>0</v>
      </c>
      <c r="AJ169">
        <f t="shared" si="82"/>
        <v>52582.501916396432</v>
      </c>
      <c r="AK169">
        <f t="shared" si="83"/>
        <v>0</v>
      </c>
      <c r="AL169">
        <f t="shared" si="84"/>
        <v>0</v>
      </c>
      <c r="AM169">
        <f t="shared" si="85"/>
        <v>0.49</v>
      </c>
      <c r="AN169">
        <f t="shared" si="86"/>
        <v>0.39</v>
      </c>
      <c r="AO169">
        <v>5.12</v>
      </c>
      <c r="AP169">
        <v>0.5</v>
      </c>
      <c r="AQ169" t="s">
        <v>194</v>
      </c>
      <c r="AR169">
        <v>1589468581.9354801</v>
      </c>
      <c r="AS169">
        <v>414.39516129032302</v>
      </c>
      <c r="AT169">
        <v>409.982741935484</v>
      </c>
      <c r="AU169">
        <v>17.441822580645201</v>
      </c>
      <c r="AV169">
        <v>17.0087451612903</v>
      </c>
      <c r="AW169">
        <v>499.97151612903201</v>
      </c>
      <c r="AX169">
        <v>101.990193548387</v>
      </c>
      <c r="AY169">
        <v>9.9914867741935504E-2</v>
      </c>
      <c r="AZ169">
        <v>34.678835483870998</v>
      </c>
      <c r="BA169">
        <v>999.9</v>
      </c>
      <c r="BB169">
        <v>999.9</v>
      </c>
      <c r="BC169">
        <v>0</v>
      </c>
      <c r="BD169">
        <v>0</v>
      </c>
      <c r="BE169">
        <v>9999.7835483871004</v>
      </c>
      <c r="BF169">
        <v>0</v>
      </c>
      <c r="BG169">
        <v>1.91117E-3</v>
      </c>
      <c r="BH169">
        <v>1589468566</v>
      </c>
      <c r="BI169" t="s">
        <v>561</v>
      </c>
      <c r="BJ169">
        <v>26</v>
      </c>
      <c r="BK169">
        <v>-1.5860000000000001</v>
      </c>
      <c r="BL169">
        <v>8.8999999999999996E-2</v>
      </c>
      <c r="BM169">
        <v>410</v>
      </c>
      <c r="BN169">
        <v>17</v>
      </c>
      <c r="BO169">
        <v>0.33</v>
      </c>
      <c r="BP169">
        <v>0.15</v>
      </c>
      <c r="BQ169">
        <v>4.2267280487804904</v>
      </c>
      <c r="BR169">
        <v>2.9202390940767202</v>
      </c>
      <c r="BS169">
        <v>0.54247852664805196</v>
      </c>
      <c r="BT169">
        <v>0</v>
      </c>
      <c r="BU169">
        <v>0.41456729268292702</v>
      </c>
      <c r="BV169">
        <v>0.30024221602788098</v>
      </c>
      <c r="BW169">
        <v>5.3562909169905998E-2</v>
      </c>
      <c r="BX169">
        <v>0</v>
      </c>
      <c r="BY169">
        <v>0</v>
      </c>
      <c r="BZ169">
        <v>2</v>
      </c>
      <c r="CA169" t="s">
        <v>196</v>
      </c>
      <c r="CB169">
        <v>100</v>
      </c>
      <c r="CC169">
        <v>100</v>
      </c>
      <c r="CD169">
        <v>-1.5860000000000001</v>
      </c>
      <c r="CE169">
        <v>8.8999999999999996E-2</v>
      </c>
      <c r="CF169">
        <v>2</v>
      </c>
      <c r="CG169">
        <v>518.96100000000001</v>
      </c>
      <c r="CH169">
        <v>443.78699999999998</v>
      </c>
      <c r="CI169">
        <v>34.995199999999997</v>
      </c>
      <c r="CJ169">
        <v>39.059800000000003</v>
      </c>
      <c r="CK169">
        <v>30.0002</v>
      </c>
      <c r="CL169">
        <v>38.863900000000001</v>
      </c>
      <c r="CM169">
        <v>38.862099999999998</v>
      </c>
      <c r="CN169">
        <v>20.3383</v>
      </c>
      <c r="CO169">
        <v>47.161999999999999</v>
      </c>
      <c r="CP169">
        <v>0</v>
      </c>
      <c r="CQ169">
        <v>35</v>
      </c>
      <c r="CR169">
        <v>410</v>
      </c>
      <c r="CS169">
        <v>17</v>
      </c>
      <c r="CT169">
        <v>98.525199999999998</v>
      </c>
      <c r="CU169">
        <v>99.021500000000003</v>
      </c>
    </row>
    <row r="170" spans="1:99" x14ac:dyDescent="0.25">
      <c r="A170">
        <v>154</v>
      </c>
      <c r="B170">
        <v>1589468595.5</v>
      </c>
      <c r="C170">
        <v>12998</v>
      </c>
      <c r="D170" t="s">
        <v>566</v>
      </c>
      <c r="E170" t="s">
        <v>567</v>
      </c>
      <c r="F170">
        <v>1589468586.87097</v>
      </c>
      <c r="G170">
        <f t="shared" si="58"/>
        <v>4.3061087697155635E-4</v>
      </c>
      <c r="H170">
        <f t="shared" si="59"/>
        <v>-4.4730887740408507</v>
      </c>
      <c r="I170">
        <f t="shared" si="60"/>
        <v>414.393709677419</v>
      </c>
      <c r="J170">
        <f t="shared" si="61"/>
        <v>999.50786033197949</v>
      </c>
      <c r="K170">
        <f t="shared" si="62"/>
        <v>102.0402013491813</v>
      </c>
      <c r="L170">
        <f t="shared" si="63"/>
        <v>42.305637855887809</v>
      </c>
      <c r="M170">
        <f t="shared" si="64"/>
        <v>1.1430244905582287E-2</v>
      </c>
      <c r="N170">
        <f t="shared" si="65"/>
        <v>2</v>
      </c>
      <c r="O170">
        <f t="shared" si="66"/>
        <v>1.1394077101519004E-2</v>
      </c>
      <c r="P170">
        <f t="shared" si="67"/>
        <v>7.1245381296466785E-3</v>
      </c>
      <c r="Q170">
        <f t="shared" si="68"/>
        <v>0</v>
      </c>
      <c r="R170">
        <f t="shared" si="69"/>
        <v>34.523866943314601</v>
      </c>
      <c r="S170">
        <f t="shared" si="70"/>
        <v>34.523866943314601</v>
      </c>
      <c r="T170">
        <f t="shared" si="71"/>
        <v>5.5011381679428277</v>
      </c>
      <c r="U170">
        <f t="shared" si="72"/>
        <v>32.083314290456187</v>
      </c>
      <c r="V170">
        <f t="shared" si="73"/>
        <v>1.7804784219533689</v>
      </c>
      <c r="W170">
        <f t="shared" si="74"/>
        <v>5.5495464272623707</v>
      </c>
      <c r="X170">
        <f t="shared" si="75"/>
        <v>3.720659745989459</v>
      </c>
      <c r="Y170">
        <f t="shared" si="76"/>
        <v>-18.989939674445637</v>
      </c>
      <c r="Z170">
        <f t="shared" si="77"/>
        <v>17.009843839534106</v>
      </c>
      <c r="AA170">
        <f t="shared" si="78"/>
        <v>1.97857349250759</v>
      </c>
      <c r="AB170">
        <f t="shared" si="79"/>
        <v>-1.5223424039412237E-3</v>
      </c>
      <c r="AC170">
        <v>0</v>
      </c>
      <c r="AD170">
        <v>0</v>
      </c>
      <c r="AE170">
        <v>2</v>
      </c>
      <c r="AF170">
        <v>0</v>
      </c>
      <c r="AG170">
        <v>0</v>
      </c>
      <c r="AH170">
        <f t="shared" si="80"/>
        <v>1</v>
      </c>
      <c r="AI170">
        <f t="shared" si="81"/>
        <v>0</v>
      </c>
      <c r="AJ170">
        <f t="shared" si="82"/>
        <v>52600.630908626634</v>
      </c>
      <c r="AK170">
        <f t="shared" si="83"/>
        <v>0</v>
      </c>
      <c r="AL170">
        <f t="shared" si="84"/>
        <v>0</v>
      </c>
      <c r="AM170">
        <f t="shared" si="85"/>
        <v>0.49</v>
      </c>
      <c r="AN170">
        <f t="shared" si="86"/>
        <v>0.39</v>
      </c>
      <c r="AO170">
        <v>5.12</v>
      </c>
      <c r="AP170">
        <v>0.5</v>
      </c>
      <c r="AQ170" t="s">
        <v>194</v>
      </c>
      <c r="AR170">
        <v>1589468586.87097</v>
      </c>
      <c r="AS170">
        <v>414.393709677419</v>
      </c>
      <c r="AT170">
        <v>409.996193548387</v>
      </c>
      <c r="AU170">
        <v>17.440206451612902</v>
      </c>
      <c r="AV170">
        <v>17.0069709677419</v>
      </c>
      <c r="AW170">
        <v>500.02293548387098</v>
      </c>
      <c r="AX170">
        <v>101.99041935483901</v>
      </c>
      <c r="AY170">
        <v>0.100024751612903</v>
      </c>
      <c r="AZ170">
        <v>34.681622580645197</v>
      </c>
      <c r="BA170">
        <v>999.9</v>
      </c>
      <c r="BB170">
        <v>999.9</v>
      </c>
      <c r="BC170">
        <v>0</v>
      </c>
      <c r="BD170">
        <v>0</v>
      </c>
      <c r="BE170">
        <v>10003.449677419399</v>
      </c>
      <c r="BF170">
        <v>0</v>
      </c>
      <c r="BG170">
        <v>1.91117E-3</v>
      </c>
      <c r="BH170">
        <v>1589468566</v>
      </c>
      <c r="BI170" t="s">
        <v>561</v>
      </c>
      <c r="BJ170">
        <v>26</v>
      </c>
      <c r="BK170">
        <v>-1.5860000000000001</v>
      </c>
      <c r="BL170">
        <v>8.8999999999999996E-2</v>
      </c>
      <c r="BM170">
        <v>410</v>
      </c>
      <c r="BN170">
        <v>17</v>
      </c>
      <c r="BO170">
        <v>0.33</v>
      </c>
      <c r="BP170">
        <v>0.15</v>
      </c>
      <c r="BQ170">
        <v>4.3985319512195096</v>
      </c>
      <c r="BR170">
        <v>-0.20922229965158301</v>
      </c>
      <c r="BS170">
        <v>3.6530738357898399E-2</v>
      </c>
      <c r="BT170">
        <v>0</v>
      </c>
      <c r="BU170">
        <v>0.433066951219512</v>
      </c>
      <c r="BV170">
        <v>4.3907456445999096E-3</v>
      </c>
      <c r="BW170">
        <v>1.1008036742888301E-3</v>
      </c>
      <c r="BX170">
        <v>1</v>
      </c>
      <c r="BY170">
        <v>1</v>
      </c>
      <c r="BZ170">
        <v>2</v>
      </c>
      <c r="CA170" t="s">
        <v>213</v>
      </c>
      <c r="CB170">
        <v>100</v>
      </c>
      <c r="CC170">
        <v>100</v>
      </c>
      <c r="CD170">
        <v>-1.5860000000000001</v>
      </c>
      <c r="CE170">
        <v>8.8999999999999996E-2</v>
      </c>
      <c r="CF170">
        <v>2</v>
      </c>
      <c r="CG170">
        <v>519.03300000000002</v>
      </c>
      <c r="CH170">
        <v>443.916</v>
      </c>
      <c r="CI170">
        <v>34.998100000000001</v>
      </c>
      <c r="CJ170">
        <v>39.059800000000003</v>
      </c>
      <c r="CK170">
        <v>30.0001</v>
      </c>
      <c r="CL170">
        <v>38.863900000000001</v>
      </c>
      <c r="CM170">
        <v>38.862099999999998</v>
      </c>
      <c r="CN170">
        <v>20.336500000000001</v>
      </c>
      <c r="CO170">
        <v>47.161999999999999</v>
      </c>
      <c r="CP170">
        <v>0</v>
      </c>
      <c r="CQ170">
        <v>35</v>
      </c>
      <c r="CR170">
        <v>410</v>
      </c>
      <c r="CS170">
        <v>17</v>
      </c>
      <c r="CT170">
        <v>98.527199999999993</v>
      </c>
      <c r="CU170">
        <v>99.020399999999995</v>
      </c>
    </row>
    <row r="171" spans="1:99" x14ac:dyDescent="0.25">
      <c r="A171">
        <v>155</v>
      </c>
      <c r="B171">
        <v>1589468600.5</v>
      </c>
      <c r="C171">
        <v>13003</v>
      </c>
      <c r="D171" t="s">
        <v>568</v>
      </c>
      <c r="E171" t="s">
        <v>569</v>
      </c>
      <c r="F171">
        <v>1589468591.87097</v>
      </c>
      <c r="G171">
        <f t="shared" si="58"/>
        <v>4.3113933322135462E-4</v>
      </c>
      <c r="H171">
        <f t="shared" si="59"/>
        <v>-4.4604190434389084</v>
      </c>
      <c r="I171">
        <f t="shared" si="60"/>
        <v>414.39112903225799</v>
      </c>
      <c r="J171">
        <f t="shared" si="61"/>
        <v>997.36584223619752</v>
      </c>
      <c r="K171">
        <f t="shared" si="62"/>
        <v>101.82109153904779</v>
      </c>
      <c r="L171">
        <f t="shared" si="63"/>
        <v>42.305195641711705</v>
      </c>
      <c r="M171">
        <f t="shared" si="64"/>
        <v>1.1437589256810874E-2</v>
      </c>
      <c r="N171">
        <f t="shared" si="65"/>
        <v>2</v>
      </c>
      <c r="O171">
        <f t="shared" si="66"/>
        <v>1.140137503902804E-2</v>
      </c>
      <c r="P171">
        <f t="shared" si="67"/>
        <v>7.1291034922699344E-3</v>
      </c>
      <c r="Q171">
        <f t="shared" si="68"/>
        <v>0</v>
      </c>
      <c r="R171">
        <f t="shared" si="69"/>
        <v>34.530419586185467</v>
      </c>
      <c r="S171">
        <f t="shared" si="70"/>
        <v>34.530419586185467</v>
      </c>
      <c r="T171">
        <f t="shared" si="71"/>
        <v>5.503141553678816</v>
      </c>
      <c r="U171">
        <f t="shared" si="72"/>
        <v>32.069028259313598</v>
      </c>
      <c r="V171">
        <f t="shared" si="73"/>
        <v>1.7803520133444519</v>
      </c>
      <c r="W171">
        <f t="shared" si="74"/>
        <v>5.5516244488243762</v>
      </c>
      <c r="X171">
        <f t="shared" si="75"/>
        <v>3.722789540334364</v>
      </c>
      <c r="Y171">
        <f t="shared" si="76"/>
        <v>-19.013244595061739</v>
      </c>
      <c r="Z171">
        <f t="shared" si="77"/>
        <v>17.030601945591712</v>
      </c>
      <c r="AA171">
        <f t="shared" si="78"/>
        <v>1.9811165229061138</v>
      </c>
      <c r="AB171">
        <f t="shared" si="79"/>
        <v>-1.526126563913266E-3</v>
      </c>
      <c r="AC171">
        <v>0</v>
      </c>
      <c r="AD171">
        <v>0</v>
      </c>
      <c r="AE171">
        <v>2</v>
      </c>
      <c r="AF171">
        <v>0</v>
      </c>
      <c r="AG171">
        <v>0</v>
      </c>
      <c r="AH171">
        <f t="shared" si="80"/>
        <v>1</v>
      </c>
      <c r="AI171">
        <f t="shared" si="81"/>
        <v>0</v>
      </c>
      <c r="AJ171">
        <f t="shared" si="82"/>
        <v>52591.305526470984</v>
      </c>
      <c r="AK171">
        <f t="shared" si="83"/>
        <v>0</v>
      </c>
      <c r="AL171">
        <f t="shared" si="84"/>
        <v>0</v>
      </c>
      <c r="AM171">
        <f t="shared" si="85"/>
        <v>0.49</v>
      </c>
      <c r="AN171">
        <f t="shared" si="86"/>
        <v>0.39</v>
      </c>
      <c r="AO171">
        <v>5.12</v>
      </c>
      <c r="AP171">
        <v>0.5</v>
      </c>
      <c r="AQ171" t="s">
        <v>194</v>
      </c>
      <c r="AR171">
        <v>1589468591.87097</v>
      </c>
      <c r="AS171">
        <v>414.39112903225799</v>
      </c>
      <c r="AT171">
        <v>410.00661290322603</v>
      </c>
      <c r="AU171">
        <v>17.4390419354839</v>
      </c>
      <c r="AV171">
        <v>17.0052548387097</v>
      </c>
      <c r="AW171">
        <v>500.00054838709701</v>
      </c>
      <c r="AX171">
        <v>101.990032258065</v>
      </c>
      <c r="AY171">
        <v>9.9980480645161296E-2</v>
      </c>
      <c r="AZ171">
        <v>34.688367741935501</v>
      </c>
      <c r="BA171">
        <v>999.9</v>
      </c>
      <c r="BB171">
        <v>999.9</v>
      </c>
      <c r="BC171">
        <v>0</v>
      </c>
      <c r="BD171">
        <v>0</v>
      </c>
      <c r="BE171">
        <v>10001.868709677399</v>
      </c>
      <c r="BF171">
        <v>0</v>
      </c>
      <c r="BG171">
        <v>1.91117E-3</v>
      </c>
      <c r="BH171">
        <v>1589468566</v>
      </c>
      <c r="BI171" t="s">
        <v>561</v>
      </c>
      <c r="BJ171">
        <v>26</v>
      </c>
      <c r="BK171">
        <v>-1.5860000000000001</v>
      </c>
      <c r="BL171">
        <v>8.8999999999999996E-2</v>
      </c>
      <c r="BM171">
        <v>410</v>
      </c>
      <c r="BN171">
        <v>17</v>
      </c>
      <c r="BO171">
        <v>0.33</v>
      </c>
      <c r="BP171">
        <v>0.15</v>
      </c>
      <c r="BQ171">
        <v>4.3974700000000002</v>
      </c>
      <c r="BR171">
        <v>-0.21062487804880201</v>
      </c>
      <c r="BS171">
        <v>3.6728786145301902E-2</v>
      </c>
      <c r="BT171">
        <v>0</v>
      </c>
      <c r="BU171">
        <v>0.43352819512195101</v>
      </c>
      <c r="BV171">
        <v>2.0179442508721098E-3</v>
      </c>
      <c r="BW171">
        <v>9.6604749717882701E-4</v>
      </c>
      <c r="BX171">
        <v>1</v>
      </c>
      <c r="BY171">
        <v>1</v>
      </c>
      <c r="BZ171">
        <v>2</v>
      </c>
      <c r="CA171" t="s">
        <v>213</v>
      </c>
      <c r="CB171">
        <v>100</v>
      </c>
      <c r="CC171">
        <v>100</v>
      </c>
      <c r="CD171">
        <v>-1.5860000000000001</v>
      </c>
      <c r="CE171">
        <v>8.8999999999999996E-2</v>
      </c>
      <c r="CF171">
        <v>2</v>
      </c>
      <c r="CG171">
        <v>518.904</v>
      </c>
      <c r="CH171">
        <v>443.90199999999999</v>
      </c>
      <c r="CI171">
        <v>35.000900000000001</v>
      </c>
      <c r="CJ171">
        <v>39.059800000000003</v>
      </c>
      <c r="CK171">
        <v>30</v>
      </c>
      <c r="CL171">
        <v>38.863900000000001</v>
      </c>
      <c r="CM171">
        <v>38.862099999999998</v>
      </c>
      <c r="CN171">
        <v>20.339700000000001</v>
      </c>
      <c r="CO171">
        <v>47.161999999999999</v>
      </c>
      <c r="CP171">
        <v>0</v>
      </c>
      <c r="CQ171">
        <v>35</v>
      </c>
      <c r="CR171">
        <v>410</v>
      </c>
      <c r="CS171">
        <v>17</v>
      </c>
      <c r="CT171">
        <v>98.526899999999998</v>
      </c>
      <c r="CU171">
        <v>99.022300000000001</v>
      </c>
    </row>
    <row r="172" spans="1:99" x14ac:dyDescent="0.25">
      <c r="A172">
        <v>156</v>
      </c>
      <c r="B172">
        <v>1589468605.5</v>
      </c>
      <c r="C172">
        <v>13008</v>
      </c>
      <c r="D172" t="s">
        <v>570</v>
      </c>
      <c r="E172" t="s">
        <v>571</v>
      </c>
      <c r="F172">
        <v>1589468596.87097</v>
      </c>
      <c r="G172">
        <f t="shared" si="58"/>
        <v>4.3068225624560291E-4</v>
      </c>
      <c r="H172">
        <f t="shared" si="59"/>
        <v>-4.4673388588406571</v>
      </c>
      <c r="I172">
        <f t="shared" si="60"/>
        <v>414.390290322581</v>
      </c>
      <c r="J172">
        <f t="shared" si="61"/>
        <v>999.42302050672458</v>
      </c>
      <c r="K172">
        <f t="shared" si="62"/>
        <v>102.03120493622001</v>
      </c>
      <c r="L172">
        <f t="shared" si="63"/>
        <v>42.305149839400244</v>
      </c>
      <c r="M172">
        <f t="shared" si="64"/>
        <v>1.1415942580397551E-2</v>
      </c>
      <c r="N172">
        <f t="shared" si="65"/>
        <v>2</v>
      </c>
      <c r="O172">
        <f t="shared" si="66"/>
        <v>1.1379865076883549E-2</v>
      </c>
      <c r="P172">
        <f t="shared" si="67"/>
        <v>7.1156475368845448E-3</v>
      </c>
      <c r="Q172">
        <f t="shared" si="68"/>
        <v>0</v>
      </c>
      <c r="R172">
        <f t="shared" si="69"/>
        <v>34.539791738809299</v>
      </c>
      <c r="S172">
        <f t="shared" si="70"/>
        <v>34.539791738809299</v>
      </c>
      <c r="T172">
        <f t="shared" si="71"/>
        <v>5.5060080703716716</v>
      </c>
      <c r="U172">
        <f t="shared" si="72"/>
        <v>32.049617111782169</v>
      </c>
      <c r="V172">
        <f t="shared" si="73"/>
        <v>1.7801834292244221</v>
      </c>
      <c r="W172">
        <f t="shared" si="74"/>
        <v>5.5544608318268676</v>
      </c>
      <c r="X172">
        <f t="shared" si="75"/>
        <v>3.7258246411472493</v>
      </c>
      <c r="Y172">
        <f t="shared" si="76"/>
        <v>-18.993087500431088</v>
      </c>
      <c r="Z172">
        <f t="shared" si="77"/>
        <v>17.012387580429106</v>
      </c>
      <c r="AA172">
        <f t="shared" si="78"/>
        <v>1.9791769644272308</v>
      </c>
      <c r="AB172">
        <f t="shared" si="79"/>
        <v>-1.5229555747495738E-3</v>
      </c>
      <c r="AC172">
        <v>0</v>
      </c>
      <c r="AD172">
        <v>0</v>
      </c>
      <c r="AE172">
        <v>2</v>
      </c>
      <c r="AF172">
        <v>0</v>
      </c>
      <c r="AG172">
        <v>0</v>
      </c>
      <c r="AH172">
        <f t="shared" si="80"/>
        <v>1</v>
      </c>
      <c r="AI172">
        <f t="shared" si="81"/>
        <v>0</v>
      </c>
      <c r="AJ172">
        <f t="shared" si="82"/>
        <v>52591.891905923912</v>
      </c>
      <c r="AK172">
        <f t="shared" si="83"/>
        <v>0</v>
      </c>
      <c r="AL172">
        <f t="shared" si="84"/>
        <v>0</v>
      </c>
      <c r="AM172">
        <f t="shared" si="85"/>
        <v>0.49</v>
      </c>
      <c r="AN172">
        <f t="shared" si="86"/>
        <v>0.39</v>
      </c>
      <c r="AO172">
        <v>5.12</v>
      </c>
      <c r="AP172">
        <v>0.5</v>
      </c>
      <c r="AQ172" t="s">
        <v>194</v>
      </c>
      <c r="AR172">
        <v>1589468596.87097</v>
      </c>
      <c r="AS172">
        <v>414.390290322581</v>
      </c>
      <c r="AT172">
        <v>409.998548387097</v>
      </c>
      <c r="AU172">
        <v>17.437374193548401</v>
      </c>
      <c r="AV172">
        <v>17.004051612903201</v>
      </c>
      <c r="AW172">
        <v>500.006741935484</v>
      </c>
      <c r="AX172">
        <v>101.990096774194</v>
      </c>
      <c r="AY172">
        <v>0.100012061290323</v>
      </c>
      <c r="AZ172">
        <v>34.697570967741903</v>
      </c>
      <c r="BA172">
        <v>999.9</v>
      </c>
      <c r="BB172">
        <v>999.9</v>
      </c>
      <c r="BC172">
        <v>0</v>
      </c>
      <c r="BD172">
        <v>0</v>
      </c>
      <c r="BE172">
        <v>10002.2903225806</v>
      </c>
      <c r="BF172">
        <v>0</v>
      </c>
      <c r="BG172">
        <v>1.91117E-3</v>
      </c>
      <c r="BH172">
        <v>1589468566</v>
      </c>
      <c r="BI172" t="s">
        <v>561</v>
      </c>
      <c r="BJ172">
        <v>26</v>
      </c>
      <c r="BK172">
        <v>-1.5860000000000001</v>
      </c>
      <c r="BL172">
        <v>8.8999999999999996E-2</v>
      </c>
      <c r="BM172">
        <v>410</v>
      </c>
      <c r="BN172">
        <v>17</v>
      </c>
      <c r="BO172">
        <v>0.33</v>
      </c>
      <c r="BP172">
        <v>0.15</v>
      </c>
      <c r="BQ172">
        <v>4.38978707317073</v>
      </c>
      <c r="BR172">
        <v>0.13316069686408299</v>
      </c>
      <c r="BS172">
        <v>2.6068289421918099E-2</v>
      </c>
      <c r="BT172">
        <v>0</v>
      </c>
      <c r="BU172">
        <v>0.43356485365853698</v>
      </c>
      <c r="BV172">
        <v>-3.9682160278731596E-3</v>
      </c>
      <c r="BW172">
        <v>8.6600677519389898E-4</v>
      </c>
      <c r="BX172">
        <v>1</v>
      </c>
      <c r="BY172">
        <v>1</v>
      </c>
      <c r="BZ172">
        <v>2</v>
      </c>
      <c r="CA172" t="s">
        <v>213</v>
      </c>
      <c r="CB172">
        <v>100</v>
      </c>
      <c r="CC172">
        <v>100</v>
      </c>
      <c r="CD172">
        <v>-1.5860000000000001</v>
      </c>
      <c r="CE172">
        <v>8.8999999999999996E-2</v>
      </c>
      <c r="CF172">
        <v>2</v>
      </c>
      <c r="CG172">
        <v>519.09199999999998</v>
      </c>
      <c r="CH172">
        <v>443.95600000000002</v>
      </c>
      <c r="CI172">
        <v>35.002699999999997</v>
      </c>
      <c r="CJ172">
        <v>39.059800000000003</v>
      </c>
      <c r="CK172">
        <v>30.0001</v>
      </c>
      <c r="CL172">
        <v>38.863900000000001</v>
      </c>
      <c r="CM172">
        <v>38.863900000000001</v>
      </c>
      <c r="CN172">
        <v>20.3414</v>
      </c>
      <c r="CO172">
        <v>47.161999999999999</v>
      </c>
      <c r="CP172">
        <v>0</v>
      </c>
      <c r="CQ172">
        <v>35</v>
      </c>
      <c r="CR172">
        <v>410</v>
      </c>
      <c r="CS172">
        <v>17</v>
      </c>
      <c r="CT172">
        <v>98.527500000000003</v>
      </c>
      <c r="CU172">
        <v>99.023600000000002</v>
      </c>
    </row>
    <row r="173" spans="1:99" x14ac:dyDescent="0.25">
      <c r="A173">
        <v>157</v>
      </c>
      <c r="B173">
        <v>1589469100</v>
      </c>
      <c r="C173">
        <v>13502.5</v>
      </c>
      <c r="D173" t="s">
        <v>574</v>
      </c>
      <c r="E173" t="s">
        <v>575</v>
      </c>
      <c r="F173">
        <v>1589469089.5322599</v>
      </c>
      <c r="G173">
        <f t="shared" si="58"/>
        <v>2.2494788826285877E-4</v>
      </c>
      <c r="H173">
        <f t="shared" si="59"/>
        <v>-1.3537295833633378</v>
      </c>
      <c r="I173">
        <f t="shared" si="60"/>
        <v>411.40203225806403</v>
      </c>
      <c r="J173">
        <f t="shared" si="61"/>
        <v>750.18884235080486</v>
      </c>
      <c r="K173">
        <f t="shared" si="62"/>
        <v>76.579338673333439</v>
      </c>
      <c r="L173">
        <f t="shared" si="63"/>
        <v>41.995953259533472</v>
      </c>
      <c r="M173">
        <f t="shared" si="64"/>
        <v>5.7842316155488462E-3</v>
      </c>
      <c r="N173">
        <f t="shared" si="65"/>
        <v>2</v>
      </c>
      <c r="O173">
        <f t="shared" si="66"/>
        <v>5.7749540090454585E-3</v>
      </c>
      <c r="P173">
        <f t="shared" si="67"/>
        <v>3.6101785541597406E-3</v>
      </c>
      <c r="Q173">
        <f t="shared" si="68"/>
        <v>0</v>
      </c>
      <c r="R173">
        <f t="shared" si="69"/>
        <v>34.811336451722475</v>
      </c>
      <c r="S173">
        <f t="shared" si="70"/>
        <v>34.811336451722475</v>
      </c>
      <c r="T173">
        <f t="shared" si="71"/>
        <v>5.5896268915556853</v>
      </c>
      <c r="U173">
        <f t="shared" si="72"/>
        <v>31.280071574901548</v>
      </c>
      <c r="V173">
        <f t="shared" si="73"/>
        <v>1.7564435682549646</v>
      </c>
      <c r="W173">
        <f t="shared" si="74"/>
        <v>5.6152159500309358</v>
      </c>
      <c r="X173">
        <f t="shared" si="75"/>
        <v>3.8331833233007204</v>
      </c>
      <c r="Y173">
        <f t="shared" si="76"/>
        <v>-9.920201872392072</v>
      </c>
      <c r="Z173">
        <f t="shared" si="77"/>
        <v>8.8838976036732706</v>
      </c>
      <c r="AA173">
        <f t="shared" si="78"/>
        <v>1.0358883692868617</v>
      </c>
      <c r="AB173">
        <f t="shared" si="79"/>
        <v>-4.1589943193898193E-4</v>
      </c>
      <c r="AC173">
        <v>0</v>
      </c>
      <c r="AD173">
        <v>0</v>
      </c>
      <c r="AE173">
        <v>2</v>
      </c>
      <c r="AF173">
        <v>0</v>
      </c>
      <c r="AG173">
        <v>0</v>
      </c>
      <c r="AH173">
        <f t="shared" si="80"/>
        <v>1</v>
      </c>
      <c r="AI173">
        <f t="shared" si="81"/>
        <v>0</v>
      </c>
      <c r="AJ173">
        <f t="shared" si="82"/>
        <v>52528.669875597843</v>
      </c>
      <c r="AK173">
        <f t="shared" si="83"/>
        <v>0</v>
      </c>
      <c r="AL173">
        <f t="shared" si="84"/>
        <v>0</v>
      </c>
      <c r="AM173">
        <f t="shared" si="85"/>
        <v>0.49</v>
      </c>
      <c r="AN173">
        <f t="shared" si="86"/>
        <v>0.39</v>
      </c>
      <c r="AO173">
        <v>5.55</v>
      </c>
      <c r="AP173">
        <v>0.5</v>
      </c>
      <c r="AQ173" t="s">
        <v>194</v>
      </c>
      <c r="AR173">
        <v>1589469089.5322599</v>
      </c>
      <c r="AS173">
        <v>411.40203225806403</v>
      </c>
      <c r="AT173">
        <v>410.00225806451601</v>
      </c>
      <c r="AU173">
        <v>17.206525806451602</v>
      </c>
      <c r="AV173">
        <v>16.9611548387097</v>
      </c>
      <c r="AW173">
        <v>500.05064516128999</v>
      </c>
      <c r="AX173">
        <v>101.98161290322599</v>
      </c>
      <c r="AY173">
        <v>9.8469270967741995E-2</v>
      </c>
      <c r="AZ173">
        <v>34.893729032258101</v>
      </c>
      <c r="BA173">
        <v>999.9</v>
      </c>
      <c r="BB173">
        <v>999.9</v>
      </c>
      <c r="BC173">
        <v>0</v>
      </c>
      <c r="BD173">
        <v>0</v>
      </c>
      <c r="BE173">
        <v>9997.26129032258</v>
      </c>
      <c r="BF173">
        <v>0</v>
      </c>
      <c r="BG173">
        <v>1.91117E-3</v>
      </c>
      <c r="BH173">
        <v>1589469086</v>
      </c>
      <c r="BI173" t="s">
        <v>576</v>
      </c>
      <c r="BJ173">
        <v>27</v>
      </c>
      <c r="BK173">
        <v>-1.5940000000000001</v>
      </c>
      <c r="BL173">
        <v>8.7999999999999995E-2</v>
      </c>
      <c r="BM173">
        <v>410</v>
      </c>
      <c r="BN173">
        <v>17</v>
      </c>
      <c r="BO173">
        <v>0.37</v>
      </c>
      <c r="BP173">
        <v>0.15</v>
      </c>
      <c r="BQ173">
        <v>0.87575125609756099</v>
      </c>
      <c r="BR173">
        <v>8.3526409643197805</v>
      </c>
      <c r="BS173">
        <v>0.89699809813258502</v>
      </c>
      <c r="BT173">
        <v>0</v>
      </c>
      <c r="BU173">
        <v>0.15222265660731699</v>
      </c>
      <c r="BV173">
        <v>1.4598150147490001</v>
      </c>
      <c r="BW173">
        <v>0.15655305748909801</v>
      </c>
      <c r="BX173">
        <v>0</v>
      </c>
      <c r="BY173">
        <v>0</v>
      </c>
      <c r="BZ173">
        <v>2</v>
      </c>
      <c r="CA173" t="s">
        <v>196</v>
      </c>
      <c r="CB173">
        <v>100</v>
      </c>
      <c r="CC173">
        <v>100</v>
      </c>
      <c r="CD173">
        <v>-1.5940000000000001</v>
      </c>
      <c r="CE173">
        <v>8.7999999999999995E-2</v>
      </c>
      <c r="CF173">
        <v>2</v>
      </c>
      <c r="CG173">
        <v>518.15099999999995</v>
      </c>
      <c r="CH173">
        <v>439.84399999999999</v>
      </c>
      <c r="CI173">
        <v>34.989800000000002</v>
      </c>
      <c r="CJ173">
        <v>39.369100000000003</v>
      </c>
      <c r="CK173">
        <v>30</v>
      </c>
      <c r="CL173">
        <v>39.142499999999998</v>
      </c>
      <c r="CM173">
        <v>39.138399999999997</v>
      </c>
      <c r="CN173">
        <v>20.357800000000001</v>
      </c>
      <c r="CO173">
        <v>47.161999999999999</v>
      </c>
      <c r="CP173">
        <v>0</v>
      </c>
      <c r="CQ173">
        <v>35</v>
      </c>
      <c r="CR173">
        <v>410</v>
      </c>
      <c r="CS173">
        <v>17</v>
      </c>
      <c r="CT173">
        <v>98.4589</v>
      </c>
      <c r="CU173">
        <v>98.969200000000001</v>
      </c>
    </row>
    <row r="174" spans="1:99" x14ac:dyDescent="0.25">
      <c r="A174">
        <v>158</v>
      </c>
      <c r="B174">
        <v>1589469105</v>
      </c>
      <c r="C174">
        <v>13507.5</v>
      </c>
      <c r="D174" t="s">
        <v>577</v>
      </c>
      <c r="E174" t="s">
        <v>578</v>
      </c>
      <c r="F174">
        <v>1589469096.64516</v>
      </c>
      <c r="G174">
        <f t="shared" si="58"/>
        <v>2.8355960421161164E-4</v>
      </c>
      <c r="H174">
        <f t="shared" si="59"/>
        <v>-1.7147699034614952</v>
      </c>
      <c r="I174">
        <f t="shared" si="60"/>
        <v>411.76193548387101</v>
      </c>
      <c r="J174">
        <f t="shared" si="61"/>
        <v>751.0267148637364</v>
      </c>
      <c r="K174">
        <f t="shared" si="62"/>
        <v>76.664732546595062</v>
      </c>
      <c r="L174">
        <f t="shared" si="63"/>
        <v>42.032617524753185</v>
      </c>
      <c r="M174">
        <f t="shared" si="64"/>
        <v>7.3222283328357035E-3</v>
      </c>
      <c r="N174">
        <f t="shared" si="65"/>
        <v>2</v>
      </c>
      <c r="O174">
        <f t="shared" si="66"/>
        <v>7.307367909457573E-3</v>
      </c>
      <c r="P174">
        <f t="shared" si="67"/>
        <v>4.5684375535750589E-3</v>
      </c>
      <c r="Q174">
        <f t="shared" si="68"/>
        <v>0</v>
      </c>
      <c r="R174">
        <f t="shared" si="69"/>
        <v>34.784780864908676</v>
      </c>
      <c r="S174">
        <f t="shared" si="70"/>
        <v>34.784780864908676</v>
      </c>
      <c r="T174">
        <f t="shared" si="71"/>
        <v>5.5814010242359071</v>
      </c>
      <c r="U174">
        <f t="shared" si="72"/>
        <v>31.400745582065891</v>
      </c>
      <c r="V174">
        <f t="shared" si="73"/>
        <v>1.7627226419930557</v>
      </c>
      <c r="W174">
        <f t="shared" si="74"/>
        <v>5.6136330820113098</v>
      </c>
      <c r="X174">
        <f t="shared" si="75"/>
        <v>3.8186783822428514</v>
      </c>
      <c r="Y174">
        <f t="shared" si="76"/>
        <v>-12.504978545732074</v>
      </c>
      <c r="Z174">
        <f t="shared" si="77"/>
        <v>11.198716073703347</v>
      </c>
      <c r="AA174">
        <f t="shared" si="78"/>
        <v>1.3056016520491678</v>
      </c>
      <c r="AB174">
        <f t="shared" si="79"/>
        <v>-6.608199795596903E-4</v>
      </c>
      <c r="AC174">
        <v>0</v>
      </c>
      <c r="AD174">
        <v>0</v>
      </c>
      <c r="AE174">
        <v>2</v>
      </c>
      <c r="AF174">
        <v>0</v>
      </c>
      <c r="AG174">
        <v>0</v>
      </c>
      <c r="AH174">
        <f t="shared" si="80"/>
        <v>1</v>
      </c>
      <c r="AI174">
        <f t="shared" si="81"/>
        <v>0</v>
      </c>
      <c r="AJ174">
        <f t="shared" si="82"/>
        <v>52528.462087904241</v>
      </c>
      <c r="AK174">
        <f t="shared" si="83"/>
        <v>0</v>
      </c>
      <c r="AL174">
        <f t="shared" si="84"/>
        <v>0</v>
      </c>
      <c r="AM174">
        <f t="shared" si="85"/>
        <v>0.49</v>
      </c>
      <c r="AN174">
        <f t="shared" si="86"/>
        <v>0.39</v>
      </c>
      <c r="AO174">
        <v>5.55</v>
      </c>
      <c r="AP174">
        <v>0.5</v>
      </c>
      <c r="AQ174" t="s">
        <v>194</v>
      </c>
      <c r="AR174">
        <v>1589469096.64516</v>
      </c>
      <c r="AS174">
        <v>411.76193548387101</v>
      </c>
      <c r="AT174">
        <v>409.98816129032298</v>
      </c>
      <c r="AU174">
        <v>17.2680677419355</v>
      </c>
      <c r="AV174">
        <v>16.958754838709702</v>
      </c>
      <c r="AW174">
        <v>500.005032258065</v>
      </c>
      <c r="AX174">
        <v>101.981225806452</v>
      </c>
      <c r="AY174">
        <v>9.8674987096774205E-2</v>
      </c>
      <c r="AZ174">
        <v>34.888641935483903</v>
      </c>
      <c r="BA174">
        <v>999.9</v>
      </c>
      <c r="BB174">
        <v>999.9</v>
      </c>
      <c r="BC174">
        <v>0</v>
      </c>
      <c r="BD174">
        <v>0</v>
      </c>
      <c r="BE174">
        <v>9997.0874193548407</v>
      </c>
      <c r="BF174">
        <v>0</v>
      </c>
      <c r="BG174">
        <v>1.91117E-3</v>
      </c>
      <c r="BH174">
        <v>1589469086</v>
      </c>
      <c r="BI174" t="s">
        <v>576</v>
      </c>
      <c r="BJ174">
        <v>27</v>
      </c>
      <c r="BK174">
        <v>-1.5940000000000001</v>
      </c>
      <c r="BL174">
        <v>8.7999999999999995E-2</v>
      </c>
      <c r="BM174">
        <v>410</v>
      </c>
      <c r="BN174">
        <v>17</v>
      </c>
      <c r="BO174">
        <v>0.37</v>
      </c>
      <c r="BP174">
        <v>0.15</v>
      </c>
      <c r="BQ174">
        <v>1.3556909121951199</v>
      </c>
      <c r="BR174">
        <v>7.14130332961712</v>
      </c>
      <c r="BS174">
        <v>0.81777582301127605</v>
      </c>
      <c r="BT174">
        <v>0</v>
      </c>
      <c r="BU174">
        <v>0.235297661243902</v>
      </c>
      <c r="BV174">
        <v>1.26352972524048</v>
      </c>
      <c r="BW174">
        <v>0.14389019352465901</v>
      </c>
      <c r="BX174">
        <v>0</v>
      </c>
      <c r="BY174">
        <v>0</v>
      </c>
      <c r="BZ174">
        <v>2</v>
      </c>
      <c r="CA174" t="s">
        <v>196</v>
      </c>
      <c r="CB174">
        <v>100</v>
      </c>
      <c r="CC174">
        <v>100</v>
      </c>
      <c r="CD174">
        <v>-1.5940000000000001</v>
      </c>
      <c r="CE174">
        <v>8.7999999999999995E-2</v>
      </c>
      <c r="CF174">
        <v>2</v>
      </c>
      <c r="CG174">
        <v>518.32299999999998</v>
      </c>
      <c r="CH174">
        <v>440.11700000000002</v>
      </c>
      <c r="CI174">
        <v>34.991599999999998</v>
      </c>
      <c r="CJ174">
        <v>39.369900000000001</v>
      </c>
      <c r="CK174">
        <v>30.0001</v>
      </c>
      <c r="CL174">
        <v>39.138599999999997</v>
      </c>
      <c r="CM174">
        <v>39.136699999999998</v>
      </c>
      <c r="CN174">
        <v>20.3569</v>
      </c>
      <c r="CO174">
        <v>47.161999999999999</v>
      </c>
      <c r="CP174">
        <v>0</v>
      </c>
      <c r="CQ174">
        <v>35</v>
      </c>
      <c r="CR174">
        <v>410</v>
      </c>
      <c r="CS174">
        <v>17</v>
      </c>
      <c r="CT174">
        <v>98.458600000000004</v>
      </c>
      <c r="CU174">
        <v>98.968299999999999</v>
      </c>
    </row>
    <row r="175" spans="1:99" x14ac:dyDescent="0.25">
      <c r="A175">
        <v>159</v>
      </c>
      <c r="B175">
        <v>1589469110</v>
      </c>
      <c r="C175">
        <v>13512.5</v>
      </c>
      <c r="D175" t="s">
        <v>579</v>
      </c>
      <c r="E175" t="s">
        <v>580</v>
      </c>
      <c r="F175">
        <v>1589469101.4354801</v>
      </c>
      <c r="G175">
        <f t="shared" si="58"/>
        <v>3.1400699315064395E-4</v>
      </c>
      <c r="H175">
        <f t="shared" si="59"/>
        <v>-1.8892316166743206</v>
      </c>
      <c r="I175">
        <f t="shared" si="60"/>
        <v>411.93503225806501</v>
      </c>
      <c r="J175">
        <f t="shared" si="61"/>
        <v>748.70973060163294</v>
      </c>
      <c r="K175">
        <f t="shared" si="62"/>
        <v>76.42856828113608</v>
      </c>
      <c r="L175">
        <f t="shared" si="63"/>
        <v>42.0504815865403</v>
      </c>
      <c r="M175">
        <f t="shared" si="64"/>
        <v>8.1255741237251586E-3</v>
      </c>
      <c r="N175">
        <f t="shared" si="65"/>
        <v>2</v>
      </c>
      <c r="O175">
        <f t="shared" si="66"/>
        <v>8.1072784519828009E-3</v>
      </c>
      <c r="P175">
        <f t="shared" si="67"/>
        <v>5.0686893612241421E-3</v>
      </c>
      <c r="Q175">
        <f t="shared" si="68"/>
        <v>0</v>
      </c>
      <c r="R175">
        <f t="shared" si="69"/>
        <v>34.77196400684803</v>
      </c>
      <c r="S175">
        <f t="shared" si="70"/>
        <v>34.77196400684803</v>
      </c>
      <c r="T175">
        <f t="shared" si="71"/>
        <v>5.5774346363377685</v>
      </c>
      <c r="U175">
        <f t="shared" si="72"/>
        <v>31.460586724932405</v>
      </c>
      <c r="V175">
        <f t="shared" si="73"/>
        <v>1.7659189899981964</v>
      </c>
      <c r="W175">
        <f t="shared" si="74"/>
        <v>5.6131152461905991</v>
      </c>
      <c r="X175">
        <f t="shared" si="75"/>
        <v>3.8115156463395721</v>
      </c>
      <c r="Y175">
        <f t="shared" si="76"/>
        <v>-13.847708397943398</v>
      </c>
      <c r="Z175">
        <f t="shared" si="77"/>
        <v>12.40120619012991</v>
      </c>
      <c r="AA175">
        <f t="shared" si="78"/>
        <v>1.4456918825677758</v>
      </c>
      <c r="AB175">
        <f t="shared" si="79"/>
        <v>-8.1032524571256204E-4</v>
      </c>
      <c r="AC175">
        <v>0</v>
      </c>
      <c r="AD175">
        <v>0</v>
      </c>
      <c r="AE175">
        <v>2</v>
      </c>
      <c r="AF175">
        <v>0</v>
      </c>
      <c r="AG175">
        <v>0</v>
      </c>
      <c r="AH175">
        <f t="shared" si="80"/>
        <v>1</v>
      </c>
      <c r="AI175">
        <f t="shared" si="81"/>
        <v>0</v>
      </c>
      <c r="AJ175">
        <f t="shared" si="82"/>
        <v>52488.595896385334</v>
      </c>
      <c r="AK175">
        <f t="shared" si="83"/>
        <v>0</v>
      </c>
      <c r="AL175">
        <f t="shared" si="84"/>
        <v>0</v>
      </c>
      <c r="AM175">
        <f t="shared" si="85"/>
        <v>0.49</v>
      </c>
      <c r="AN175">
        <f t="shared" si="86"/>
        <v>0.39</v>
      </c>
      <c r="AO175">
        <v>5.55</v>
      </c>
      <c r="AP175">
        <v>0.5</v>
      </c>
      <c r="AQ175" t="s">
        <v>194</v>
      </c>
      <c r="AR175">
        <v>1589469101.4354801</v>
      </c>
      <c r="AS175">
        <v>411.93503225806501</v>
      </c>
      <c r="AT175">
        <v>409.98135483870999</v>
      </c>
      <c r="AU175">
        <v>17.299299999999999</v>
      </c>
      <c r="AV175">
        <v>16.9567451612903</v>
      </c>
      <c r="AW175">
        <v>499.94641935483901</v>
      </c>
      <c r="AX175">
        <v>101.980516129032</v>
      </c>
      <c r="AY175">
        <v>9.9856487096774194E-2</v>
      </c>
      <c r="AZ175">
        <v>34.8869774193548</v>
      </c>
      <c r="BA175">
        <v>999.9</v>
      </c>
      <c r="BB175">
        <v>999.9</v>
      </c>
      <c r="BC175">
        <v>0</v>
      </c>
      <c r="BD175">
        <v>0</v>
      </c>
      <c r="BE175">
        <v>9989.1945161290296</v>
      </c>
      <c r="BF175">
        <v>0</v>
      </c>
      <c r="BG175">
        <v>1.91117E-3</v>
      </c>
      <c r="BH175">
        <v>1589469086</v>
      </c>
      <c r="BI175" t="s">
        <v>576</v>
      </c>
      <c r="BJ175">
        <v>27</v>
      </c>
      <c r="BK175">
        <v>-1.5940000000000001</v>
      </c>
      <c r="BL175">
        <v>8.7999999999999995E-2</v>
      </c>
      <c r="BM175">
        <v>410</v>
      </c>
      <c r="BN175">
        <v>17</v>
      </c>
      <c r="BO175">
        <v>0.37</v>
      </c>
      <c r="BP175">
        <v>0.15</v>
      </c>
      <c r="BQ175">
        <v>1.8139100975609801</v>
      </c>
      <c r="BR175">
        <v>2.0645120069687199</v>
      </c>
      <c r="BS175">
        <v>0.35699262618911998</v>
      </c>
      <c r="BT175">
        <v>0</v>
      </c>
      <c r="BU175">
        <v>0.317583919512195</v>
      </c>
      <c r="BV175">
        <v>0.385267170731729</v>
      </c>
      <c r="BW175">
        <v>6.2430413033022297E-2</v>
      </c>
      <c r="BX175">
        <v>0</v>
      </c>
      <c r="BY175">
        <v>0</v>
      </c>
      <c r="BZ175">
        <v>2</v>
      </c>
      <c r="CA175" t="s">
        <v>196</v>
      </c>
      <c r="CB175">
        <v>100</v>
      </c>
      <c r="CC175">
        <v>100</v>
      </c>
      <c r="CD175">
        <v>-1.5940000000000001</v>
      </c>
      <c r="CE175">
        <v>8.7999999999999995E-2</v>
      </c>
      <c r="CF175">
        <v>2</v>
      </c>
      <c r="CG175">
        <v>518.48199999999997</v>
      </c>
      <c r="CH175">
        <v>440.17500000000001</v>
      </c>
      <c r="CI175">
        <v>34.994300000000003</v>
      </c>
      <c r="CJ175">
        <v>39.372900000000001</v>
      </c>
      <c r="CK175">
        <v>30.0001</v>
      </c>
      <c r="CL175">
        <v>39.138599999999997</v>
      </c>
      <c r="CM175">
        <v>39.136699999999998</v>
      </c>
      <c r="CN175">
        <v>20.359100000000002</v>
      </c>
      <c r="CO175">
        <v>47.161999999999999</v>
      </c>
      <c r="CP175">
        <v>0</v>
      </c>
      <c r="CQ175">
        <v>35</v>
      </c>
      <c r="CR175">
        <v>410</v>
      </c>
      <c r="CS175">
        <v>17</v>
      </c>
      <c r="CT175">
        <v>98.459599999999995</v>
      </c>
      <c r="CU175">
        <v>98.968500000000006</v>
      </c>
    </row>
    <row r="176" spans="1:99" x14ac:dyDescent="0.25">
      <c r="A176">
        <v>160</v>
      </c>
      <c r="B176">
        <v>1589469115</v>
      </c>
      <c r="C176">
        <v>13517.5</v>
      </c>
      <c r="D176" t="s">
        <v>581</v>
      </c>
      <c r="E176" t="s">
        <v>582</v>
      </c>
      <c r="F176">
        <v>1589469106.37097</v>
      </c>
      <c r="G176">
        <f t="shared" si="58"/>
        <v>3.1416744459564748E-4</v>
      </c>
      <c r="H176">
        <f t="shared" si="59"/>
        <v>-1.8757605247701212</v>
      </c>
      <c r="I176">
        <f t="shared" si="60"/>
        <v>411.91754838709699</v>
      </c>
      <c r="J176">
        <f t="shared" si="61"/>
        <v>745.89946354063204</v>
      </c>
      <c r="K176">
        <f t="shared" si="62"/>
        <v>76.141724402033176</v>
      </c>
      <c r="L176">
        <f t="shared" si="63"/>
        <v>42.048712968330186</v>
      </c>
      <c r="M176">
        <f t="shared" si="64"/>
        <v>8.1305552136285552E-3</v>
      </c>
      <c r="N176">
        <f t="shared" si="65"/>
        <v>2</v>
      </c>
      <c r="O176">
        <f t="shared" si="66"/>
        <v>8.1122371313087603E-3</v>
      </c>
      <c r="P176">
        <f t="shared" si="67"/>
        <v>5.0717905429641975E-3</v>
      </c>
      <c r="Q176">
        <f t="shared" si="68"/>
        <v>0</v>
      </c>
      <c r="R176">
        <f t="shared" si="69"/>
        <v>34.770101800234549</v>
      </c>
      <c r="S176">
        <f t="shared" si="70"/>
        <v>34.770101800234549</v>
      </c>
      <c r="T176">
        <f t="shared" si="71"/>
        <v>5.5768585497222602</v>
      </c>
      <c r="U176">
        <f t="shared" si="72"/>
        <v>31.459999923754456</v>
      </c>
      <c r="V176">
        <f t="shared" si="73"/>
        <v>1.7657095798342286</v>
      </c>
      <c r="W176">
        <f t="shared" si="74"/>
        <v>5.6125543042388788</v>
      </c>
      <c r="X176">
        <f t="shared" si="75"/>
        <v>3.8111489698880314</v>
      </c>
      <c r="Y176">
        <f t="shared" si="76"/>
        <v>-13.854784306668053</v>
      </c>
      <c r="Z176">
        <f t="shared" si="77"/>
        <v>12.407565736672803</v>
      </c>
      <c r="AA176">
        <f t="shared" si="78"/>
        <v>1.4464074230447703</v>
      </c>
      <c r="AB176">
        <f t="shared" si="79"/>
        <v>-8.1114695048079E-4</v>
      </c>
      <c r="AC176">
        <v>0</v>
      </c>
      <c r="AD176">
        <v>0</v>
      </c>
      <c r="AE176">
        <v>2</v>
      </c>
      <c r="AF176">
        <v>0</v>
      </c>
      <c r="AG176">
        <v>0</v>
      </c>
      <c r="AH176">
        <f t="shared" si="80"/>
        <v>1</v>
      </c>
      <c r="AI176">
        <f t="shared" si="81"/>
        <v>0</v>
      </c>
      <c r="AJ176">
        <f t="shared" si="82"/>
        <v>52532.50373687964</v>
      </c>
      <c r="AK176">
        <f t="shared" si="83"/>
        <v>0</v>
      </c>
      <c r="AL176">
        <f t="shared" si="84"/>
        <v>0</v>
      </c>
      <c r="AM176">
        <f t="shared" si="85"/>
        <v>0.49</v>
      </c>
      <c r="AN176">
        <f t="shared" si="86"/>
        <v>0.39</v>
      </c>
      <c r="AO176">
        <v>5.55</v>
      </c>
      <c r="AP176">
        <v>0.5</v>
      </c>
      <c r="AQ176" t="s">
        <v>194</v>
      </c>
      <c r="AR176">
        <v>1589469106.37097</v>
      </c>
      <c r="AS176">
        <v>411.91754838709699</v>
      </c>
      <c r="AT176">
        <v>409.979193548387</v>
      </c>
      <c r="AU176">
        <v>17.2972419354839</v>
      </c>
      <c r="AV176">
        <v>16.954564516129</v>
      </c>
      <c r="AW176">
        <v>500.024</v>
      </c>
      <c r="AX176">
        <v>101.98035483871</v>
      </c>
      <c r="AY176">
        <v>0.100056964516129</v>
      </c>
      <c r="AZ176">
        <v>34.885174193548401</v>
      </c>
      <c r="BA176">
        <v>999.9</v>
      </c>
      <c r="BB176">
        <v>999.9</v>
      </c>
      <c r="BC176">
        <v>0</v>
      </c>
      <c r="BD176">
        <v>0</v>
      </c>
      <c r="BE176">
        <v>9997.8609677419408</v>
      </c>
      <c r="BF176">
        <v>0</v>
      </c>
      <c r="BG176">
        <v>1.91117E-3</v>
      </c>
      <c r="BH176">
        <v>1589469086</v>
      </c>
      <c r="BI176" t="s">
        <v>576</v>
      </c>
      <c r="BJ176">
        <v>27</v>
      </c>
      <c r="BK176">
        <v>-1.5940000000000001</v>
      </c>
      <c r="BL176">
        <v>8.7999999999999995E-2</v>
      </c>
      <c r="BM176">
        <v>410</v>
      </c>
      <c r="BN176">
        <v>17</v>
      </c>
      <c r="BO176">
        <v>0.37</v>
      </c>
      <c r="BP176">
        <v>0.15</v>
      </c>
      <c r="BQ176">
        <v>1.9454897560975599</v>
      </c>
      <c r="BR176">
        <v>-0.139919163762834</v>
      </c>
      <c r="BS176">
        <v>2.46194063338902E-2</v>
      </c>
      <c r="BT176">
        <v>0</v>
      </c>
      <c r="BU176">
        <v>0.34268358536585403</v>
      </c>
      <c r="BV176">
        <v>2.2173658536546199E-3</v>
      </c>
      <c r="BW176">
        <v>1.02025666248587E-3</v>
      </c>
      <c r="BX176">
        <v>1</v>
      </c>
      <c r="BY176">
        <v>1</v>
      </c>
      <c r="BZ176">
        <v>2</v>
      </c>
      <c r="CA176" t="s">
        <v>213</v>
      </c>
      <c r="CB176">
        <v>100</v>
      </c>
      <c r="CC176">
        <v>100</v>
      </c>
      <c r="CD176">
        <v>-1.5940000000000001</v>
      </c>
      <c r="CE176">
        <v>8.7999999999999995E-2</v>
      </c>
      <c r="CF176">
        <v>2</v>
      </c>
      <c r="CG176">
        <v>518.49699999999996</v>
      </c>
      <c r="CH176">
        <v>440.17500000000001</v>
      </c>
      <c r="CI176">
        <v>34.995199999999997</v>
      </c>
      <c r="CJ176">
        <v>39.369900000000001</v>
      </c>
      <c r="CK176">
        <v>30.0001</v>
      </c>
      <c r="CL176">
        <v>39.138599999999997</v>
      </c>
      <c r="CM176">
        <v>39.136699999999998</v>
      </c>
      <c r="CN176">
        <v>20.357199999999999</v>
      </c>
      <c r="CO176">
        <v>47.161999999999999</v>
      </c>
      <c r="CP176">
        <v>0</v>
      </c>
      <c r="CQ176">
        <v>35</v>
      </c>
      <c r="CR176">
        <v>410</v>
      </c>
      <c r="CS176">
        <v>17</v>
      </c>
      <c r="CT176">
        <v>98.459500000000006</v>
      </c>
      <c r="CU176">
        <v>98.968199999999996</v>
      </c>
    </row>
    <row r="177" spans="1:99" x14ac:dyDescent="0.25">
      <c r="A177">
        <v>161</v>
      </c>
      <c r="B177">
        <v>1589469120</v>
      </c>
      <c r="C177">
        <v>13522.5</v>
      </c>
      <c r="D177" t="s">
        <v>583</v>
      </c>
      <c r="E177" t="s">
        <v>584</v>
      </c>
      <c r="F177">
        <v>1589469111.37097</v>
      </c>
      <c r="G177">
        <f t="shared" si="58"/>
        <v>3.1473995751147839E-4</v>
      </c>
      <c r="H177">
        <f t="shared" si="59"/>
        <v>-1.8597363052567424</v>
      </c>
      <c r="I177">
        <f t="shared" si="60"/>
        <v>411.91667741935498</v>
      </c>
      <c r="J177">
        <f t="shared" si="61"/>
        <v>742.12887091934931</v>
      </c>
      <c r="K177">
        <f t="shared" si="62"/>
        <v>75.756929454843871</v>
      </c>
      <c r="L177">
        <f t="shared" si="63"/>
        <v>42.048684393418533</v>
      </c>
      <c r="M177">
        <f t="shared" si="64"/>
        <v>8.1468846331158272E-3</v>
      </c>
      <c r="N177">
        <f t="shared" si="65"/>
        <v>2</v>
      </c>
      <c r="O177">
        <f t="shared" si="66"/>
        <v>8.1284929866345425E-3</v>
      </c>
      <c r="P177">
        <f t="shared" si="67"/>
        <v>5.081957041151948E-3</v>
      </c>
      <c r="Q177">
        <f t="shared" si="68"/>
        <v>0</v>
      </c>
      <c r="R177">
        <f t="shared" si="69"/>
        <v>34.767327284732275</v>
      </c>
      <c r="S177">
        <f t="shared" si="70"/>
        <v>34.767327284732275</v>
      </c>
      <c r="T177">
        <f t="shared" si="71"/>
        <v>5.5760003299219392</v>
      </c>
      <c r="U177">
        <f t="shared" si="72"/>
        <v>31.461019656162005</v>
      </c>
      <c r="V177">
        <f t="shared" si="73"/>
        <v>1.7655158552723942</v>
      </c>
      <c r="W177">
        <f t="shared" si="74"/>
        <v>5.6117566263514203</v>
      </c>
      <c r="X177">
        <f t="shared" si="75"/>
        <v>3.8104844746495452</v>
      </c>
      <c r="Y177">
        <f t="shared" si="76"/>
        <v>-13.880032126256197</v>
      </c>
      <c r="Z177">
        <f t="shared" si="77"/>
        <v>12.43020870909687</v>
      </c>
      <c r="AA177">
        <f t="shared" si="78"/>
        <v>1.4490093208646224</v>
      </c>
      <c r="AB177">
        <f t="shared" si="79"/>
        <v>-8.140962947038588E-4</v>
      </c>
      <c r="AC177">
        <v>0</v>
      </c>
      <c r="AD177">
        <v>0</v>
      </c>
      <c r="AE177">
        <v>2</v>
      </c>
      <c r="AF177">
        <v>0</v>
      </c>
      <c r="AG177">
        <v>0</v>
      </c>
      <c r="AH177">
        <f t="shared" si="80"/>
        <v>1</v>
      </c>
      <c r="AI177">
        <f t="shared" si="81"/>
        <v>0</v>
      </c>
      <c r="AJ177">
        <f t="shared" si="82"/>
        <v>52544.798656378742</v>
      </c>
      <c r="AK177">
        <f t="shared" si="83"/>
        <v>0</v>
      </c>
      <c r="AL177">
        <f t="shared" si="84"/>
        <v>0</v>
      </c>
      <c r="AM177">
        <f t="shared" si="85"/>
        <v>0.49</v>
      </c>
      <c r="AN177">
        <f t="shared" si="86"/>
        <v>0.39</v>
      </c>
      <c r="AO177">
        <v>5.55</v>
      </c>
      <c r="AP177">
        <v>0.5</v>
      </c>
      <c r="AQ177" t="s">
        <v>194</v>
      </c>
      <c r="AR177">
        <v>1589469111.37097</v>
      </c>
      <c r="AS177">
        <v>411.91667741935498</v>
      </c>
      <c r="AT177">
        <v>409.99625806451598</v>
      </c>
      <c r="AU177">
        <v>17.2953193548387</v>
      </c>
      <c r="AV177">
        <v>16.9519967741935</v>
      </c>
      <c r="AW177">
        <v>499.99483870967703</v>
      </c>
      <c r="AX177">
        <v>101.980580645161</v>
      </c>
      <c r="AY177">
        <v>9.9977629032258097E-2</v>
      </c>
      <c r="AZ177">
        <v>34.882609677419403</v>
      </c>
      <c r="BA177">
        <v>999.9</v>
      </c>
      <c r="BB177">
        <v>999.9</v>
      </c>
      <c r="BC177">
        <v>0</v>
      </c>
      <c r="BD177">
        <v>0</v>
      </c>
      <c r="BE177">
        <v>10000.190645161299</v>
      </c>
      <c r="BF177">
        <v>0</v>
      </c>
      <c r="BG177">
        <v>1.91117E-3</v>
      </c>
      <c r="BH177">
        <v>1589469086</v>
      </c>
      <c r="BI177" t="s">
        <v>576</v>
      </c>
      <c r="BJ177">
        <v>27</v>
      </c>
      <c r="BK177">
        <v>-1.5940000000000001</v>
      </c>
      <c r="BL177">
        <v>8.7999999999999995E-2</v>
      </c>
      <c r="BM177">
        <v>410</v>
      </c>
      <c r="BN177">
        <v>17</v>
      </c>
      <c r="BO177">
        <v>0.37</v>
      </c>
      <c r="BP177">
        <v>0.15</v>
      </c>
      <c r="BQ177">
        <v>1.9271036585365899</v>
      </c>
      <c r="BR177">
        <v>-0.23024864111496501</v>
      </c>
      <c r="BS177">
        <v>2.9234597508656701E-2</v>
      </c>
      <c r="BT177">
        <v>0</v>
      </c>
      <c r="BU177">
        <v>0.34291817073170699</v>
      </c>
      <c r="BV177">
        <v>8.9676794425094901E-3</v>
      </c>
      <c r="BW177">
        <v>1.2235826225741001E-3</v>
      </c>
      <c r="BX177">
        <v>1</v>
      </c>
      <c r="BY177">
        <v>1</v>
      </c>
      <c r="BZ177">
        <v>2</v>
      </c>
      <c r="CA177" t="s">
        <v>213</v>
      </c>
      <c r="CB177">
        <v>100</v>
      </c>
      <c r="CC177">
        <v>100</v>
      </c>
      <c r="CD177">
        <v>-1.5940000000000001</v>
      </c>
      <c r="CE177">
        <v>8.7999999999999995E-2</v>
      </c>
      <c r="CF177">
        <v>2</v>
      </c>
      <c r="CG177">
        <v>518.57000000000005</v>
      </c>
      <c r="CH177">
        <v>440.06</v>
      </c>
      <c r="CI177">
        <v>34.995399999999997</v>
      </c>
      <c r="CJ177">
        <v>39.369100000000003</v>
      </c>
      <c r="CK177">
        <v>30.0001</v>
      </c>
      <c r="CL177">
        <v>39.138599999999997</v>
      </c>
      <c r="CM177">
        <v>39.136699999999998</v>
      </c>
      <c r="CN177">
        <v>20.356000000000002</v>
      </c>
      <c r="CO177">
        <v>47.161999999999999</v>
      </c>
      <c r="CP177">
        <v>0</v>
      </c>
      <c r="CQ177">
        <v>35</v>
      </c>
      <c r="CR177">
        <v>410</v>
      </c>
      <c r="CS177">
        <v>17</v>
      </c>
      <c r="CT177">
        <v>98.457999999999998</v>
      </c>
      <c r="CU177">
        <v>98.966499999999996</v>
      </c>
    </row>
    <row r="178" spans="1:99" x14ac:dyDescent="0.25">
      <c r="A178">
        <v>162</v>
      </c>
      <c r="B178">
        <v>1589469125</v>
      </c>
      <c r="C178">
        <v>13527.5</v>
      </c>
      <c r="D178" t="s">
        <v>585</v>
      </c>
      <c r="E178" t="s">
        <v>586</v>
      </c>
      <c r="F178">
        <v>1589469116.37097</v>
      </c>
      <c r="G178">
        <f t="shared" si="58"/>
        <v>3.1535833881345831E-4</v>
      </c>
      <c r="H178">
        <f t="shared" si="59"/>
        <v>-1.8487805039172485</v>
      </c>
      <c r="I178">
        <f t="shared" si="60"/>
        <v>411.913322580645</v>
      </c>
      <c r="J178">
        <f t="shared" si="61"/>
        <v>739.25819050633061</v>
      </c>
      <c r="K178">
        <f t="shared" si="62"/>
        <v>75.464409765211329</v>
      </c>
      <c r="L178">
        <f t="shared" si="63"/>
        <v>42.048632212901104</v>
      </c>
      <c r="M178">
        <f t="shared" si="64"/>
        <v>8.1650995143377064E-3</v>
      </c>
      <c r="N178">
        <f t="shared" si="65"/>
        <v>2</v>
      </c>
      <c r="O178">
        <f t="shared" si="66"/>
        <v>8.1466256361668581E-3</v>
      </c>
      <c r="P178">
        <f t="shared" si="67"/>
        <v>5.0932973119575901E-3</v>
      </c>
      <c r="Q178">
        <f t="shared" si="68"/>
        <v>0</v>
      </c>
      <c r="R178">
        <f t="shared" si="69"/>
        <v>34.763664897368372</v>
      </c>
      <c r="S178">
        <f t="shared" si="70"/>
        <v>34.763664897368372</v>
      </c>
      <c r="T178">
        <f t="shared" si="71"/>
        <v>5.5748676472518044</v>
      </c>
      <c r="U178">
        <f t="shared" si="72"/>
        <v>31.463911937872712</v>
      </c>
      <c r="V178">
        <f t="shared" si="73"/>
        <v>1.7653419922845248</v>
      </c>
      <c r="W178">
        <f t="shared" si="74"/>
        <v>5.6106881934143891</v>
      </c>
      <c r="X178">
        <f t="shared" si="75"/>
        <v>3.8095256549672794</v>
      </c>
      <c r="Y178">
        <f t="shared" si="76"/>
        <v>-13.907302741673512</v>
      </c>
      <c r="Z178">
        <f t="shared" si="77"/>
        <v>12.454674351315475</v>
      </c>
      <c r="AA178">
        <f t="shared" si="78"/>
        <v>1.4518111048786102</v>
      </c>
      <c r="AB178">
        <f t="shared" si="79"/>
        <v>-8.1728547942638841E-4</v>
      </c>
      <c r="AC178">
        <v>0</v>
      </c>
      <c r="AD178">
        <v>0</v>
      </c>
      <c r="AE178">
        <v>2</v>
      </c>
      <c r="AF178">
        <v>0</v>
      </c>
      <c r="AG178">
        <v>0</v>
      </c>
      <c r="AH178">
        <f t="shared" si="80"/>
        <v>1</v>
      </c>
      <c r="AI178">
        <f t="shared" si="81"/>
        <v>0</v>
      </c>
      <c r="AJ178">
        <f t="shared" si="82"/>
        <v>52563.467921002106</v>
      </c>
      <c r="AK178">
        <f t="shared" si="83"/>
        <v>0</v>
      </c>
      <c r="AL178">
        <f t="shared" si="84"/>
        <v>0</v>
      </c>
      <c r="AM178">
        <f t="shared" si="85"/>
        <v>0.49</v>
      </c>
      <c r="AN178">
        <f t="shared" si="86"/>
        <v>0.39</v>
      </c>
      <c r="AO178">
        <v>5.55</v>
      </c>
      <c r="AP178">
        <v>0.5</v>
      </c>
      <c r="AQ178" t="s">
        <v>194</v>
      </c>
      <c r="AR178">
        <v>1589469116.37097</v>
      </c>
      <c r="AS178">
        <v>411.913322580645</v>
      </c>
      <c r="AT178">
        <v>410.00538709677397</v>
      </c>
      <c r="AU178">
        <v>17.2934967741935</v>
      </c>
      <c r="AV178">
        <v>16.949506451612901</v>
      </c>
      <c r="AW178">
        <v>500.00564516128998</v>
      </c>
      <c r="AX178">
        <v>101.981258064516</v>
      </c>
      <c r="AY178">
        <v>0.10000492903225799</v>
      </c>
      <c r="AZ178">
        <v>34.879174193548401</v>
      </c>
      <c r="BA178">
        <v>999.9</v>
      </c>
      <c r="BB178">
        <v>999.9</v>
      </c>
      <c r="BC178">
        <v>0</v>
      </c>
      <c r="BD178">
        <v>0</v>
      </c>
      <c r="BE178">
        <v>10003.7096774194</v>
      </c>
      <c r="BF178">
        <v>0</v>
      </c>
      <c r="BG178">
        <v>1.91117E-3</v>
      </c>
      <c r="BH178">
        <v>1589469086</v>
      </c>
      <c r="BI178" t="s">
        <v>576</v>
      </c>
      <c r="BJ178">
        <v>27</v>
      </c>
      <c r="BK178">
        <v>-1.5940000000000001</v>
      </c>
      <c r="BL178">
        <v>8.7999999999999995E-2</v>
      </c>
      <c r="BM178">
        <v>410</v>
      </c>
      <c r="BN178">
        <v>17</v>
      </c>
      <c r="BO178">
        <v>0.37</v>
      </c>
      <c r="BP178">
        <v>0.15</v>
      </c>
      <c r="BQ178">
        <v>1.91302512195122</v>
      </c>
      <c r="BR178">
        <v>-0.18124850174212601</v>
      </c>
      <c r="BS178">
        <v>2.4752688065108101E-2</v>
      </c>
      <c r="BT178">
        <v>0</v>
      </c>
      <c r="BU178">
        <v>0.34383709756097602</v>
      </c>
      <c r="BV178">
        <v>7.3239721254378899E-3</v>
      </c>
      <c r="BW178">
        <v>1.0679510769117499E-3</v>
      </c>
      <c r="BX178">
        <v>1</v>
      </c>
      <c r="BY178">
        <v>1</v>
      </c>
      <c r="BZ178">
        <v>2</v>
      </c>
      <c r="CA178" t="s">
        <v>213</v>
      </c>
      <c r="CB178">
        <v>100</v>
      </c>
      <c r="CC178">
        <v>100</v>
      </c>
      <c r="CD178">
        <v>-1.5940000000000001</v>
      </c>
      <c r="CE178">
        <v>8.7999999999999995E-2</v>
      </c>
      <c r="CF178">
        <v>2</v>
      </c>
      <c r="CG178">
        <v>518.62699999999995</v>
      </c>
      <c r="CH178">
        <v>440.18900000000002</v>
      </c>
      <c r="CI178">
        <v>34.994599999999998</v>
      </c>
      <c r="CJ178">
        <v>39.369100000000003</v>
      </c>
      <c r="CK178">
        <v>30.0001</v>
      </c>
      <c r="CL178">
        <v>39.138599999999997</v>
      </c>
      <c r="CM178">
        <v>39.136699999999998</v>
      </c>
      <c r="CN178">
        <v>20.357900000000001</v>
      </c>
      <c r="CO178">
        <v>47.161999999999999</v>
      </c>
      <c r="CP178">
        <v>0</v>
      </c>
      <c r="CQ178">
        <v>35</v>
      </c>
      <c r="CR178">
        <v>410</v>
      </c>
      <c r="CS178">
        <v>17</v>
      </c>
      <c r="CT178">
        <v>98.457300000000004</v>
      </c>
      <c r="CU178">
        <v>98.967399999999998</v>
      </c>
    </row>
    <row r="179" spans="1:99" x14ac:dyDescent="0.25">
      <c r="A179">
        <v>163</v>
      </c>
      <c r="B179">
        <v>1589469410</v>
      </c>
      <c r="C179">
        <v>13812.5</v>
      </c>
      <c r="D179" t="s">
        <v>589</v>
      </c>
      <c r="E179" t="s">
        <v>590</v>
      </c>
      <c r="F179">
        <v>1589469402</v>
      </c>
      <c r="G179">
        <f t="shared" si="58"/>
        <v>3.3591838644158944E-4</v>
      </c>
      <c r="H179">
        <f t="shared" si="59"/>
        <v>-2.7015995474116967</v>
      </c>
      <c r="I179">
        <f t="shared" si="60"/>
        <v>412.568548387097</v>
      </c>
      <c r="J179">
        <f t="shared" si="61"/>
        <v>866.88503711152327</v>
      </c>
      <c r="K179">
        <f t="shared" si="62"/>
        <v>88.505740625498305</v>
      </c>
      <c r="L179">
        <f t="shared" si="63"/>
        <v>42.121715533877882</v>
      </c>
      <c r="M179">
        <f t="shared" si="64"/>
        <v>8.7758848207634792E-3</v>
      </c>
      <c r="N179">
        <f t="shared" si="65"/>
        <v>2</v>
      </c>
      <c r="O179">
        <f t="shared" si="66"/>
        <v>8.7545476131169909E-3</v>
      </c>
      <c r="P179">
        <f t="shared" si="67"/>
        <v>5.4735049621680125E-3</v>
      </c>
      <c r="Q179">
        <f t="shared" si="68"/>
        <v>0</v>
      </c>
      <c r="R179">
        <f t="shared" si="69"/>
        <v>34.64867556017289</v>
      </c>
      <c r="S179">
        <f t="shared" si="70"/>
        <v>34.64867556017289</v>
      </c>
      <c r="T179">
        <f t="shared" si="71"/>
        <v>5.5394059589980511</v>
      </c>
      <c r="U179">
        <f t="shared" si="72"/>
        <v>31.591578475197785</v>
      </c>
      <c r="V179">
        <f t="shared" si="73"/>
        <v>1.761976674896947</v>
      </c>
      <c r="W179">
        <f t="shared" si="74"/>
        <v>5.5773619424564567</v>
      </c>
      <c r="X179">
        <f t="shared" si="75"/>
        <v>3.7774292841011041</v>
      </c>
      <c r="Y179">
        <f t="shared" si="76"/>
        <v>-14.814000842074094</v>
      </c>
      <c r="Z179">
        <f t="shared" si="77"/>
        <v>13.268117574115745</v>
      </c>
      <c r="AA179">
        <f t="shared" si="78"/>
        <v>1.5449564011295041</v>
      </c>
      <c r="AB179">
        <f t="shared" si="79"/>
        <v>-9.2686682884490779E-4</v>
      </c>
      <c r="AC179">
        <v>0</v>
      </c>
      <c r="AD179">
        <v>0</v>
      </c>
      <c r="AE179">
        <v>2</v>
      </c>
      <c r="AF179">
        <v>0</v>
      </c>
      <c r="AG179">
        <v>0</v>
      </c>
      <c r="AH179">
        <f t="shared" si="80"/>
        <v>1</v>
      </c>
      <c r="AI179">
        <f t="shared" si="81"/>
        <v>0</v>
      </c>
      <c r="AJ179">
        <f t="shared" si="82"/>
        <v>52532.872914941981</v>
      </c>
      <c r="AK179">
        <f t="shared" si="83"/>
        <v>0</v>
      </c>
      <c r="AL179">
        <f t="shared" si="84"/>
        <v>0</v>
      </c>
      <c r="AM179">
        <f t="shared" si="85"/>
        <v>0.49</v>
      </c>
      <c r="AN179">
        <f t="shared" si="86"/>
        <v>0.39</v>
      </c>
      <c r="AO179">
        <v>5.0199999999999996</v>
      </c>
      <c r="AP179">
        <v>0.5</v>
      </c>
      <c r="AQ179" t="s">
        <v>194</v>
      </c>
      <c r="AR179">
        <v>1589469402</v>
      </c>
      <c r="AS179">
        <v>412.568548387097</v>
      </c>
      <c r="AT179">
        <v>409.99548387096797</v>
      </c>
      <c r="AU179">
        <v>17.2579903225806</v>
      </c>
      <c r="AV179">
        <v>16.926574193548401</v>
      </c>
      <c r="AW179">
        <v>500.03841935483899</v>
      </c>
      <c r="AX179">
        <v>101.997774193548</v>
      </c>
      <c r="AY179">
        <v>9.8509438709677405E-2</v>
      </c>
      <c r="AZ179">
        <v>34.771729032258101</v>
      </c>
      <c r="BA179">
        <v>999.9</v>
      </c>
      <c r="BB179">
        <v>999.9</v>
      </c>
      <c r="BC179">
        <v>0</v>
      </c>
      <c r="BD179">
        <v>0</v>
      </c>
      <c r="BE179">
        <v>9992.3145161290304</v>
      </c>
      <c r="BF179">
        <v>0</v>
      </c>
      <c r="BG179">
        <v>1.91117E-3</v>
      </c>
      <c r="BH179">
        <v>1589469394</v>
      </c>
      <c r="BI179" t="s">
        <v>591</v>
      </c>
      <c r="BJ179">
        <v>28</v>
      </c>
      <c r="BK179">
        <v>-1.6120000000000001</v>
      </c>
      <c r="BL179">
        <v>8.7999999999999995E-2</v>
      </c>
      <c r="BM179">
        <v>410</v>
      </c>
      <c r="BN179">
        <v>17</v>
      </c>
      <c r="BO179">
        <v>0.34</v>
      </c>
      <c r="BP179">
        <v>0.17</v>
      </c>
      <c r="BQ179">
        <v>1.86704842488537</v>
      </c>
      <c r="BR179">
        <v>14.508942992738101</v>
      </c>
      <c r="BS179">
        <v>1.5502378936258401</v>
      </c>
      <c r="BT179">
        <v>0</v>
      </c>
      <c r="BU179">
        <v>0.240843770407317</v>
      </c>
      <c r="BV179">
        <v>1.8724177350710001</v>
      </c>
      <c r="BW179">
        <v>0.20343212043123199</v>
      </c>
      <c r="BX179">
        <v>0</v>
      </c>
      <c r="BY179">
        <v>0</v>
      </c>
      <c r="BZ179">
        <v>2</v>
      </c>
      <c r="CA179" t="s">
        <v>196</v>
      </c>
      <c r="CB179">
        <v>100</v>
      </c>
      <c r="CC179">
        <v>100</v>
      </c>
      <c r="CD179">
        <v>-1.6120000000000001</v>
      </c>
      <c r="CE179">
        <v>8.7999999999999995E-2</v>
      </c>
      <c r="CF179">
        <v>2</v>
      </c>
      <c r="CG179">
        <v>518.74</v>
      </c>
      <c r="CH179">
        <v>439.63900000000001</v>
      </c>
      <c r="CI179">
        <v>34.993699999999997</v>
      </c>
      <c r="CJ179">
        <v>39.129800000000003</v>
      </c>
      <c r="CK179">
        <v>29.9998</v>
      </c>
      <c r="CL179">
        <v>38.991599999999998</v>
      </c>
      <c r="CM179">
        <v>38.9876</v>
      </c>
      <c r="CN179">
        <v>20.372499999999999</v>
      </c>
      <c r="CO179">
        <v>46.337600000000002</v>
      </c>
      <c r="CP179">
        <v>0</v>
      </c>
      <c r="CQ179">
        <v>35</v>
      </c>
      <c r="CR179">
        <v>410</v>
      </c>
      <c r="CS179">
        <v>17</v>
      </c>
      <c r="CT179">
        <v>98.515299999999996</v>
      </c>
      <c r="CU179">
        <v>99.012699999999995</v>
      </c>
    </row>
    <row r="180" spans="1:99" x14ac:dyDescent="0.25">
      <c r="A180">
        <v>164</v>
      </c>
      <c r="B180">
        <v>1589469415</v>
      </c>
      <c r="C180">
        <v>13817.5</v>
      </c>
      <c r="D180" t="s">
        <v>592</v>
      </c>
      <c r="E180" t="s">
        <v>593</v>
      </c>
      <c r="F180">
        <v>1589469406.64516</v>
      </c>
      <c r="G180">
        <f t="shared" si="58"/>
        <v>4.1868431685074215E-4</v>
      </c>
      <c r="H180">
        <f t="shared" si="59"/>
        <v>-3.5029609678655751</v>
      </c>
      <c r="I180">
        <f t="shared" si="60"/>
        <v>413.31177419354799</v>
      </c>
      <c r="J180">
        <f t="shared" si="61"/>
        <v>884.20264989524992</v>
      </c>
      <c r="K180">
        <f t="shared" si="62"/>
        <v>90.273953722757383</v>
      </c>
      <c r="L180">
        <f t="shared" si="63"/>
        <v>42.197665864312114</v>
      </c>
      <c r="M180">
        <f t="shared" si="64"/>
        <v>1.1008224371049358E-2</v>
      </c>
      <c r="N180">
        <f t="shared" si="65"/>
        <v>2</v>
      </c>
      <c r="O180">
        <f t="shared" si="66"/>
        <v>1.097467376286073E-2</v>
      </c>
      <c r="P180">
        <f t="shared" si="67"/>
        <v>6.8621769171542581E-3</v>
      </c>
      <c r="Q180">
        <f t="shared" si="68"/>
        <v>0</v>
      </c>
      <c r="R180">
        <f t="shared" si="69"/>
        <v>34.612210661843541</v>
      </c>
      <c r="S180">
        <f t="shared" si="70"/>
        <v>34.612210661843541</v>
      </c>
      <c r="T180">
        <f t="shared" si="71"/>
        <v>5.5282015372484912</v>
      </c>
      <c r="U180">
        <f t="shared" si="72"/>
        <v>31.790693206414662</v>
      </c>
      <c r="V180">
        <f t="shared" si="73"/>
        <v>1.7724777368708735</v>
      </c>
      <c r="W180">
        <f t="shared" si="74"/>
        <v>5.5754611117231834</v>
      </c>
      <c r="X180">
        <f t="shared" si="75"/>
        <v>3.7557238003776177</v>
      </c>
      <c r="Y180">
        <f t="shared" si="76"/>
        <v>-18.46397837311773</v>
      </c>
      <c r="Z180">
        <f t="shared" si="77"/>
        <v>16.537312900603617</v>
      </c>
      <c r="AA180">
        <f t="shared" si="78"/>
        <v>1.9252257369458898</v>
      </c>
      <c r="AB180">
        <f t="shared" si="79"/>
        <v>-1.4397355682227442E-3</v>
      </c>
      <c r="AC180">
        <v>0</v>
      </c>
      <c r="AD180">
        <v>0</v>
      </c>
      <c r="AE180">
        <v>2</v>
      </c>
      <c r="AF180">
        <v>0</v>
      </c>
      <c r="AG180">
        <v>0</v>
      </c>
      <c r="AH180">
        <f t="shared" si="80"/>
        <v>1</v>
      </c>
      <c r="AI180">
        <f t="shared" si="81"/>
        <v>0</v>
      </c>
      <c r="AJ180">
        <f t="shared" si="82"/>
        <v>52560.990858505145</v>
      </c>
      <c r="AK180">
        <f t="shared" si="83"/>
        <v>0</v>
      </c>
      <c r="AL180">
        <f t="shared" si="84"/>
        <v>0</v>
      </c>
      <c r="AM180">
        <f t="shared" si="85"/>
        <v>0.49</v>
      </c>
      <c r="AN180">
        <f t="shared" si="86"/>
        <v>0.39</v>
      </c>
      <c r="AO180">
        <v>5.0199999999999996</v>
      </c>
      <c r="AP180">
        <v>0.5</v>
      </c>
      <c r="AQ180" t="s">
        <v>194</v>
      </c>
      <c r="AR180">
        <v>1589469406.64516</v>
      </c>
      <c r="AS180">
        <v>413.31177419354799</v>
      </c>
      <c r="AT180">
        <v>409.96809677419401</v>
      </c>
      <c r="AU180">
        <v>17.360816129032301</v>
      </c>
      <c r="AV180">
        <v>16.947700000000001</v>
      </c>
      <c r="AW180">
        <v>499.93361290322599</v>
      </c>
      <c r="AX180">
        <v>101.99722580645199</v>
      </c>
      <c r="AY180">
        <v>9.9226554838709694E-2</v>
      </c>
      <c r="AZ180">
        <v>34.765583870967703</v>
      </c>
      <c r="BA180">
        <v>999.9</v>
      </c>
      <c r="BB180">
        <v>999.9</v>
      </c>
      <c r="BC180">
        <v>0</v>
      </c>
      <c r="BD180">
        <v>0</v>
      </c>
      <c r="BE180">
        <v>9997.7380645161302</v>
      </c>
      <c r="BF180">
        <v>0</v>
      </c>
      <c r="BG180">
        <v>1.91117E-3</v>
      </c>
      <c r="BH180">
        <v>1589469394</v>
      </c>
      <c r="BI180" t="s">
        <v>591</v>
      </c>
      <c r="BJ180">
        <v>28</v>
      </c>
      <c r="BK180">
        <v>-1.6120000000000001</v>
      </c>
      <c r="BL180">
        <v>8.7999999999999995E-2</v>
      </c>
      <c r="BM180">
        <v>410</v>
      </c>
      <c r="BN180">
        <v>17</v>
      </c>
      <c r="BO180">
        <v>0.34</v>
      </c>
      <c r="BP180">
        <v>0.17</v>
      </c>
      <c r="BQ180">
        <v>2.6955294243902399</v>
      </c>
      <c r="BR180">
        <v>9.66585308362367</v>
      </c>
      <c r="BS180">
        <v>1.2119240408327501</v>
      </c>
      <c r="BT180">
        <v>0</v>
      </c>
      <c r="BU180">
        <v>0.33311815972439002</v>
      </c>
      <c r="BV180">
        <v>1.02580710654147</v>
      </c>
      <c r="BW180">
        <v>0.15234649376829301</v>
      </c>
      <c r="BX180">
        <v>0</v>
      </c>
      <c r="BY180">
        <v>0</v>
      </c>
      <c r="BZ180">
        <v>2</v>
      </c>
      <c r="CA180" t="s">
        <v>196</v>
      </c>
      <c r="CB180">
        <v>100</v>
      </c>
      <c r="CC180">
        <v>100</v>
      </c>
      <c r="CD180">
        <v>-1.6120000000000001</v>
      </c>
      <c r="CE180">
        <v>8.7999999999999995E-2</v>
      </c>
      <c r="CF180">
        <v>2</v>
      </c>
      <c r="CG180">
        <v>519.03499999999997</v>
      </c>
      <c r="CH180">
        <v>439.74299999999999</v>
      </c>
      <c r="CI180">
        <v>34.994700000000002</v>
      </c>
      <c r="CJ180">
        <v>39.125900000000001</v>
      </c>
      <c r="CK180">
        <v>29.999700000000001</v>
      </c>
      <c r="CL180">
        <v>38.984699999999997</v>
      </c>
      <c r="CM180">
        <v>38.981699999999996</v>
      </c>
      <c r="CN180">
        <v>20.3735</v>
      </c>
      <c r="CO180">
        <v>46.337600000000002</v>
      </c>
      <c r="CP180">
        <v>0</v>
      </c>
      <c r="CQ180">
        <v>35</v>
      </c>
      <c r="CR180">
        <v>410</v>
      </c>
      <c r="CS180">
        <v>17</v>
      </c>
      <c r="CT180">
        <v>98.516300000000001</v>
      </c>
      <c r="CU180">
        <v>99.013999999999996</v>
      </c>
    </row>
    <row r="181" spans="1:99" x14ac:dyDescent="0.25">
      <c r="A181">
        <v>165</v>
      </c>
      <c r="B181">
        <v>1589469420</v>
      </c>
      <c r="C181">
        <v>13822.5</v>
      </c>
      <c r="D181" t="s">
        <v>594</v>
      </c>
      <c r="E181" t="s">
        <v>595</v>
      </c>
      <c r="F181">
        <v>1589469411.4354801</v>
      </c>
      <c r="G181">
        <f t="shared" si="58"/>
        <v>4.0945292582525726E-4</v>
      </c>
      <c r="H181">
        <f t="shared" si="59"/>
        <v>-3.5571040117776338</v>
      </c>
      <c r="I181">
        <f t="shared" si="60"/>
        <v>413.37487096774203</v>
      </c>
      <c r="J181">
        <f t="shared" si="61"/>
        <v>903.01093199043169</v>
      </c>
      <c r="K181">
        <f t="shared" si="62"/>
        <v>92.194611022673428</v>
      </c>
      <c r="L181">
        <f t="shared" si="63"/>
        <v>42.204290208773038</v>
      </c>
      <c r="M181">
        <f t="shared" si="64"/>
        <v>1.0770531125962372E-2</v>
      </c>
      <c r="N181">
        <f t="shared" si="65"/>
        <v>2</v>
      </c>
      <c r="O181">
        <f t="shared" si="66"/>
        <v>1.0738411465197651E-2</v>
      </c>
      <c r="P181">
        <f t="shared" si="67"/>
        <v>6.7143849569471538E-3</v>
      </c>
      <c r="Q181">
        <f t="shared" si="68"/>
        <v>0</v>
      </c>
      <c r="R181">
        <f t="shared" si="69"/>
        <v>34.610272155619832</v>
      </c>
      <c r="S181">
        <f t="shared" si="70"/>
        <v>34.610272155619832</v>
      </c>
      <c r="T181">
        <f t="shared" si="71"/>
        <v>5.5276064521928747</v>
      </c>
      <c r="U181">
        <f t="shared" si="72"/>
        <v>31.825224541454883</v>
      </c>
      <c r="V181">
        <f t="shared" si="73"/>
        <v>1.773879513357508</v>
      </c>
      <c r="W181">
        <f t="shared" si="74"/>
        <v>5.5738161754267876</v>
      </c>
      <c r="X181">
        <f t="shared" si="75"/>
        <v>3.7537269388353667</v>
      </c>
      <c r="Y181">
        <f t="shared" si="76"/>
        <v>-18.056874028893844</v>
      </c>
      <c r="Z181">
        <f t="shared" si="77"/>
        <v>16.172776279540386</v>
      </c>
      <c r="AA181">
        <f t="shared" si="78"/>
        <v>1.8827208247181684</v>
      </c>
      <c r="AB181">
        <f t="shared" si="79"/>
        <v>-1.376924635287935E-3</v>
      </c>
      <c r="AC181">
        <v>0</v>
      </c>
      <c r="AD181">
        <v>0</v>
      </c>
      <c r="AE181">
        <v>2</v>
      </c>
      <c r="AF181">
        <v>0</v>
      </c>
      <c r="AG181">
        <v>0</v>
      </c>
      <c r="AH181">
        <f t="shared" si="80"/>
        <v>1</v>
      </c>
      <c r="AI181">
        <f t="shared" si="81"/>
        <v>0</v>
      </c>
      <c r="AJ181">
        <f t="shared" si="82"/>
        <v>52566.150791811451</v>
      </c>
      <c r="AK181">
        <f t="shared" si="83"/>
        <v>0</v>
      </c>
      <c r="AL181">
        <f t="shared" si="84"/>
        <v>0</v>
      </c>
      <c r="AM181">
        <f t="shared" si="85"/>
        <v>0.49</v>
      </c>
      <c r="AN181">
        <f t="shared" si="86"/>
        <v>0.39</v>
      </c>
      <c r="AO181">
        <v>5.0199999999999996</v>
      </c>
      <c r="AP181">
        <v>0.5</v>
      </c>
      <c r="AQ181" t="s">
        <v>194</v>
      </c>
      <c r="AR181">
        <v>1589469411.4354801</v>
      </c>
      <c r="AS181">
        <v>413.37487096774203</v>
      </c>
      <c r="AT181">
        <v>409.97358064516101</v>
      </c>
      <c r="AU181">
        <v>17.3744709677419</v>
      </c>
      <c r="AV181">
        <v>16.970535483871</v>
      </c>
      <c r="AW181">
        <v>500.015806451613</v>
      </c>
      <c r="AX181">
        <v>101.996870967742</v>
      </c>
      <c r="AY181">
        <v>0.10002260967741899</v>
      </c>
      <c r="AZ181">
        <v>34.760264516128998</v>
      </c>
      <c r="BA181">
        <v>999.9</v>
      </c>
      <c r="BB181">
        <v>999.9</v>
      </c>
      <c r="BC181">
        <v>0</v>
      </c>
      <c r="BD181">
        <v>0</v>
      </c>
      <c r="BE181">
        <v>9998.6174193548395</v>
      </c>
      <c r="BF181">
        <v>0</v>
      </c>
      <c r="BG181">
        <v>1.91117E-3</v>
      </c>
      <c r="BH181">
        <v>1589469394</v>
      </c>
      <c r="BI181" t="s">
        <v>591</v>
      </c>
      <c r="BJ181">
        <v>28</v>
      </c>
      <c r="BK181">
        <v>-1.6120000000000001</v>
      </c>
      <c r="BL181">
        <v>8.7999999999999995E-2</v>
      </c>
      <c r="BM181">
        <v>410</v>
      </c>
      <c r="BN181">
        <v>17</v>
      </c>
      <c r="BO181">
        <v>0.34</v>
      </c>
      <c r="BP181">
        <v>0.17</v>
      </c>
      <c r="BQ181">
        <v>3.3536490243902399</v>
      </c>
      <c r="BR181">
        <v>0.74554557491271201</v>
      </c>
      <c r="BS181">
        <v>0.19708558272009999</v>
      </c>
      <c r="BT181">
        <v>0</v>
      </c>
      <c r="BU181">
        <v>0.406647731707317</v>
      </c>
      <c r="BV181">
        <v>-0.17751110801397599</v>
      </c>
      <c r="BW181">
        <v>3.6022505541183601E-2</v>
      </c>
      <c r="BX181">
        <v>0</v>
      </c>
      <c r="BY181">
        <v>0</v>
      </c>
      <c r="BZ181">
        <v>2</v>
      </c>
      <c r="CA181" t="s">
        <v>196</v>
      </c>
      <c r="CB181">
        <v>100</v>
      </c>
      <c r="CC181">
        <v>100</v>
      </c>
      <c r="CD181">
        <v>-1.6120000000000001</v>
      </c>
      <c r="CE181">
        <v>8.7999999999999995E-2</v>
      </c>
      <c r="CF181">
        <v>2</v>
      </c>
      <c r="CG181">
        <v>519.05499999999995</v>
      </c>
      <c r="CH181">
        <v>439.94</v>
      </c>
      <c r="CI181">
        <v>34.994999999999997</v>
      </c>
      <c r="CJ181">
        <v>39.121299999999998</v>
      </c>
      <c r="CK181">
        <v>29.999600000000001</v>
      </c>
      <c r="CL181">
        <v>38.979500000000002</v>
      </c>
      <c r="CM181">
        <v>38.9771</v>
      </c>
      <c r="CN181">
        <v>20.373000000000001</v>
      </c>
      <c r="CO181">
        <v>46.337600000000002</v>
      </c>
      <c r="CP181">
        <v>0</v>
      </c>
      <c r="CQ181">
        <v>35</v>
      </c>
      <c r="CR181">
        <v>410</v>
      </c>
      <c r="CS181">
        <v>17</v>
      </c>
      <c r="CT181">
        <v>98.518000000000001</v>
      </c>
      <c r="CU181">
        <v>99.016800000000003</v>
      </c>
    </row>
    <row r="182" spans="1:99" x14ac:dyDescent="0.25">
      <c r="A182">
        <v>166</v>
      </c>
      <c r="B182">
        <v>1589469425</v>
      </c>
      <c r="C182">
        <v>13827.5</v>
      </c>
      <c r="D182" t="s">
        <v>596</v>
      </c>
      <c r="E182" t="s">
        <v>597</v>
      </c>
      <c r="F182">
        <v>1589469416.37097</v>
      </c>
      <c r="G182">
        <f t="shared" si="58"/>
        <v>3.960932138546107E-4</v>
      </c>
      <c r="H182">
        <f t="shared" si="59"/>
        <v>-3.5401844373775448</v>
      </c>
      <c r="I182">
        <f t="shared" si="60"/>
        <v>413.36683870967698</v>
      </c>
      <c r="J182">
        <f t="shared" si="61"/>
        <v>917.70010979988012</v>
      </c>
      <c r="K182">
        <f t="shared" si="62"/>
        <v>93.694912152641194</v>
      </c>
      <c r="L182">
        <f t="shared" si="63"/>
        <v>42.203732162747578</v>
      </c>
      <c r="M182">
        <f t="shared" si="64"/>
        <v>1.0420698596019755E-2</v>
      </c>
      <c r="N182">
        <f t="shared" si="65"/>
        <v>2</v>
      </c>
      <c r="O182">
        <f t="shared" si="66"/>
        <v>1.039062843183119E-2</v>
      </c>
      <c r="P182">
        <f t="shared" si="67"/>
        <v>6.4968371758406338E-3</v>
      </c>
      <c r="Q182">
        <f t="shared" si="68"/>
        <v>0</v>
      </c>
      <c r="R182">
        <f t="shared" si="69"/>
        <v>34.60998795292528</v>
      </c>
      <c r="S182">
        <f t="shared" si="70"/>
        <v>34.60998795292528</v>
      </c>
      <c r="T182">
        <f t="shared" si="71"/>
        <v>5.5275192119763554</v>
      </c>
      <c r="U182">
        <f t="shared" si="72"/>
        <v>31.849429056247285</v>
      </c>
      <c r="V182">
        <f t="shared" si="73"/>
        <v>1.7747188339460838</v>
      </c>
      <c r="W182">
        <f t="shared" si="74"/>
        <v>5.5722155358322558</v>
      </c>
      <c r="X182">
        <f t="shared" si="75"/>
        <v>3.7528003780302717</v>
      </c>
      <c r="Y182">
        <f t="shared" si="76"/>
        <v>-17.467710730988333</v>
      </c>
      <c r="Z182">
        <f t="shared" si="77"/>
        <v>15.645170086365614</v>
      </c>
      <c r="AA182">
        <f t="shared" si="78"/>
        <v>1.8212521233912895</v>
      </c>
      <c r="AB182">
        <f t="shared" si="79"/>
        <v>-1.2885212314301953E-3</v>
      </c>
      <c r="AC182">
        <v>0</v>
      </c>
      <c r="AD182">
        <v>0</v>
      </c>
      <c r="AE182">
        <v>2</v>
      </c>
      <c r="AF182">
        <v>0</v>
      </c>
      <c r="AG182">
        <v>0</v>
      </c>
      <c r="AH182">
        <f t="shared" si="80"/>
        <v>1</v>
      </c>
      <c r="AI182">
        <f t="shared" si="81"/>
        <v>0</v>
      </c>
      <c r="AJ182">
        <f t="shared" si="82"/>
        <v>52576.10275086882</v>
      </c>
      <c r="AK182">
        <f t="shared" si="83"/>
        <v>0</v>
      </c>
      <c r="AL182">
        <f t="shared" si="84"/>
        <v>0</v>
      </c>
      <c r="AM182">
        <f t="shared" si="85"/>
        <v>0.49</v>
      </c>
      <c r="AN182">
        <f t="shared" si="86"/>
        <v>0.39</v>
      </c>
      <c r="AO182">
        <v>5.0199999999999996</v>
      </c>
      <c r="AP182">
        <v>0.5</v>
      </c>
      <c r="AQ182" t="s">
        <v>194</v>
      </c>
      <c r="AR182">
        <v>1589469416.37097</v>
      </c>
      <c r="AS182">
        <v>413.36683870967698</v>
      </c>
      <c r="AT182">
        <v>409.97696774193503</v>
      </c>
      <c r="AU182">
        <v>17.3825838709677</v>
      </c>
      <c r="AV182">
        <v>16.991829032258099</v>
      </c>
      <c r="AW182">
        <v>500.01290322580599</v>
      </c>
      <c r="AX182">
        <v>101.99751612903199</v>
      </c>
      <c r="AY182">
        <v>0.100011322580645</v>
      </c>
      <c r="AZ182">
        <v>34.755087096774197</v>
      </c>
      <c r="BA182">
        <v>999.9</v>
      </c>
      <c r="BB182">
        <v>999.9</v>
      </c>
      <c r="BC182">
        <v>0</v>
      </c>
      <c r="BD182">
        <v>0</v>
      </c>
      <c r="BE182">
        <v>10000.349677419401</v>
      </c>
      <c r="BF182">
        <v>0</v>
      </c>
      <c r="BG182">
        <v>1.91117E-3</v>
      </c>
      <c r="BH182">
        <v>1589469394</v>
      </c>
      <c r="BI182" t="s">
        <v>591</v>
      </c>
      <c r="BJ182">
        <v>28</v>
      </c>
      <c r="BK182">
        <v>-1.6120000000000001</v>
      </c>
      <c r="BL182">
        <v>8.7999999999999995E-2</v>
      </c>
      <c r="BM182">
        <v>410</v>
      </c>
      <c r="BN182">
        <v>17</v>
      </c>
      <c r="BO182">
        <v>0.34</v>
      </c>
      <c r="BP182">
        <v>0.17</v>
      </c>
      <c r="BQ182">
        <v>3.3945187804877999</v>
      </c>
      <c r="BR182">
        <v>-0.15991191637639199</v>
      </c>
      <c r="BS182">
        <v>2.2831246795129399E-2</v>
      </c>
      <c r="BT182">
        <v>0</v>
      </c>
      <c r="BU182">
        <v>0.40099968292682903</v>
      </c>
      <c r="BV182">
        <v>-0.129902257839692</v>
      </c>
      <c r="BW182">
        <v>2.5180196839966602E-2</v>
      </c>
      <c r="BX182">
        <v>0</v>
      </c>
      <c r="BY182">
        <v>0</v>
      </c>
      <c r="BZ182">
        <v>2</v>
      </c>
      <c r="CA182" t="s">
        <v>196</v>
      </c>
      <c r="CB182">
        <v>100</v>
      </c>
      <c r="CC182">
        <v>100</v>
      </c>
      <c r="CD182">
        <v>-1.6120000000000001</v>
      </c>
      <c r="CE182">
        <v>8.7999999999999995E-2</v>
      </c>
      <c r="CF182">
        <v>2</v>
      </c>
      <c r="CG182">
        <v>519.12300000000005</v>
      </c>
      <c r="CH182">
        <v>439.86700000000002</v>
      </c>
      <c r="CI182">
        <v>34.995100000000001</v>
      </c>
      <c r="CJ182">
        <v>39.116100000000003</v>
      </c>
      <c r="CK182">
        <v>29.999500000000001</v>
      </c>
      <c r="CL182">
        <v>38.975000000000001</v>
      </c>
      <c r="CM182">
        <v>38.972499999999997</v>
      </c>
      <c r="CN182">
        <v>20.372199999999999</v>
      </c>
      <c r="CO182">
        <v>46.337600000000002</v>
      </c>
      <c r="CP182">
        <v>0</v>
      </c>
      <c r="CQ182">
        <v>35</v>
      </c>
      <c r="CR182">
        <v>410</v>
      </c>
      <c r="CS182">
        <v>17</v>
      </c>
      <c r="CT182">
        <v>98.520799999999994</v>
      </c>
      <c r="CU182">
        <v>99.019599999999997</v>
      </c>
    </row>
    <row r="183" spans="1:99" x14ac:dyDescent="0.25">
      <c r="A183">
        <v>167</v>
      </c>
      <c r="B183">
        <v>1589469430</v>
      </c>
      <c r="C183">
        <v>13832.5</v>
      </c>
      <c r="D183" t="s">
        <v>598</v>
      </c>
      <c r="E183" t="s">
        <v>599</v>
      </c>
      <c r="F183">
        <v>1589469421.37097</v>
      </c>
      <c r="G183">
        <f t="shared" si="58"/>
        <v>4.0348494416802351E-4</v>
      </c>
      <c r="H183">
        <f t="shared" si="59"/>
        <v>-3.5257243010638337</v>
      </c>
      <c r="I183">
        <f t="shared" si="60"/>
        <v>413.36419354838699</v>
      </c>
      <c r="J183">
        <f t="shared" si="61"/>
        <v>905.51195670910579</v>
      </c>
      <c r="K183">
        <f t="shared" si="62"/>
        <v>92.451586510568319</v>
      </c>
      <c r="L183">
        <f t="shared" si="63"/>
        <v>42.203943544929778</v>
      </c>
      <c r="M183">
        <f t="shared" si="64"/>
        <v>1.0624081262821636E-2</v>
      </c>
      <c r="N183">
        <f t="shared" si="65"/>
        <v>2</v>
      </c>
      <c r="O183">
        <f t="shared" si="66"/>
        <v>1.0592827774977458E-2</v>
      </c>
      <c r="P183">
        <f t="shared" si="67"/>
        <v>6.6233176499752786E-3</v>
      </c>
      <c r="Q183">
        <f t="shared" si="68"/>
        <v>0</v>
      </c>
      <c r="R183">
        <f t="shared" si="69"/>
        <v>34.603918376141451</v>
      </c>
      <c r="S183">
        <f t="shared" si="70"/>
        <v>34.603918376141451</v>
      </c>
      <c r="T183">
        <f t="shared" si="71"/>
        <v>5.5256563514200741</v>
      </c>
      <c r="U183">
        <f t="shared" si="72"/>
        <v>31.873585277257472</v>
      </c>
      <c r="V183">
        <f t="shared" si="73"/>
        <v>1.7757337183695527</v>
      </c>
      <c r="W183">
        <f t="shared" si="74"/>
        <v>5.5711765806169886</v>
      </c>
      <c r="X183">
        <f t="shared" si="75"/>
        <v>3.7499226330505211</v>
      </c>
      <c r="Y183">
        <f t="shared" si="76"/>
        <v>-17.793686037809838</v>
      </c>
      <c r="Z183">
        <f t="shared" si="77"/>
        <v>15.937188365761852</v>
      </c>
      <c r="AA183">
        <f t="shared" si="78"/>
        <v>1.8551606382778854</v>
      </c>
      <c r="AB183">
        <f t="shared" si="79"/>
        <v>-1.3370337701008594E-3</v>
      </c>
      <c r="AC183">
        <v>0</v>
      </c>
      <c r="AD183">
        <v>0</v>
      </c>
      <c r="AE183">
        <v>2</v>
      </c>
      <c r="AF183">
        <v>0</v>
      </c>
      <c r="AG183">
        <v>0</v>
      </c>
      <c r="AH183">
        <f t="shared" si="80"/>
        <v>1</v>
      </c>
      <c r="AI183">
        <f t="shared" si="81"/>
        <v>0</v>
      </c>
      <c r="AJ183">
        <f t="shared" si="82"/>
        <v>52579.374327866564</v>
      </c>
      <c r="AK183">
        <f t="shared" si="83"/>
        <v>0</v>
      </c>
      <c r="AL183">
        <f t="shared" si="84"/>
        <v>0</v>
      </c>
      <c r="AM183">
        <f t="shared" si="85"/>
        <v>0.49</v>
      </c>
      <c r="AN183">
        <f t="shared" si="86"/>
        <v>0.39</v>
      </c>
      <c r="AO183">
        <v>5.0199999999999996</v>
      </c>
      <c r="AP183">
        <v>0.5</v>
      </c>
      <c r="AQ183" t="s">
        <v>194</v>
      </c>
      <c r="AR183">
        <v>1589469421.37097</v>
      </c>
      <c r="AS183">
        <v>413.36419354838699</v>
      </c>
      <c r="AT183">
        <v>409.991806451613</v>
      </c>
      <c r="AU183">
        <v>17.392325806451598</v>
      </c>
      <c r="AV183">
        <v>16.994270967741901</v>
      </c>
      <c r="AW183">
        <v>499.99803225806397</v>
      </c>
      <c r="AX183">
        <v>101.998709677419</v>
      </c>
      <c r="AY183">
        <v>9.9982477419354801E-2</v>
      </c>
      <c r="AZ183">
        <v>34.751725806451603</v>
      </c>
      <c r="BA183">
        <v>999.9</v>
      </c>
      <c r="BB183">
        <v>999.9</v>
      </c>
      <c r="BC183">
        <v>0</v>
      </c>
      <c r="BD183">
        <v>0</v>
      </c>
      <c r="BE183">
        <v>10000.7625806452</v>
      </c>
      <c r="BF183">
        <v>0</v>
      </c>
      <c r="BG183">
        <v>1.91117E-3</v>
      </c>
      <c r="BH183">
        <v>1589469394</v>
      </c>
      <c r="BI183" t="s">
        <v>591</v>
      </c>
      <c r="BJ183">
        <v>28</v>
      </c>
      <c r="BK183">
        <v>-1.6120000000000001</v>
      </c>
      <c r="BL183">
        <v>8.7999999999999995E-2</v>
      </c>
      <c r="BM183">
        <v>410</v>
      </c>
      <c r="BN183">
        <v>17</v>
      </c>
      <c r="BO183">
        <v>0.34</v>
      </c>
      <c r="BP183">
        <v>0.17</v>
      </c>
      <c r="BQ183">
        <v>3.3820034146341502</v>
      </c>
      <c r="BR183">
        <v>-0.21468041811847999</v>
      </c>
      <c r="BS183">
        <v>2.5642839785068899E-2</v>
      </c>
      <c r="BT183">
        <v>0</v>
      </c>
      <c r="BU183">
        <v>0.39399751219512202</v>
      </c>
      <c r="BV183">
        <v>0.122332034843224</v>
      </c>
      <c r="BW183">
        <v>1.35739456278706E-2</v>
      </c>
      <c r="BX183">
        <v>0</v>
      </c>
      <c r="BY183">
        <v>0</v>
      </c>
      <c r="BZ183">
        <v>2</v>
      </c>
      <c r="CA183" t="s">
        <v>196</v>
      </c>
      <c r="CB183">
        <v>100</v>
      </c>
      <c r="CC183">
        <v>100</v>
      </c>
      <c r="CD183">
        <v>-1.6120000000000001</v>
      </c>
      <c r="CE183">
        <v>8.7999999999999995E-2</v>
      </c>
      <c r="CF183">
        <v>2</v>
      </c>
      <c r="CG183">
        <v>519.221</v>
      </c>
      <c r="CH183">
        <v>439.93700000000001</v>
      </c>
      <c r="CI183">
        <v>34.997100000000003</v>
      </c>
      <c r="CJ183">
        <v>39.111499999999999</v>
      </c>
      <c r="CK183">
        <v>29.999600000000001</v>
      </c>
      <c r="CL183">
        <v>38.970399999999998</v>
      </c>
      <c r="CM183">
        <v>38.9679</v>
      </c>
      <c r="CN183">
        <v>20.374500000000001</v>
      </c>
      <c r="CO183">
        <v>46.337600000000002</v>
      </c>
      <c r="CP183">
        <v>0</v>
      </c>
      <c r="CQ183">
        <v>35</v>
      </c>
      <c r="CR183">
        <v>410</v>
      </c>
      <c r="CS183">
        <v>17</v>
      </c>
      <c r="CT183">
        <v>98.523799999999994</v>
      </c>
      <c r="CU183">
        <v>99.019499999999994</v>
      </c>
    </row>
    <row r="184" spans="1:99" x14ac:dyDescent="0.25">
      <c r="A184">
        <v>168</v>
      </c>
      <c r="B184">
        <v>1589469435</v>
      </c>
      <c r="C184">
        <v>13837.5</v>
      </c>
      <c r="D184" t="s">
        <v>600</v>
      </c>
      <c r="E184" t="s">
        <v>601</v>
      </c>
      <c r="F184">
        <v>1589469426.37097</v>
      </c>
      <c r="G184">
        <f t="shared" si="58"/>
        <v>4.1510291969397244E-4</v>
      </c>
      <c r="H184">
        <f t="shared" si="59"/>
        <v>-3.5300889049390194</v>
      </c>
      <c r="I184">
        <f t="shared" si="60"/>
        <v>413.35848387096797</v>
      </c>
      <c r="J184">
        <f t="shared" si="61"/>
        <v>891.40028300379481</v>
      </c>
      <c r="K184">
        <f t="shared" si="62"/>
        <v>91.012319321391431</v>
      </c>
      <c r="L184">
        <f t="shared" si="63"/>
        <v>42.204063702446248</v>
      </c>
      <c r="M184">
        <f t="shared" si="64"/>
        <v>1.0937156290491511E-2</v>
      </c>
      <c r="N184">
        <f t="shared" si="65"/>
        <v>2</v>
      </c>
      <c r="O184">
        <f t="shared" si="66"/>
        <v>1.0904036779645562E-2</v>
      </c>
      <c r="P184">
        <f t="shared" si="67"/>
        <v>6.8179902344070887E-3</v>
      </c>
      <c r="Q184">
        <f t="shared" si="68"/>
        <v>0</v>
      </c>
      <c r="R184">
        <f t="shared" si="69"/>
        <v>34.599675303208713</v>
      </c>
      <c r="S184">
        <f t="shared" si="70"/>
        <v>34.599675303208713</v>
      </c>
      <c r="T184">
        <f t="shared" si="71"/>
        <v>5.5243544013752306</v>
      </c>
      <c r="U184">
        <f t="shared" si="72"/>
        <v>31.88710530942301</v>
      </c>
      <c r="V184">
        <f t="shared" si="73"/>
        <v>1.7764882148897527</v>
      </c>
      <c r="W184">
        <f t="shared" si="74"/>
        <v>5.5711805686067715</v>
      </c>
      <c r="X184">
        <f t="shared" si="75"/>
        <v>3.7478661864854779</v>
      </c>
      <c r="Y184">
        <f t="shared" si="76"/>
        <v>-18.306038758504183</v>
      </c>
      <c r="Z184">
        <f t="shared" si="77"/>
        <v>16.396084739079445</v>
      </c>
      <c r="AA184">
        <f t="shared" si="78"/>
        <v>1.9085388927892681</v>
      </c>
      <c r="AB184">
        <f t="shared" si="79"/>
        <v>-1.4151266354716086E-3</v>
      </c>
      <c r="AC184">
        <v>0</v>
      </c>
      <c r="AD184">
        <v>0</v>
      </c>
      <c r="AE184">
        <v>2</v>
      </c>
      <c r="AF184">
        <v>0</v>
      </c>
      <c r="AG184">
        <v>0</v>
      </c>
      <c r="AH184">
        <f t="shared" si="80"/>
        <v>1</v>
      </c>
      <c r="AI184">
        <f t="shared" si="81"/>
        <v>0</v>
      </c>
      <c r="AJ184">
        <f t="shared" si="82"/>
        <v>52608.211404451846</v>
      </c>
      <c r="AK184">
        <f t="shared" si="83"/>
        <v>0</v>
      </c>
      <c r="AL184">
        <f t="shared" si="84"/>
        <v>0</v>
      </c>
      <c r="AM184">
        <f t="shared" si="85"/>
        <v>0.49</v>
      </c>
      <c r="AN184">
        <f t="shared" si="86"/>
        <v>0.39</v>
      </c>
      <c r="AO184">
        <v>5.0199999999999996</v>
      </c>
      <c r="AP184">
        <v>0.5</v>
      </c>
      <c r="AQ184" t="s">
        <v>194</v>
      </c>
      <c r="AR184">
        <v>1589469426.37097</v>
      </c>
      <c r="AS184">
        <v>413.35848387096797</v>
      </c>
      <c r="AT184">
        <v>409.98664516129003</v>
      </c>
      <c r="AU184">
        <v>17.3994258064516</v>
      </c>
      <c r="AV184">
        <v>16.989925806451598</v>
      </c>
      <c r="AW184">
        <v>500.01451612903202</v>
      </c>
      <c r="AX184">
        <v>102.00038709677401</v>
      </c>
      <c r="AY184">
        <v>0.100006022580645</v>
      </c>
      <c r="AZ184">
        <v>34.751738709677397</v>
      </c>
      <c r="BA184">
        <v>999.9</v>
      </c>
      <c r="BB184">
        <v>999.9</v>
      </c>
      <c r="BC184">
        <v>0</v>
      </c>
      <c r="BD184">
        <v>0</v>
      </c>
      <c r="BE184">
        <v>10006.3106451613</v>
      </c>
      <c r="BF184">
        <v>0</v>
      </c>
      <c r="BG184">
        <v>1.91117E-3</v>
      </c>
      <c r="BH184">
        <v>1589469394</v>
      </c>
      <c r="BI184" t="s">
        <v>591</v>
      </c>
      <c r="BJ184">
        <v>28</v>
      </c>
      <c r="BK184">
        <v>-1.6120000000000001</v>
      </c>
      <c r="BL184">
        <v>8.7999999999999995E-2</v>
      </c>
      <c r="BM184">
        <v>410</v>
      </c>
      <c r="BN184">
        <v>17</v>
      </c>
      <c r="BO184">
        <v>0.34</v>
      </c>
      <c r="BP184">
        <v>0.17</v>
      </c>
      <c r="BQ184">
        <v>3.3734992682926799</v>
      </c>
      <c r="BR184">
        <v>-2.3756027874592699E-2</v>
      </c>
      <c r="BS184">
        <v>1.6509387187847498E-2</v>
      </c>
      <c r="BT184">
        <v>1</v>
      </c>
      <c r="BU184">
        <v>0.403735341463415</v>
      </c>
      <c r="BV184">
        <v>0.13699388153309899</v>
      </c>
      <c r="BW184">
        <v>1.36414494359167E-2</v>
      </c>
      <c r="BX184">
        <v>0</v>
      </c>
      <c r="BY184">
        <v>1</v>
      </c>
      <c r="BZ184">
        <v>2</v>
      </c>
      <c r="CA184" t="s">
        <v>213</v>
      </c>
      <c r="CB184">
        <v>100</v>
      </c>
      <c r="CC184">
        <v>100</v>
      </c>
      <c r="CD184">
        <v>-1.6120000000000001</v>
      </c>
      <c r="CE184">
        <v>8.7999999999999995E-2</v>
      </c>
      <c r="CF184">
        <v>2</v>
      </c>
      <c r="CG184">
        <v>519.697</v>
      </c>
      <c r="CH184">
        <v>439.95699999999999</v>
      </c>
      <c r="CI184">
        <v>35.000300000000003</v>
      </c>
      <c r="CJ184">
        <v>39.106099999999998</v>
      </c>
      <c r="CK184">
        <v>29.999600000000001</v>
      </c>
      <c r="CL184">
        <v>38.965899999999998</v>
      </c>
      <c r="CM184">
        <v>38.9621</v>
      </c>
      <c r="CN184">
        <v>20.372599999999998</v>
      </c>
      <c r="CO184">
        <v>46.337600000000002</v>
      </c>
      <c r="CP184">
        <v>0</v>
      </c>
      <c r="CQ184">
        <v>35</v>
      </c>
      <c r="CR184">
        <v>410</v>
      </c>
      <c r="CS184">
        <v>17</v>
      </c>
      <c r="CT184">
        <v>98.526600000000002</v>
      </c>
      <c r="CU184">
        <v>99.0197</v>
      </c>
    </row>
    <row r="185" spans="1:99" x14ac:dyDescent="0.25">
      <c r="A185">
        <v>169</v>
      </c>
      <c r="B185">
        <v>1589470470.0999999</v>
      </c>
      <c r="C185">
        <v>14872.5999999046</v>
      </c>
      <c r="D185" t="s">
        <v>603</v>
      </c>
      <c r="E185" t="s">
        <v>604</v>
      </c>
      <c r="F185">
        <v>1589470462.0999999</v>
      </c>
      <c r="G185">
        <f t="shared" si="58"/>
        <v>4.3893462101043593E-4</v>
      </c>
      <c r="H185">
        <f t="shared" si="59"/>
        <v>-4.4781685714262522</v>
      </c>
      <c r="I185">
        <f t="shared" si="60"/>
        <v>417.08264516128997</v>
      </c>
      <c r="J185">
        <f t="shared" si="61"/>
        <v>1250.8797425189657</v>
      </c>
      <c r="K185">
        <f t="shared" si="62"/>
        <v>127.74055490205676</v>
      </c>
      <c r="L185">
        <f t="shared" si="63"/>
        <v>42.592718326088821</v>
      </c>
      <c r="M185">
        <f t="shared" si="64"/>
        <v>7.9056861821846635E-3</v>
      </c>
      <c r="N185">
        <f t="shared" si="65"/>
        <v>2</v>
      </c>
      <c r="O185">
        <f t="shared" si="66"/>
        <v>7.8883661792193745E-3</v>
      </c>
      <c r="P185">
        <f t="shared" si="67"/>
        <v>4.9317818030424577E-3</v>
      </c>
      <c r="Q185">
        <f t="shared" si="68"/>
        <v>0</v>
      </c>
      <c r="R185">
        <f t="shared" si="69"/>
        <v>39.552329804680831</v>
      </c>
      <c r="S185">
        <f t="shared" si="70"/>
        <v>39.552329804680831</v>
      </c>
      <c r="T185">
        <f t="shared" si="71"/>
        <v>7.2381755552557072</v>
      </c>
      <c r="U185">
        <f t="shared" si="72"/>
        <v>24.758937756601455</v>
      </c>
      <c r="V185">
        <f t="shared" si="73"/>
        <v>1.8075173252320176</v>
      </c>
      <c r="W185">
        <f t="shared" si="74"/>
        <v>7.3004639496299912</v>
      </c>
      <c r="X185">
        <f t="shared" si="75"/>
        <v>5.4306582300236901</v>
      </c>
      <c r="Y185">
        <f t="shared" si="76"/>
        <v>-19.357016786560223</v>
      </c>
      <c r="Z185">
        <f t="shared" si="77"/>
        <v>17.248974159454271</v>
      </c>
      <c r="AA185">
        <f t="shared" si="78"/>
        <v>2.1064255698723211</v>
      </c>
      <c r="AB185">
        <f t="shared" si="79"/>
        <v>-1.6170572336307032E-3</v>
      </c>
      <c r="AC185">
        <v>0</v>
      </c>
      <c r="AD185">
        <v>0</v>
      </c>
      <c r="AE185">
        <v>2</v>
      </c>
      <c r="AF185">
        <v>0</v>
      </c>
      <c r="AG185">
        <v>0</v>
      </c>
      <c r="AH185">
        <f t="shared" si="80"/>
        <v>1</v>
      </c>
      <c r="AI185">
        <f t="shared" si="81"/>
        <v>0</v>
      </c>
      <c r="AJ185">
        <f t="shared" si="82"/>
        <v>51773.908021958829</v>
      </c>
      <c r="AK185">
        <f t="shared" si="83"/>
        <v>0</v>
      </c>
      <c r="AL185">
        <f t="shared" si="84"/>
        <v>0</v>
      </c>
      <c r="AM185">
        <f t="shared" si="85"/>
        <v>0.49</v>
      </c>
      <c r="AN185">
        <f t="shared" si="86"/>
        <v>0.39</v>
      </c>
      <c r="AO185">
        <v>8.23</v>
      </c>
      <c r="AP185">
        <v>0.5</v>
      </c>
      <c r="AQ185" t="s">
        <v>194</v>
      </c>
      <c r="AR185">
        <v>1589470462.0999999</v>
      </c>
      <c r="AS185">
        <v>417.08264516128997</v>
      </c>
      <c r="AT185">
        <v>410.01238709677398</v>
      </c>
      <c r="AU185">
        <v>17.699835483870999</v>
      </c>
      <c r="AV185">
        <v>16.990083870967698</v>
      </c>
      <c r="AW185">
        <v>499.96258064516098</v>
      </c>
      <c r="AX185">
        <v>102.021935483871</v>
      </c>
      <c r="AY185">
        <v>9.8636590322580694E-2</v>
      </c>
      <c r="AZ185">
        <v>39.712303225806501</v>
      </c>
      <c r="BA185">
        <v>999.9</v>
      </c>
      <c r="BB185">
        <v>999.9</v>
      </c>
      <c r="BC185">
        <v>0</v>
      </c>
      <c r="BD185">
        <v>0</v>
      </c>
      <c r="BE185">
        <v>10004.151612903201</v>
      </c>
      <c r="BF185">
        <v>0</v>
      </c>
      <c r="BG185">
        <v>1.91117E-3</v>
      </c>
      <c r="BH185">
        <v>1589470450.5999999</v>
      </c>
      <c r="BI185" t="s">
        <v>605</v>
      </c>
      <c r="BJ185">
        <v>29</v>
      </c>
      <c r="BK185">
        <v>-1.7290000000000001</v>
      </c>
      <c r="BL185">
        <v>8.3000000000000004E-2</v>
      </c>
      <c r="BM185">
        <v>410</v>
      </c>
      <c r="BN185">
        <v>17</v>
      </c>
      <c r="BO185">
        <v>0.31</v>
      </c>
      <c r="BP185">
        <v>0.13</v>
      </c>
      <c r="BQ185">
        <v>5.28915556560976</v>
      </c>
      <c r="BR185">
        <v>26.9186760428578</v>
      </c>
      <c r="BS185">
        <v>3.1058153628407301</v>
      </c>
      <c r="BT185">
        <v>0</v>
      </c>
      <c r="BU185">
        <v>0.53017987846341497</v>
      </c>
      <c r="BV185">
        <v>2.72179784749135</v>
      </c>
      <c r="BW185">
        <v>0.31215422969947099</v>
      </c>
      <c r="BX185">
        <v>0</v>
      </c>
      <c r="BY185">
        <v>0</v>
      </c>
      <c r="BZ185">
        <v>2</v>
      </c>
      <c r="CA185" t="s">
        <v>196</v>
      </c>
      <c r="CB185">
        <v>100</v>
      </c>
      <c r="CC185">
        <v>100</v>
      </c>
      <c r="CD185">
        <v>-1.7290000000000001</v>
      </c>
      <c r="CE185">
        <v>8.3000000000000004E-2</v>
      </c>
      <c r="CF185">
        <v>2</v>
      </c>
      <c r="CG185">
        <v>518.28200000000004</v>
      </c>
      <c r="CH185">
        <v>429.89400000000001</v>
      </c>
      <c r="CI185">
        <v>42.99</v>
      </c>
      <c r="CJ185">
        <v>40.827300000000001</v>
      </c>
      <c r="CK185">
        <v>30.000900000000001</v>
      </c>
      <c r="CL185">
        <v>40.463900000000002</v>
      </c>
      <c r="CM185">
        <v>40.462000000000003</v>
      </c>
      <c r="CN185">
        <v>20.400200000000002</v>
      </c>
      <c r="CO185">
        <v>46.874699999999997</v>
      </c>
      <c r="CP185">
        <v>0</v>
      </c>
      <c r="CQ185">
        <v>43</v>
      </c>
      <c r="CR185">
        <v>410</v>
      </c>
      <c r="CS185">
        <v>17</v>
      </c>
      <c r="CT185">
        <v>98.104100000000003</v>
      </c>
      <c r="CU185">
        <v>98.6631</v>
      </c>
    </row>
    <row r="186" spans="1:99" x14ac:dyDescent="0.25">
      <c r="A186">
        <v>170</v>
      </c>
      <c r="B186">
        <v>1589470475.0999999</v>
      </c>
      <c r="C186">
        <v>14877.5999999046</v>
      </c>
      <c r="D186" t="s">
        <v>606</v>
      </c>
      <c r="E186" t="s">
        <v>607</v>
      </c>
      <c r="F186">
        <v>1589470466.7451601</v>
      </c>
      <c r="G186">
        <f t="shared" si="58"/>
        <v>4.676050887510329E-4</v>
      </c>
      <c r="H186">
        <f t="shared" si="59"/>
        <v>-4.7618186954667818</v>
      </c>
      <c r="I186">
        <f t="shared" si="60"/>
        <v>417.5</v>
      </c>
      <c r="J186">
        <f t="shared" si="61"/>
        <v>1248.0315035939652</v>
      </c>
      <c r="K186">
        <f t="shared" si="62"/>
        <v>127.45072137169004</v>
      </c>
      <c r="L186">
        <f t="shared" si="63"/>
        <v>42.635683489919465</v>
      </c>
      <c r="M186">
        <f t="shared" si="64"/>
        <v>8.4402614056402776E-3</v>
      </c>
      <c r="N186">
        <f t="shared" si="65"/>
        <v>2</v>
      </c>
      <c r="O186">
        <f t="shared" si="66"/>
        <v>8.4205230416548107E-3</v>
      </c>
      <c r="P186">
        <f t="shared" si="67"/>
        <v>5.264596434052359E-3</v>
      </c>
      <c r="Q186">
        <f t="shared" si="68"/>
        <v>0</v>
      </c>
      <c r="R186">
        <f t="shared" si="69"/>
        <v>39.536695817182085</v>
      </c>
      <c r="S186">
        <f t="shared" si="70"/>
        <v>39.536695817182085</v>
      </c>
      <c r="T186">
        <f t="shared" si="71"/>
        <v>7.2321129831379194</v>
      </c>
      <c r="U186">
        <f t="shared" si="72"/>
        <v>24.830974377959627</v>
      </c>
      <c r="V186">
        <f t="shared" si="73"/>
        <v>1.8122733342229096</v>
      </c>
      <c r="W186">
        <f t="shared" si="74"/>
        <v>7.2984382595614639</v>
      </c>
      <c r="X186">
        <f t="shared" si="75"/>
        <v>5.4198396489150102</v>
      </c>
      <c r="Y186">
        <f t="shared" si="76"/>
        <v>-20.621384413920552</v>
      </c>
      <c r="Z186">
        <f t="shared" si="77"/>
        <v>18.375747524287121</v>
      </c>
      <c r="AA186">
        <f t="shared" si="78"/>
        <v>2.2438017682270561</v>
      </c>
      <c r="AB186">
        <f t="shared" si="79"/>
        <v>-1.8351214063763166E-3</v>
      </c>
      <c r="AC186">
        <v>0</v>
      </c>
      <c r="AD186">
        <v>0</v>
      </c>
      <c r="AE186">
        <v>2</v>
      </c>
      <c r="AF186">
        <v>0</v>
      </c>
      <c r="AG186">
        <v>0</v>
      </c>
      <c r="AH186">
        <f t="shared" si="80"/>
        <v>1</v>
      </c>
      <c r="AI186">
        <f t="shared" si="81"/>
        <v>0</v>
      </c>
      <c r="AJ186">
        <f t="shared" si="82"/>
        <v>51761.41438815101</v>
      </c>
      <c r="AK186">
        <f t="shared" si="83"/>
        <v>0</v>
      </c>
      <c r="AL186">
        <f t="shared" si="84"/>
        <v>0</v>
      </c>
      <c r="AM186">
        <f t="shared" si="85"/>
        <v>0.49</v>
      </c>
      <c r="AN186">
        <f t="shared" si="86"/>
        <v>0.39</v>
      </c>
      <c r="AO186">
        <v>8.23</v>
      </c>
      <c r="AP186">
        <v>0.5</v>
      </c>
      <c r="AQ186" t="s">
        <v>194</v>
      </c>
      <c r="AR186">
        <v>1589470466.7451601</v>
      </c>
      <c r="AS186">
        <v>417.5</v>
      </c>
      <c r="AT186">
        <v>409.98287096774197</v>
      </c>
      <c r="AU186">
        <v>17.746264516128999</v>
      </c>
      <c r="AV186">
        <v>16.990193548387101</v>
      </c>
      <c r="AW186">
        <v>499.96567741935502</v>
      </c>
      <c r="AX186">
        <v>102.021483870968</v>
      </c>
      <c r="AY186">
        <v>9.9913709677419402E-2</v>
      </c>
      <c r="AZ186">
        <v>39.707119354838703</v>
      </c>
      <c r="BA186">
        <v>999.9</v>
      </c>
      <c r="BB186">
        <v>999.9</v>
      </c>
      <c r="BC186">
        <v>0</v>
      </c>
      <c r="BD186">
        <v>0</v>
      </c>
      <c r="BE186">
        <v>10001.5077419355</v>
      </c>
      <c r="BF186">
        <v>0</v>
      </c>
      <c r="BG186">
        <v>1.91117E-3</v>
      </c>
      <c r="BH186">
        <v>1589470450.5999999</v>
      </c>
      <c r="BI186" t="s">
        <v>605</v>
      </c>
      <c r="BJ186">
        <v>29</v>
      </c>
      <c r="BK186">
        <v>-1.7290000000000001</v>
      </c>
      <c r="BL186">
        <v>8.3000000000000004E-2</v>
      </c>
      <c r="BM186">
        <v>410</v>
      </c>
      <c r="BN186">
        <v>17</v>
      </c>
      <c r="BO186">
        <v>0.31</v>
      </c>
      <c r="BP186">
        <v>0.13</v>
      </c>
      <c r="BQ186">
        <v>7.0400982926829299</v>
      </c>
      <c r="BR186">
        <v>7.1012144947707201</v>
      </c>
      <c r="BS186">
        <v>1.2504605835176199</v>
      </c>
      <c r="BT186">
        <v>0</v>
      </c>
      <c r="BU186">
        <v>0.70817651219512201</v>
      </c>
      <c r="BV186">
        <v>0.743030529616447</v>
      </c>
      <c r="BW186">
        <v>0.12454610686949399</v>
      </c>
      <c r="BX186">
        <v>0</v>
      </c>
      <c r="BY186">
        <v>0</v>
      </c>
      <c r="BZ186">
        <v>2</v>
      </c>
      <c r="CA186" t="s">
        <v>196</v>
      </c>
      <c r="CB186">
        <v>100</v>
      </c>
      <c r="CC186">
        <v>100</v>
      </c>
      <c r="CD186">
        <v>-1.7290000000000001</v>
      </c>
      <c r="CE186">
        <v>8.3000000000000004E-2</v>
      </c>
      <c r="CF186">
        <v>2</v>
      </c>
      <c r="CG186">
        <v>518.28</v>
      </c>
      <c r="CH186">
        <v>429.827</v>
      </c>
      <c r="CI186">
        <v>42.988100000000003</v>
      </c>
      <c r="CJ186">
        <v>40.834600000000002</v>
      </c>
      <c r="CK186">
        <v>30.000800000000002</v>
      </c>
      <c r="CL186">
        <v>40.470999999999997</v>
      </c>
      <c r="CM186">
        <v>40.469200000000001</v>
      </c>
      <c r="CN186">
        <v>20.401499999999999</v>
      </c>
      <c r="CO186">
        <v>46.874699999999997</v>
      </c>
      <c r="CP186">
        <v>0</v>
      </c>
      <c r="CQ186">
        <v>43</v>
      </c>
      <c r="CR186">
        <v>410</v>
      </c>
      <c r="CS186">
        <v>17</v>
      </c>
      <c r="CT186">
        <v>98.102000000000004</v>
      </c>
      <c r="CU186">
        <v>98.662400000000005</v>
      </c>
    </row>
    <row r="187" spans="1:99" x14ac:dyDescent="0.25">
      <c r="A187">
        <v>171</v>
      </c>
      <c r="B187">
        <v>1589470480.0999999</v>
      </c>
      <c r="C187">
        <v>14882.5999999046</v>
      </c>
      <c r="D187" t="s">
        <v>608</v>
      </c>
      <c r="E187" t="s">
        <v>609</v>
      </c>
      <c r="F187">
        <v>1589470471.53548</v>
      </c>
      <c r="G187">
        <f t="shared" si="58"/>
        <v>4.6744966487091341E-4</v>
      </c>
      <c r="H187">
        <f t="shared" si="59"/>
        <v>-4.7366697281199421</v>
      </c>
      <c r="I187">
        <f t="shared" si="60"/>
        <v>417.46861290322602</v>
      </c>
      <c r="J187">
        <f t="shared" si="61"/>
        <v>1243.4784678573844</v>
      </c>
      <c r="K187">
        <f t="shared" si="62"/>
        <v>126.9852820528417</v>
      </c>
      <c r="L187">
        <f t="shared" si="63"/>
        <v>42.632318072277847</v>
      </c>
      <c r="M187">
        <f t="shared" si="64"/>
        <v>8.4399825459656012E-3</v>
      </c>
      <c r="N187">
        <f t="shared" si="65"/>
        <v>2</v>
      </c>
      <c r="O187">
        <f t="shared" si="66"/>
        <v>8.4202454845924077E-3</v>
      </c>
      <c r="P187">
        <f t="shared" si="67"/>
        <v>5.2644228442363279E-3</v>
      </c>
      <c r="Q187">
        <f t="shared" si="68"/>
        <v>0</v>
      </c>
      <c r="R187">
        <f t="shared" si="69"/>
        <v>39.532613016720632</v>
      </c>
      <c r="S187">
        <f t="shared" si="70"/>
        <v>39.532613016720632</v>
      </c>
      <c r="T187">
        <f t="shared" si="71"/>
        <v>7.2305304735463158</v>
      </c>
      <c r="U187">
        <f t="shared" si="72"/>
        <v>24.8367265756129</v>
      </c>
      <c r="V187">
        <f t="shared" si="73"/>
        <v>1.8122915636196189</v>
      </c>
      <c r="W187">
        <f t="shared" si="74"/>
        <v>7.2968213347370101</v>
      </c>
      <c r="X187">
        <f t="shared" si="75"/>
        <v>5.4182389099266972</v>
      </c>
      <c r="Y187">
        <f t="shared" si="76"/>
        <v>-20.614530220807282</v>
      </c>
      <c r="Z187">
        <f t="shared" si="77"/>
        <v>18.369719168986311</v>
      </c>
      <c r="AA187">
        <f t="shared" si="78"/>
        <v>2.2429771826132292</v>
      </c>
      <c r="AB187">
        <f t="shared" si="79"/>
        <v>-1.8338692077399799E-3</v>
      </c>
      <c r="AC187">
        <v>0</v>
      </c>
      <c r="AD187">
        <v>0</v>
      </c>
      <c r="AE187">
        <v>2</v>
      </c>
      <c r="AF187">
        <v>0</v>
      </c>
      <c r="AG187">
        <v>0</v>
      </c>
      <c r="AH187">
        <f t="shared" si="80"/>
        <v>1</v>
      </c>
      <c r="AI187">
        <f t="shared" si="81"/>
        <v>0</v>
      </c>
      <c r="AJ187">
        <f t="shared" si="82"/>
        <v>51770.877666093547</v>
      </c>
      <c r="AK187">
        <f t="shared" si="83"/>
        <v>0</v>
      </c>
      <c r="AL187">
        <f t="shared" si="84"/>
        <v>0</v>
      </c>
      <c r="AM187">
        <f t="shared" si="85"/>
        <v>0.49</v>
      </c>
      <c r="AN187">
        <f t="shared" si="86"/>
        <v>0.39</v>
      </c>
      <c r="AO187">
        <v>8.23</v>
      </c>
      <c r="AP187">
        <v>0.5</v>
      </c>
      <c r="AQ187" t="s">
        <v>194</v>
      </c>
      <c r="AR187">
        <v>1589470471.53548</v>
      </c>
      <c r="AS187">
        <v>417.46861290322602</v>
      </c>
      <c r="AT187">
        <v>409.99367741935498</v>
      </c>
      <c r="AU187">
        <v>17.7465096774194</v>
      </c>
      <c r="AV187">
        <v>16.9907838709677</v>
      </c>
      <c r="AW187">
        <v>500.02764516129002</v>
      </c>
      <c r="AX187">
        <v>102.020967741936</v>
      </c>
      <c r="AY187">
        <v>0.100046280645161</v>
      </c>
      <c r="AZ187">
        <v>39.702980645161297</v>
      </c>
      <c r="BA187">
        <v>999.9</v>
      </c>
      <c r="BB187">
        <v>999.9</v>
      </c>
      <c r="BC187">
        <v>0</v>
      </c>
      <c r="BD187">
        <v>0</v>
      </c>
      <c r="BE187">
        <v>10003.3290322581</v>
      </c>
      <c r="BF187">
        <v>0</v>
      </c>
      <c r="BG187">
        <v>1.91117E-3</v>
      </c>
      <c r="BH187">
        <v>1589470450.5999999</v>
      </c>
      <c r="BI187" t="s">
        <v>605</v>
      </c>
      <c r="BJ187">
        <v>29</v>
      </c>
      <c r="BK187">
        <v>-1.7290000000000001</v>
      </c>
      <c r="BL187">
        <v>8.3000000000000004E-2</v>
      </c>
      <c r="BM187">
        <v>410</v>
      </c>
      <c r="BN187">
        <v>17</v>
      </c>
      <c r="BO187">
        <v>0.31</v>
      </c>
      <c r="BP187">
        <v>0.13</v>
      </c>
      <c r="BQ187">
        <v>7.5033297560975596</v>
      </c>
      <c r="BR187">
        <v>-0.49549212543557503</v>
      </c>
      <c r="BS187">
        <v>6.0183671048849398E-2</v>
      </c>
      <c r="BT187">
        <v>0</v>
      </c>
      <c r="BU187">
        <v>0.75586143902438996</v>
      </c>
      <c r="BV187">
        <v>-5.9804320557489497E-3</v>
      </c>
      <c r="BW187">
        <v>8.2685956128403899E-4</v>
      </c>
      <c r="BX187">
        <v>1</v>
      </c>
      <c r="BY187">
        <v>1</v>
      </c>
      <c r="BZ187">
        <v>2</v>
      </c>
      <c r="CA187" t="s">
        <v>213</v>
      </c>
      <c r="CB187">
        <v>100</v>
      </c>
      <c r="CC187">
        <v>100</v>
      </c>
      <c r="CD187">
        <v>-1.7290000000000001</v>
      </c>
      <c r="CE187">
        <v>8.3000000000000004E-2</v>
      </c>
      <c r="CF187">
        <v>2</v>
      </c>
      <c r="CG187">
        <v>518.31299999999999</v>
      </c>
      <c r="CH187">
        <v>429.97399999999999</v>
      </c>
      <c r="CI187">
        <v>42.989899999999999</v>
      </c>
      <c r="CJ187">
        <v>40.841200000000001</v>
      </c>
      <c r="CK187">
        <v>30.000800000000002</v>
      </c>
      <c r="CL187">
        <v>40.478200000000001</v>
      </c>
      <c r="CM187">
        <v>40.476599999999998</v>
      </c>
      <c r="CN187">
        <v>20.401299999999999</v>
      </c>
      <c r="CO187">
        <v>46.874699999999997</v>
      </c>
      <c r="CP187">
        <v>0</v>
      </c>
      <c r="CQ187">
        <v>43</v>
      </c>
      <c r="CR187">
        <v>410</v>
      </c>
      <c r="CS187">
        <v>17</v>
      </c>
      <c r="CT187">
        <v>98.102699999999999</v>
      </c>
      <c r="CU187">
        <v>98.662000000000006</v>
      </c>
    </row>
    <row r="188" spans="1:99" x14ac:dyDescent="0.25">
      <c r="A188">
        <v>172</v>
      </c>
      <c r="B188">
        <v>1589470485.0999999</v>
      </c>
      <c r="C188">
        <v>14887.5999999046</v>
      </c>
      <c r="D188" t="s">
        <v>610</v>
      </c>
      <c r="E188" t="s">
        <v>611</v>
      </c>
      <c r="F188">
        <v>1589470476.4709699</v>
      </c>
      <c r="G188">
        <f t="shared" si="58"/>
        <v>4.6738121414235283E-4</v>
      </c>
      <c r="H188">
        <f t="shared" si="59"/>
        <v>-4.72306782493696</v>
      </c>
      <c r="I188">
        <f t="shared" si="60"/>
        <v>417.45354838709699</v>
      </c>
      <c r="J188">
        <f t="shared" si="61"/>
        <v>1241.1515162559358</v>
      </c>
      <c r="K188">
        <f t="shared" si="62"/>
        <v>126.74737325766868</v>
      </c>
      <c r="L188">
        <f t="shared" si="63"/>
        <v>42.630686118621249</v>
      </c>
      <c r="M188">
        <f t="shared" si="64"/>
        <v>8.4383696813787202E-3</v>
      </c>
      <c r="N188">
        <f t="shared" si="65"/>
        <v>2</v>
      </c>
      <c r="O188">
        <f t="shared" si="66"/>
        <v>8.4186401531945853E-3</v>
      </c>
      <c r="P188">
        <f t="shared" si="67"/>
        <v>5.2634188374974331E-3</v>
      </c>
      <c r="Q188">
        <f t="shared" si="68"/>
        <v>0</v>
      </c>
      <c r="R188">
        <f t="shared" si="69"/>
        <v>39.533205807378614</v>
      </c>
      <c r="S188">
        <f t="shared" si="70"/>
        <v>39.533205807378614</v>
      </c>
      <c r="T188">
        <f t="shared" si="71"/>
        <v>7.2307602229157899</v>
      </c>
      <c r="U188">
        <f t="shared" si="72"/>
        <v>24.83609775696592</v>
      </c>
      <c r="V188">
        <f t="shared" si="73"/>
        <v>1.8123007635601522</v>
      </c>
      <c r="W188">
        <f t="shared" si="74"/>
        <v>7.2970431236599804</v>
      </c>
      <c r="X188">
        <f t="shared" si="75"/>
        <v>5.4184594593556374</v>
      </c>
      <c r="Y188">
        <f t="shared" si="76"/>
        <v>-20.611511543677761</v>
      </c>
      <c r="Z188">
        <f t="shared" si="77"/>
        <v>18.367018315533894</v>
      </c>
      <c r="AA188">
        <f t="shared" si="78"/>
        <v>2.2426598913984668</v>
      </c>
      <c r="AB188">
        <f t="shared" si="79"/>
        <v>-1.8333367453990945E-3</v>
      </c>
      <c r="AC188">
        <v>0</v>
      </c>
      <c r="AD188">
        <v>0</v>
      </c>
      <c r="AE188">
        <v>2</v>
      </c>
      <c r="AF188">
        <v>0</v>
      </c>
      <c r="AG188">
        <v>0</v>
      </c>
      <c r="AH188">
        <f t="shared" si="80"/>
        <v>1</v>
      </c>
      <c r="AI188">
        <f t="shared" si="81"/>
        <v>0</v>
      </c>
      <c r="AJ188">
        <f t="shared" si="82"/>
        <v>51734.058362697622</v>
      </c>
      <c r="AK188">
        <f t="shared" si="83"/>
        <v>0</v>
      </c>
      <c r="AL188">
        <f t="shared" si="84"/>
        <v>0</v>
      </c>
      <c r="AM188">
        <f t="shared" si="85"/>
        <v>0.49</v>
      </c>
      <c r="AN188">
        <f t="shared" si="86"/>
        <v>0.39</v>
      </c>
      <c r="AO188">
        <v>8.23</v>
      </c>
      <c r="AP188">
        <v>0.5</v>
      </c>
      <c r="AQ188" t="s">
        <v>194</v>
      </c>
      <c r="AR188">
        <v>1589470476.4709699</v>
      </c>
      <c r="AS188">
        <v>417.45354838709699</v>
      </c>
      <c r="AT188">
        <v>410.000612903226</v>
      </c>
      <c r="AU188">
        <v>17.746638709677399</v>
      </c>
      <c r="AV188">
        <v>16.9909903225806</v>
      </c>
      <c r="AW188">
        <v>500.00558064516099</v>
      </c>
      <c r="AX188">
        <v>102.020806451613</v>
      </c>
      <c r="AY188">
        <v>9.9983474193548402E-2</v>
      </c>
      <c r="AZ188">
        <v>39.703548387096802</v>
      </c>
      <c r="BA188">
        <v>999.9</v>
      </c>
      <c r="BB188">
        <v>999.9</v>
      </c>
      <c r="BC188">
        <v>0</v>
      </c>
      <c r="BD188">
        <v>0</v>
      </c>
      <c r="BE188">
        <v>9995.9470967741909</v>
      </c>
      <c r="BF188">
        <v>0</v>
      </c>
      <c r="BG188">
        <v>1.91117E-3</v>
      </c>
      <c r="BH188">
        <v>1589470450.5999999</v>
      </c>
      <c r="BI188" t="s">
        <v>605</v>
      </c>
      <c r="BJ188">
        <v>29</v>
      </c>
      <c r="BK188">
        <v>-1.7290000000000001</v>
      </c>
      <c r="BL188">
        <v>8.3000000000000004E-2</v>
      </c>
      <c r="BM188">
        <v>410</v>
      </c>
      <c r="BN188">
        <v>17</v>
      </c>
      <c r="BO188">
        <v>0.31</v>
      </c>
      <c r="BP188">
        <v>0.13</v>
      </c>
      <c r="BQ188">
        <v>7.4656919512195099</v>
      </c>
      <c r="BR188">
        <v>-0.219122926829276</v>
      </c>
      <c r="BS188">
        <v>3.7760611121780099E-2</v>
      </c>
      <c r="BT188">
        <v>0</v>
      </c>
      <c r="BU188">
        <v>0.75575373170731697</v>
      </c>
      <c r="BV188">
        <v>-2.57259930313595E-3</v>
      </c>
      <c r="BW188">
        <v>9.3299894189649904E-4</v>
      </c>
      <c r="BX188">
        <v>1</v>
      </c>
      <c r="BY188">
        <v>1</v>
      </c>
      <c r="BZ188">
        <v>2</v>
      </c>
      <c r="CA188" t="s">
        <v>213</v>
      </c>
      <c r="CB188">
        <v>100</v>
      </c>
      <c r="CC188">
        <v>100</v>
      </c>
      <c r="CD188">
        <v>-1.7290000000000001</v>
      </c>
      <c r="CE188">
        <v>8.3000000000000004E-2</v>
      </c>
      <c r="CF188">
        <v>2</v>
      </c>
      <c r="CG188">
        <v>518.36800000000005</v>
      </c>
      <c r="CH188">
        <v>430.03500000000003</v>
      </c>
      <c r="CI188">
        <v>42.995800000000003</v>
      </c>
      <c r="CJ188">
        <v>40.847700000000003</v>
      </c>
      <c r="CK188">
        <v>30.000599999999999</v>
      </c>
      <c r="CL188">
        <v>40.485399999999998</v>
      </c>
      <c r="CM188">
        <v>40.483699999999999</v>
      </c>
      <c r="CN188">
        <v>20.3979</v>
      </c>
      <c r="CO188">
        <v>46.874699999999997</v>
      </c>
      <c r="CP188">
        <v>0</v>
      </c>
      <c r="CQ188">
        <v>43</v>
      </c>
      <c r="CR188">
        <v>410</v>
      </c>
      <c r="CS188">
        <v>17</v>
      </c>
      <c r="CT188">
        <v>98.103899999999996</v>
      </c>
      <c r="CU188">
        <v>98.660899999999998</v>
      </c>
    </row>
    <row r="189" spans="1:99" x14ac:dyDescent="0.25">
      <c r="A189">
        <v>173</v>
      </c>
      <c r="B189">
        <v>1589470490.0999999</v>
      </c>
      <c r="C189">
        <v>14892.5999999046</v>
      </c>
      <c r="D189" t="s">
        <v>612</v>
      </c>
      <c r="E189" t="s">
        <v>613</v>
      </c>
      <c r="F189">
        <v>1589470481.4709699</v>
      </c>
      <c r="G189">
        <f t="shared" si="58"/>
        <v>4.6774932746298598E-4</v>
      </c>
      <c r="H189">
        <f t="shared" si="59"/>
        <v>-4.7192627493752406</v>
      </c>
      <c r="I189">
        <f t="shared" si="60"/>
        <v>417.441483870968</v>
      </c>
      <c r="J189">
        <f t="shared" si="61"/>
        <v>1240.1194578822019</v>
      </c>
      <c r="K189">
        <f t="shared" si="62"/>
        <v>126.6421502018194</v>
      </c>
      <c r="L189">
        <f t="shared" si="63"/>
        <v>42.629511830366894</v>
      </c>
      <c r="M189">
        <f t="shared" si="64"/>
        <v>8.4413035782320844E-3</v>
      </c>
      <c r="N189">
        <f t="shared" si="65"/>
        <v>2</v>
      </c>
      <c r="O189">
        <f t="shared" si="66"/>
        <v>8.4215603456594037E-3</v>
      </c>
      <c r="P189">
        <f t="shared" si="67"/>
        <v>5.2652451850486916E-3</v>
      </c>
      <c r="Q189">
        <f t="shared" si="68"/>
        <v>0</v>
      </c>
      <c r="R189">
        <f t="shared" si="69"/>
        <v>39.539385671714328</v>
      </c>
      <c r="S189">
        <f t="shared" si="70"/>
        <v>39.539385671714328</v>
      </c>
      <c r="T189">
        <f t="shared" si="71"/>
        <v>7.2331557454618114</v>
      </c>
      <c r="U189">
        <f t="shared" si="72"/>
        <v>24.828650781078991</v>
      </c>
      <c r="V189">
        <f t="shared" si="73"/>
        <v>1.8123697619790449</v>
      </c>
      <c r="W189">
        <f t="shared" si="74"/>
        <v>7.2995096590596287</v>
      </c>
      <c r="X189">
        <f t="shared" si="75"/>
        <v>5.4207859834827667</v>
      </c>
      <c r="Y189">
        <f t="shared" si="76"/>
        <v>-20.627745341117681</v>
      </c>
      <c r="Z189">
        <f t="shared" si="77"/>
        <v>18.381363100818309</v>
      </c>
      <c r="AA189">
        <f t="shared" si="78"/>
        <v>2.2445459651016528</v>
      </c>
      <c r="AB189">
        <f t="shared" si="79"/>
        <v>-1.8362751977178959E-3</v>
      </c>
      <c r="AC189">
        <v>0</v>
      </c>
      <c r="AD189">
        <v>0</v>
      </c>
      <c r="AE189">
        <v>2</v>
      </c>
      <c r="AF189">
        <v>0</v>
      </c>
      <c r="AG189">
        <v>0</v>
      </c>
      <c r="AH189">
        <f t="shared" si="80"/>
        <v>1</v>
      </c>
      <c r="AI189">
        <f t="shared" si="81"/>
        <v>0</v>
      </c>
      <c r="AJ189">
        <f t="shared" si="82"/>
        <v>51771.244775480707</v>
      </c>
      <c r="AK189">
        <f t="shared" si="83"/>
        <v>0</v>
      </c>
      <c r="AL189">
        <f t="shared" si="84"/>
        <v>0</v>
      </c>
      <c r="AM189">
        <f t="shared" si="85"/>
        <v>0.49</v>
      </c>
      <c r="AN189">
        <f t="shared" si="86"/>
        <v>0.39</v>
      </c>
      <c r="AO189">
        <v>8.23</v>
      </c>
      <c r="AP189">
        <v>0.5</v>
      </c>
      <c r="AQ189" t="s">
        <v>194</v>
      </c>
      <c r="AR189">
        <v>1589470481.4709699</v>
      </c>
      <c r="AS189">
        <v>417.441483870968</v>
      </c>
      <c r="AT189">
        <v>409.99516129032298</v>
      </c>
      <c r="AU189">
        <v>17.7472903225806</v>
      </c>
      <c r="AV189">
        <v>16.9910580645161</v>
      </c>
      <c r="AW189">
        <v>500.01270967741902</v>
      </c>
      <c r="AX189">
        <v>102.020935483871</v>
      </c>
      <c r="AY189">
        <v>9.9992783870967702E-2</v>
      </c>
      <c r="AZ189">
        <v>39.7098612903226</v>
      </c>
      <c r="BA189">
        <v>999.9</v>
      </c>
      <c r="BB189">
        <v>999.9</v>
      </c>
      <c r="BC189">
        <v>0</v>
      </c>
      <c r="BD189">
        <v>0</v>
      </c>
      <c r="BE189">
        <v>10003.635806451601</v>
      </c>
      <c r="BF189">
        <v>0</v>
      </c>
      <c r="BG189">
        <v>1.91117E-3</v>
      </c>
      <c r="BH189">
        <v>1589470450.5999999</v>
      </c>
      <c r="BI189" t="s">
        <v>605</v>
      </c>
      <c r="BJ189">
        <v>29</v>
      </c>
      <c r="BK189">
        <v>-1.7290000000000001</v>
      </c>
      <c r="BL189">
        <v>8.3000000000000004E-2</v>
      </c>
      <c r="BM189">
        <v>410</v>
      </c>
      <c r="BN189">
        <v>17</v>
      </c>
      <c r="BO189">
        <v>0.31</v>
      </c>
      <c r="BP189">
        <v>0.13</v>
      </c>
      <c r="BQ189">
        <v>7.4453280487804898</v>
      </c>
      <c r="BR189">
        <v>-0.15491226480833301</v>
      </c>
      <c r="BS189">
        <v>3.98973235375637E-2</v>
      </c>
      <c r="BT189">
        <v>0</v>
      </c>
      <c r="BU189">
        <v>0.75612070731707304</v>
      </c>
      <c r="BV189">
        <v>8.8289059233427995E-3</v>
      </c>
      <c r="BW189">
        <v>1.3520675810050999E-3</v>
      </c>
      <c r="BX189">
        <v>1</v>
      </c>
      <c r="BY189">
        <v>1</v>
      </c>
      <c r="BZ189">
        <v>2</v>
      </c>
      <c r="CA189" t="s">
        <v>213</v>
      </c>
      <c r="CB189">
        <v>100</v>
      </c>
      <c r="CC189">
        <v>100</v>
      </c>
      <c r="CD189">
        <v>-1.7290000000000001</v>
      </c>
      <c r="CE189">
        <v>8.3000000000000004E-2</v>
      </c>
      <c r="CF189">
        <v>2</v>
      </c>
      <c r="CG189">
        <v>518.37900000000002</v>
      </c>
      <c r="CH189">
        <v>429.899</v>
      </c>
      <c r="CI189">
        <v>43.000399999999999</v>
      </c>
      <c r="CJ189">
        <v>40.853499999999997</v>
      </c>
      <c r="CK189">
        <v>30.000699999999998</v>
      </c>
      <c r="CL189">
        <v>40.493400000000001</v>
      </c>
      <c r="CM189">
        <v>40.491700000000002</v>
      </c>
      <c r="CN189">
        <v>20.401800000000001</v>
      </c>
      <c r="CO189">
        <v>46.874699999999997</v>
      </c>
      <c r="CP189">
        <v>0</v>
      </c>
      <c r="CQ189">
        <v>43</v>
      </c>
      <c r="CR189">
        <v>410</v>
      </c>
      <c r="CS189">
        <v>17</v>
      </c>
      <c r="CT189">
        <v>98.104399999999998</v>
      </c>
      <c r="CU189">
        <v>98.659700000000001</v>
      </c>
    </row>
    <row r="190" spans="1:99" x14ac:dyDescent="0.25">
      <c r="A190">
        <v>174</v>
      </c>
      <c r="B190">
        <v>1589470495.0999999</v>
      </c>
      <c r="C190">
        <v>14897.5999999046</v>
      </c>
      <c r="D190" t="s">
        <v>614</v>
      </c>
      <c r="E190" t="s">
        <v>615</v>
      </c>
      <c r="F190">
        <v>1589470486.4709699</v>
      </c>
      <c r="G190">
        <f t="shared" si="58"/>
        <v>4.684396365654274E-4</v>
      </c>
      <c r="H190">
        <f t="shared" si="59"/>
        <v>-4.7016840190696216</v>
      </c>
      <c r="I190">
        <f t="shared" si="60"/>
        <v>417.42161290322599</v>
      </c>
      <c r="J190">
        <f t="shared" si="61"/>
        <v>1236.0871967495875</v>
      </c>
      <c r="K190">
        <f t="shared" si="62"/>
        <v>126.2299819305421</v>
      </c>
      <c r="L190">
        <f t="shared" si="63"/>
        <v>42.627350880058003</v>
      </c>
      <c r="M190">
        <f t="shared" si="64"/>
        <v>8.4490043841003778E-3</v>
      </c>
      <c r="N190">
        <f t="shared" si="65"/>
        <v>2</v>
      </c>
      <c r="O190">
        <f t="shared" si="66"/>
        <v>8.4292251580762364E-3</v>
      </c>
      <c r="P190">
        <f t="shared" si="67"/>
        <v>5.2700389161022231E-3</v>
      </c>
      <c r="Q190">
        <f t="shared" si="68"/>
        <v>0</v>
      </c>
      <c r="R190">
        <f t="shared" si="69"/>
        <v>39.547180678409276</v>
      </c>
      <c r="S190">
        <f t="shared" si="70"/>
        <v>39.547180678409276</v>
      </c>
      <c r="T190">
        <f t="shared" si="71"/>
        <v>7.2361783325951956</v>
      </c>
      <c r="U190">
        <f t="shared" si="72"/>
        <v>24.818812565175715</v>
      </c>
      <c r="V190">
        <f t="shared" si="73"/>
        <v>1.8124320229879851</v>
      </c>
      <c r="W190">
        <f t="shared" si="74"/>
        <v>7.3026540582005204</v>
      </c>
      <c r="X190">
        <f t="shared" si="75"/>
        <v>5.4237463096072105</v>
      </c>
      <c r="Y190">
        <f t="shared" si="76"/>
        <v>-20.658187972535348</v>
      </c>
      <c r="Z190">
        <f t="shared" si="77"/>
        <v>18.40833576990725</v>
      </c>
      <c r="AA190">
        <f t="shared" si="78"/>
        <v>2.2480104406065675</v>
      </c>
      <c r="AB190">
        <f t="shared" si="79"/>
        <v>-1.8417620215309682E-3</v>
      </c>
      <c r="AC190">
        <v>0</v>
      </c>
      <c r="AD190">
        <v>0</v>
      </c>
      <c r="AE190">
        <v>2</v>
      </c>
      <c r="AF190">
        <v>0</v>
      </c>
      <c r="AG190">
        <v>0</v>
      </c>
      <c r="AH190">
        <f t="shared" si="80"/>
        <v>1</v>
      </c>
      <c r="AI190">
        <f t="shared" si="81"/>
        <v>0</v>
      </c>
      <c r="AJ190">
        <f t="shared" si="82"/>
        <v>51756.329020521669</v>
      </c>
      <c r="AK190">
        <f t="shared" si="83"/>
        <v>0</v>
      </c>
      <c r="AL190">
        <f t="shared" si="84"/>
        <v>0</v>
      </c>
      <c r="AM190">
        <f t="shared" si="85"/>
        <v>0.49</v>
      </c>
      <c r="AN190">
        <f t="shared" si="86"/>
        <v>0.39</v>
      </c>
      <c r="AO190">
        <v>8.23</v>
      </c>
      <c r="AP190">
        <v>0.5</v>
      </c>
      <c r="AQ190" t="s">
        <v>194</v>
      </c>
      <c r="AR190">
        <v>1589470486.4709699</v>
      </c>
      <c r="AS190">
        <v>417.42161290322599</v>
      </c>
      <c r="AT190">
        <v>410.004677419355</v>
      </c>
      <c r="AU190">
        <v>17.747954838709699</v>
      </c>
      <c r="AV190">
        <v>16.990606451612901</v>
      </c>
      <c r="AW190">
        <v>500.01232258064499</v>
      </c>
      <c r="AX190">
        <v>102.020612903226</v>
      </c>
      <c r="AY190">
        <v>9.9999835483870994E-2</v>
      </c>
      <c r="AZ190">
        <v>39.717906451612897</v>
      </c>
      <c r="BA190">
        <v>999.9</v>
      </c>
      <c r="BB190">
        <v>999.9</v>
      </c>
      <c r="BC190">
        <v>0</v>
      </c>
      <c r="BD190">
        <v>0</v>
      </c>
      <c r="BE190">
        <v>10000.931935483901</v>
      </c>
      <c r="BF190">
        <v>0</v>
      </c>
      <c r="BG190">
        <v>1.91117E-3</v>
      </c>
      <c r="BH190">
        <v>1589470450.5999999</v>
      </c>
      <c r="BI190" t="s">
        <v>605</v>
      </c>
      <c r="BJ190">
        <v>29</v>
      </c>
      <c r="BK190">
        <v>-1.7290000000000001</v>
      </c>
      <c r="BL190">
        <v>8.3000000000000004E-2</v>
      </c>
      <c r="BM190">
        <v>410</v>
      </c>
      <c r="BN190">
        <v>17</v>
      </c>
      <c r="BO190">
        <v>0.31</v>
      </c>
      <c r="BP190">
        <v>0.13</v>
      </c>
      <c r="BQ190">
        <v>7.4345912195121997</v>
      </c>
      <c r="BR190">
        <v>-0.25553393728228202</v>
      </c>
      <c r="BS190">
        <v>5.2379004553589799E-2</v>
      </c>
      <c r="BT190">
        <v>0</v>
      </c>
      <c r="BU190">
        <v>0.75678860975609796</v>
      </c>
      <c r="BV190">
        <v>1.5271923344948E-2</v>
      </c>
      <c r="BW190">
        <v>1.67635516171171E-3</v>
      </c>
      <c r="BX190">
        <v>1</v>
      </c>
      <c r="BY190">
        <v>1</v>
      </c>
      <c r="BZ190">
        <v>2</v>
      </c>
      <c r="CA190" t="s">
        <v>213</v>
      </c>
      <c r="CB190">
        <v>100</v>
      </c>
      <c r="CC190">
        <v>100</v>
      </c>
      <c r="CD190">
        <v>-1.7290000000000001</v>
      </c>
      <c r="CE190">
        <v>8.3000000000000004E-2</v>
      </c>
      <c r="CF190">
        <v>2</v>
      </c>
      <c r="CG190">
        <v>518.44500000000005</v>
      </c>
      <c r="CH190">
        <v>429.97300000000001</v>
      </c>
      <c r="CI190">
        <v>43.002499999999998</v>
      </c>
      <c r="CJ190">
        <v>40.859099999999998</v>
      </c>
      <c r="CK190">
        <v>30.000499999999999</v>
      </c>
      <c r="CL190">
        <v>40.500599999999999</v>
      </c>
      <c r="CM190">
        <v>40.498800000000003</v>
      </c>
      <c r="CN190">
        <v>20.3995</v>
      </c>
      <c r="CO190">
        <v>46.874699999999997</v>
      </c>
      <c r="CP190">
        <v>0</v>
      </c>
      <c r="CQ190">
        <v>43</v>
      </c>
      <c r="CR190">
        <v>410</v>
      </c>
      <c r="CS190">
        <v>17</v>
      </c>
      <c r="CT190">
        <v>98.103099999999998</v>
      </c>
      <c r="CU190">
        <v>98.657200000000003</v>
      </c>
    </row>
    <row r="191" spans="1:99" x14ac:dyDescent="0.25">
      <c r="A191">
        <v>175</v>
      </c>
      <c r="B191">
        <v>1589470771.0999999</v>
      </c>
      <c r="C191">
        <v>15173.5999999046</v>
      </c>
      <c r="D191" t="s">
        <v>617</v>
      </c>
      <c r="E191" t="s">
        <v>618</v>
      </c>
      <c r="F191">
        <v>1589470763.0999999</v>
      </c>
      <c r="G191">
        <f t="shared" si="58"/>
        <v>6.0557849121265297E-4</v>
      </c>
      <c r="H191">
        <f t="shared" si="59"/>
        <v>-3.9784225941489324</v>
      </c>
      <c r="I191">
        <f t="shared" si="60"/>
        <v>415.49983870967702</v>
      </c>
      <c r="J191">
        <f t="shared" si="61"/>
        <v>935.90856865773048</v>
      </c>
      <c r="K191">
        <f t="shared" si="62"/>
        <v>95.583017785255848</v>
      </c>
      <c r="L191">
        <f t="shared" si="63"/>
        <v>42.434410585765242</v>
      </c>
      <c r="M191">
        <f t="shared" si="64"/>
        <v>1.1002333306567783E-2</v>
      </c>
      <c r="N191">
        <f t="shared" si="65"/>
        <v>2</v>
      </c>
      <c r="O191">
        <f t="shared" si="66"/>
        <v>1.0968818539049992E-2</v>
      </c>
      <c r="P191">
        <f t="shared" si="67"/>
        <v>6.8585141958175527E-3</v>
      </c>
      <c r="Q191">
        <f t="shared" si="68"/>
        <v>0</v>
      </c>
      <c r="R191">
        <f t="shared" si="69"/>
        <v>39.474300732667146</v>
      </c>
      <c r="S191">
        <f t="shared" si="70"/>
        <v>39.474300732667146</v>
      </c>
      <c r="T191">
        <f t="shared" si="71"/>
        <v>7.2079611441127263</v>
      </c>
      <c r="U191">
        <f t="shared" si="72"/>
        <v>24.935352022911321</v>
      </c>
      <c r="V191">
        <f t="shared" si="73"/>
        <v>1.8187121007718015</v>
      </c>
      <c r="W191">
        <f t="shared" si="74"/>
        <v>7.2937093452729931</v>
      </c>
      <c r="X191">
        <f t="shared" si="75"/>
        <v>5.389249043340925</v>
      </c>
      <c r="Y191">
        <f t="shared" si="76"/>
        <v>-26.706011462477996</v>
      </c>
      <c r="Z191">
        <f t="shared" si="77"/>
        <v>23.798069078316516</v>
      </c>
      <c r="AA191">
        <f t="shared" si="78"/>
        <v>2.9048650262460964</v>
      </c>
      <c r="AB191">
        <f t="shared" si="79"/>
        <v>-3.0773579153837716E-3</v>
      </c>
      <c r="AC191">
        <v>0</v>
      </c>
      <c r="AD191">
        <v>0</v>
      </c>
      <c r="AE191">
        <v>2</v>
      </c>
      <c r="AF191">
        <v>0</v>
      </c>
      <c r="AG191">
        <v>0</v>
      </c>
      <c r="AH191">
        <f t="shared" si="80"/>
        <v>1</v>
      </c>
      <c r="AI191">
        <f t="shared" si="81"/>
        <v>0</v>
      </c>
      <c r="AJ191">
        <f t="shared" si="82"/>
        <v>51768.406697295781</v>
      </c>
      <c r="AK191">
        <f t="shared" si="83"/>
        <v>0</v>
      </c>
      <c r="AL191">
        <f t="shared" si="84"/>
        <v>0</v>
      </c>
      <c r="AM191">
        <f t="shared" si="85"/>
        <v>0.49</v>
      </c>
      <c r="AN191">
        <f t="shared" si="86"/>
        <v>0.39</v>
      </c>
      <c r="AO191">
        <v>7.37</v>
      </c>
      <c r="AP191">
        <v>0.5</v>
      </c>
      <c r="AQ191" t="s">
        <v>194</v>
      </c>
      <c r="AR191">
        <v>1589470763.0999999</v>
      </c>
      <c r="AS191">
        <v>415.49983870967702</v>
      </c>
      <c r="AT191">
        <v>410.00716129032298</v>
      </c>
      <c r="AU191">
        <v>17.808061290322598</v>
      </c>
      <c r="AV191">
        <v>16.931435483870999</v>
      </c>
      <c r="AW191">
        <v>500.05761290322602</v>
      </c>
      <c r="AX191">
        <v>102.030258064516</v>
      </c>
      <c r="AY191">
        <v>9.8326912903225802E-2</v>
      </c>
      <c r="AZ191">
        <v>39.695012903225802</v>
      </c>
      <c r="BA191">
        <v>999.9</v>
      </c>
      <c r="BB191">
        <v>999.9</v>
      </c>
      <c r="BC191">
        <v>0</v>
      </c>
      <c r="BD191">
        <v>0</v>
      </c>
      <c r="BE191">
        <v>10001.6158064516</v>
      </c>
      <c r="BF191">
        <v>0</v>
      </c>
      <c r="BG191">
        <v>1.91117E-3</v>
      </c>
      <c r="BH191">
        <v>1589470754.0999999</v>
      </c>
      <c r="BI191" t="s">
        <v>619</v>
      </c>
      <c r="BJ191">
        <v>30</v>
      </c>
      <c r="BK191">
        <v>-1.7470000000000001</v>
      </c>
      <c r="BL191">
        <v>0.08</v>
      </c>
      <c r="BM191">
        <v>410</v>
      </c>
      <c r="BN191">
        <v>17</v>
      </c>
      <c r="BO191">
        <v>0.27</v>
      </c>
      <c r="BP191">
        <v>0.08</v>
      </c>
      <c r="BQ191">
        <v>3.9972599219512199</v>
      </c>
      <c r="BR191">
        <v>27.816221938114701</v>
      </c>
      <c r="BS191">
        <v>3.0133333424047</v>
      </c>
      <c r="BT191">
        <v>0</v>
      </c>
      <c r="BU191">
        <v>0.63692909356097605</v>
      </c>
      <c r="BV191">
        <v>4.4908091844662898</v>
      </c>
      <c r="BW191">
        <v>0.485358741694705</v>
      </c>
      <c r="BX191">
        <v>0</v>
      </c>
      <c r="BY191">
        <v>0</v>
      </c>
      <c r="BZ191">
        <v>2</v>
      </c>
      <c r="CA191" t="s">
        <v>196</v>
      </c>
      <c r="CB191">
        <v>100</v>
      </c>
      <c r="CC191">
        <v>100</v>
      </c>
      <c r="CD191">
        <v>-1.7470000000000001</v>
      </c>
      <c r="CE191">
        <v>0.08</v>
      </c>
      <c r="CF191">
        <v>2</v>
      </c>
      <c r="CG191">
        <v>518.971</v>
      </c>
      <c r="CH191">
        <v>428.77300000000002</v>
      </c>
      <c r="CI191">
        <v>42.991999999999997</v>
      </c>
      <c r="CJ191">
        <v>40.941099999999999</v>
      </c>
      <c r="CK191">
        <v>30.0002</v>
      </c>
      <c r="CL191">
        <v>40.677799999999998</v>
      </c>
      <c r="CM191">
        <v>40.671199999999999</v>
      </c>
      <c r="CN191">
        <v>20.400600000000001</v>
      </c>
      <c r="CO191">
        <v>46.596600000000002</v>
      </c>
      <c r="CP191">
        <v>0</v>
      </c>
      <c r="CQ191">
        <v>43</v>
      </c>
      <c r="CR191">
        <v>410</v>
      </c>
      <c r="CS191">
        <v>17</v>
      </c>
      <c r="CT191">
        <v>98.102999999999994</v>
      </c>
      <c r="CU191">
        <v>98.667599999999993</v>
      </c>
    </row>
    <row r="192" spans="1:99" x14ac:dyDescent="0.25">
      <c r="A192">
        <v>176</v>
      </c>
      <c r="B192">
        <v>1589470776.0999999</v>
      </c>
      <c r="C192">
        <v>15178.5999999046</v>
      </c>
      <c r="D192" t="s">
        <v>620</v>
      </c>
      <c r="E192" t="s">
        <v>621</v>
      </c>
      <c r="F192">
        <v>1589470767.7451601</v>
      </c>
      <c r="G192">
        <f t="shared" si="58"/>
        <v>7.401236306938115E-4</v>
      </c>
      <c r="H192">
        <f t="shared" si="59"/>
        <v>-4.8484621686437954</v>
      </c>
      <c r="I192">
        <f t="shared" si="60"/>
        <v>416.69519354838701</v>
      </c>
      <c r="J192">
        <f t="shared" si="61"/>
        <v>931.60081029336845</v>
      </c>
      <c r="K192">
        <f t="shared" si="62"/>
        <v>95.144298746158739</v>
      </c>
      <c r="L192">
        <f t="shared" si="63"/>
        <v>42.557038962397719</v>
      </c>
      <c r="M192">
        <f t="shared" si="64"/>
        <v>1.3559091792647351E-2</v>
      </c>
      <c r="N192">
        <f t="shared" si="65"/>
        <v>2</v>
      </c>
      <c r="O192">
        <f t="shared" si="66"/>
        <v>1.3508229486801552E-2</v>
      </c>
      <c r="P192">
        <f t="shared" si="67"/>
        <v>8.4471972345784851E-3</v>
      </c>
      <c r="Q192">
        <f t="shared" si="68"/>
        <v>0</v>
      </c>
      <c r="R192">
        <f t="shared" si="69"/>
        <v>39.419852535291405</v>
      </c>
      <c r="S192">
        <f t="shared" si="70"/>
        <v>39.419852535291405</v>
      </c>
      <c r="T192">
        <f t="shared" si="71"/>
        <v>7.1869425476734436</v>
      </c>
      <c r="U192">
        <f t="shared" si="72"/>
        <v>25.213127686019636</v>
      </c>
      <c r="V192">
        <f t="shared" si="73"/>
        <v>1.8384396932373621</v>
      </c>
      <c r="W192">
        <f t="shared" si="74"/>
        <v>7.2915971240519832</v>
      </c>
      <c r="X192">
        <f t="shared" si="75"/>
        <v>5.3485028544360818</v>
      </c>
      <c r="Y192">
        <f t="shared" si="76"/>
        <v>-32.639452113597088</v>
      </c>
      <c r="Z192">
        <f t="shared" si="77"/>
        <v>29.085598454099706</v>
      </c>
      <c r="AA192">
        <f t="shared" si="78"/>
        <v>3.5492575524616403</v>
      </c>
      <c r="AB192">
        <f t="shared" si="79"/>
        <v>-4.5961070357414258E-3</v>
      </c>
      <c r="AC192">
        <v>0</v>
      </c>
      <c r="AD192">
        <v>0</v>
      </c>
      <c r="AE192">
        <v>2</v>
      </c>
      <c r="AF192">
        <v>0</v>
      </c>
      <c r="AG192">
        <v>0</v>
      </c>
      <c r="AH192">
        <f t="shared" si="80"/>
        <v>1</v>
      </c>
      <c r="AI192">
        <f t="shared" si="81"/>
        <v>0</v>
      </c>
      <c r="AJ192">
        <f t="shared" si="82"/>
        <v>51767.014064282608</v>
      </c>
      <c r="AK192">
        <f t="shared" si="83"/>
        <v>0</v>
      </c>
      <c r="AL192">
        <f t="shared" si="84"/>
        <v>0</v>
      </c>
      <c r="AM192">
        <f t="shared" si="85"/>
        <v>0.49</v>
      </c>
      <c r="AN192">
        <f t="shared" si="86"/>
        <v>0.39</v>
      </c>
      <c r="AO192">
        <v>7.37</v>
      </c>
      <c r="AP192">
        <v>0.5</v>
      </c>
      <c r="AQ192" t="s">
        <v>194</v>
      </c>
      <c r="AR192">
        <v>1589470767.7451601</v>
      </c>
      <c r="AS192">
        <v>416.69519354838701</v>
      </c>
      <c r="AT192">
        <v>410.00212903225798</v>
      </c>
      <c r="AU192">
        <v>18.0009935483871</v>
      </c>
      <c r="AV192">
        <v>16.929525806451601</v>
      </c>
      <c r="AW192">
        <v>499.92367741935499</v>
      </c>
      <c r="AX192">
        <v>102.030419354839</v>
      </c>
      <c r="AY192">
        <v>9.9481880645161294E-2</v>
      </c>
      <c r="AZ192">
        <v>39.689603225806501</v>
      </c>
      <c r="BA192">
        <v>999.9</v>
      </c>
      <c r="BB192">
        <v>999.9</v>
      </c>
      <c r="BC192">
        <v>0</v>
      </c>
      <c r="BD192">
        <v>0</v>
      </c>
      <c r="BE192">
        <v>10001.1383870968</v>
      </c>
      <c r="BF192">
        <v>0</v>
      </c>
      <c r="BG192">
        <v>1.91117E-3</v>
      </c>
      <c r="BH192">
        <v>1589470754.0999999</v>
      </c>
      <c r="BI192" t="s">
        <v>619</v>
      </c>
      <c r="BJ192">
        <v>30</v>
      </c>
      <c r="BK192">
        <v>-1.7470000000000001</v>
      </c>
      <c r="BL192">
        <v>0.08</v>
      </c>
      <c r="BM192">
        <v>410</v>
      </c>
      <c r="BN192">
        <v>17</v>
      </c>
      <c r="BO192">
        <v>0.27</v>
      </c>
      <c r="BP192">
        <v>0.08</v>
      </c>
      <c r="BQ192">
        <v>5.6259421536585403</v>
      </c>
      <c r="BR192">
        <v>15.4232292125412</v>
      </c>
      <c r="BS192">
        <v>2.0908806518092198</v>
      </c>
      <c r="BT192">
        <v>0</v>
      </c>
      <c r="BU192">
        <v>0.898205155073171</v>
      </c>
      <c r="BV192">
        <v>2.5139457991563998</v>
      </c>
      <c r="BW192">
        <v>0.33935467152621801</v>
      </c>
      <c r="BX192">
        <v>0</v>
      </c>
      <c r="BY192">
        <v>0</v>
      </c>
      <c r="BZ192">
        <v>2</v>
      </c>
      <c r="CA192" t="s">
        <v>196</v>
      </c>
      <c r="CB192">
        <v>100</v>
      </c>
      <c r="CC192">
        <v>100</v>
      </c>
      <c r="CD192">
        <v>-1.7470000000000001</v>
      </c>
      <c r="CE192">
        <v>0.08</v>
      </c>
      <c r="CF192">
        <v>2</v>
      </c>
      <c r="CG192">
        <v>519.01900000000001</v>
      </c>
      <c r="CH192">
        <v>428.90100000000001</v>
      </c>
      <c r="CI192">
        <v>42.990400000000001</v>
      </c>
      <c r="CJ192">
        <v>40.941099999999999</v>
      </c>
      <c r="CK192">
        <v>30.0001</v>
      </c>
      <c r="CL192">
        <v>40.674399999999999</v>
      </c>
      <c r="CM192">
        <v>40.671199999999999</v>
      </c>
      <c r="CN192">
        <v>20.401299999999999</v>
      </c>
      <c r="CO192">
        <v>46.596600000000002</v>
      </c>
      <c r="CP192">
        <v>0</v>
      </c>
      <c r="CQ192">
        <v>43</v>
      </c>
      <c r="CR192">
        <v>410</v>
      </c>
      <c r="CS192">
        <v>17</v>
      </c>
      <c r="CT192">
        <v>98.102500000000006</v>
      </c>
      <c r="CU192">
        <v>98.665099999999995</v>
      </c>
    </row>
    <row r="193" spans="1:99" x14ac:dyDescent="0.25">
      <c r="A193">
        <v>177</v>
      </c>
      <c r="B193">
        <v>1589470781.0999999</v>
      </c>
      <c r="C193">
        <v>15183.5999999046</v>
      </c>
      <c r="D193" t="s">
        <v>622</v>
      </c>
      <c r="E193" t="s">
        <v>623</v>
      </c>
      <c r="F193">
        <v>1589470772.53548</v>
      </c>
      <c r="G193">
        <f t="shared" si="58"/>
        <v>7.3520182954430185E-4</v>
      </c>
      <c r="H193">
        <f t="shared" si="59"/>
        <v>-4.8626354806821324</v>
      </c>
      <c r="I193">
        <f t="shared" si="60"/>
        <v>416.70941935483899</v>
      </c>
      <c r="J193">
        <f t="shared" si="61"/>
        <v>936.76740075815462</v>
      </c>
      <c r="K193">
        <f t="shared" si="62"/>
        <v>95.67189476043113</v>
      </c>
      <c r="L193">
        <f t="shared" si="63"/>
        <v>42.558461878509675</v>
      </c>
      <c r="M193">
        <f t="shared" si="64"/>
        <v>1.3472590633576845E-2</v>
      </c>
      <c r="N193">
        <f t="shared" si="65"/>
        <v>2</v>
      </c>
      <c r="O193">
        <f t="shared" si="66"/>
        <v>1.3422373919505791E-2</v>
      </c>
      <c r="P193">
        <f t="shared" si="67"/>
        <v>8.3934798033615237E-3</v>
      </c>
      <c r="Q193">
        <f t="shared" si="68"/>
        <v>0</v>
      </c>
      <c r="R193">
        <f t="shared" si="69"/>
        <v>39.416144830205901</v>
      </c>
      <c r="S193">
        <f t="shared" si="70"/>
        <v>39.416144830205901</v>
      </c>
      <c r="T193">
        <f t="shared" si="71"/>
        <v>7.1855131996637152</v>
      </c>
      <c r="U193">
        <f t="shared" si="72"/>
        <v>25.222230725827298</v>
      </c>
      <c r="V193">
        <f t="shared" si="73"/>
        <v>1.8385619429981648</v>
      </c>
      <c r="W193">
        <f t="shared" si="74"/>
        <v>7.2894501798189353</v>
      </c>
      <c r="X193">
        <f t="shared" si="75"/>
        <v>5.3469512566655499</v>
      </c>
      <c r="Y193">
        <f t="shared" si="76"/>
        <v>-32.422400682903714</v>
      </c>
      <c r="Z193">
        <f t="shared" si="77"/>
        <v>28.89234604723924</v>
      </c>
      <c r="AA193">
        <f t="shared" si="78"/>
        <v>3.5255195434837967</v>
      </c>
      <c r="AB193">
        <f t="shared" si="79"/>
        <v>-4.5350921806779354E-3</v>
      </c>
      <c r="AC193">
        <v>0</v>
      </c>
      <c r="AD193">
        <v>0</v>
      </c>
      <c r="AE193">
        <v>2</v>
      </c>
      <c r="AF193">
        <v>0</v>
      </c>
      <c r="AG193">
        <v>0</v>
      </c>
      <c r="AH193">
        <f t="shared" si="80"/>
        <v>1</v>
      </c>
      <c r="AI193">
        <f t="shared" si="81"/>
        <v>0</v>
      </c>
      <c r="AJ193">
        <f t="shared" si="82"/>
        <v>51744.938602549119</v>
      </c>
      <c r="AK193">
        <f t="shared" si="83"/>
        <v>0</v>
      </c>
      <c r="AL193">
        <f t="shared" si="84"/>
        <v>0</v>
      </c>
      <c r="AM193">
        <f t="shared" si="85"/>
        <v>0.49</v>
      </c>
      <c r="AN193">
        <f t="shared" si="86"/>
        <v>0.39</v>
      </c>
      <c r="AO193">
        <v>7.37</v>
      </c>
      <c r="AP193">
        <v>0.5</v>
      </c>
      <c r="AQ193" t="s">
        <v>194</v>
      </c>
      <c r="AR193">
        <v>1589470772.53548</v>
      </c>
      <c r="AS193">
        <v>416.70941935483899</v>
      </c>
      <c r="AT193">
        <v>409.99370967741902</v>
      </c>
      <c r="AU193">
        <v>18.0022032258065</v>
      </c>
      <c r="AV193">
        <v>16.938061290322601</v>
      </c>
      <c r="AW193">
        <v>500.017290322581</v>
      </c>
      <c r="AX193">
        <v>102.02977419354799</v>
      </c>
      <c r="AY193">
        <v>0.100055135483871</v>
      </c>
      <c r="AZ193">
        <v>39.684103225806503</v>
      </c>
      <c r="BA193">
        <v>999.9</v>
      </c>
      <c r="BB193">
        <v>999.9</v>
      </c>
      <c r="BC193">
        <v>0</v>
      </c>
      <c r="BD193">
        <v>0</v>
      </c>
      <c r="BE193">
        <v>9996.5745161290306</v>
      </c>
      <c r="BF193">
        <v>0</v>
      </c>
      <c r="BG193">
        <v>1.91117E-3</v>
      </c>
      <c r="BH193">
        <v>1589470754.0999999</v>
      </c>
      <c r="BI193" t="s">
        <v>619</v>
      </c>
      <c r="BJ193">
        <v>30</v>
      </c>
      <c r="BK193">
        <v>-1.7470000000000001</v>
      </c>
      <c r="BL193">
        <v>0.08</v>
      </c>
      <c r="BM193">
        <v>410</v>
      </c>
      <c r="BN193">
        <v>17</v>
      </c>
      <c r="BO193">
        <v>0.27</v>
      </c>
      <c r="BP193">
        <v>0.08</v>
      </c>
      <c r="BQ193">
        <v>6.7032695121951198</v>
      </c>
      <c r="BR193">
        <v>0.301792264808382</v>
      </c>
      <c r="BS193">
        <v>9.8365643316799894E-2</v>
      </c>
      <c r="BT193">
        <v>0</v>
      </c>
      <c r="BU193">
        <v>1.06450926829268</v>
      </c>
      <c r="BV193">
        <v>-7.5602717770034494E-2</v>
      </c>
      <c r="BW193">
        <v>2.2588607790291801E-2</v>
      </c>
      <c r="BX193">
        <v>1</v>
      </c>
      <c r="BY193">
        <v>1</v>
      </c>
      <c r="BZ193">
        <v>2</v>
      </c>
      <c r="CA193" t="s">
        <v>213</v>
      </c>
      <c r="CB193">
        <v>100</v>
      </c>
      <c r="CC193">
        <v>100</v>
      </c>
      <c r="CD193">
        <v>-1.7470000000000001</v>
      </c>
      <c r="CE193">
        <v>0.08</v>
      </c>
      <c r="CF193">
        <v>2</v>
      </c>
      <c r="CG193">
        <v>519.04899999999998</v>
      </c>
      <c r="CH193">
        <v>428.98599999999999</v>
      </c>
      <c r="CI193">
        <v>42.99</v>
      </c>
      <c r="CJ193">
        <v>40.938699999999997</v>
      </c>
      <c r="CK193">
        <v>30.0001</v>
      </c>
      <c r="CL193">
        <v>40.674399999999999</v>
      </c>
      <c r="CM193">
        <v>40.671199999999999</v>
      </c>
      <c r="CN193">
        <v>20.402899999999999</v>
      </c>
      <c r="CO193">
        <v>46.596600000000002</v>
      </c>
      <c r="CP193">
        <v>0</v>
      </c>
      <c r="CQ193">
        <v>43</v>
      </c>
      <c r="CR193">
        <v>410</v>
      </c>
      <c r="CS193">
        <v>17</v>
      </c>
      <c r="CT193">
        <v>98.103700000000003</v>
      </c>
      <c r="CU193">
        <v>98.665899999999993</v>
      </c>
    </row>
    <row r="194" spans="1:99" x14ac:dyDescent="0.25">
      <c r="A194">
        <v>178</v>
      </c>
      <c r="B194">
        <v>1589470786.0999999</v>
      </c>
      <c r="C194">
        <v>15188.5999999046</v>
      </c>
      <c r="D194" t="s">
        <v>624</v>
      </c>
      <c r="E194" t="s">
        <v>625</v>
      </c>
      <c r="F194">
        <v>1589470777.4709699</v>
      </c>
      <c r="G194">
        <f t="shared" si="58"/>
        <v>7.2701417524401928E-4</v>
      </c>
      <c r="H194">
        <f t="shared" si="59"/>
        <v>-4.8610609234541142</v>
      </c>
      <c r="I194">
        <f t="shared" si="60"/>
        <v>416.70541935483902</v>
      </c>
      <c r="J194">
        <f t="shared" si="61"/>
        <v>942.74822533045267</v>
      </c>
      <c r="K194">
        <f t="shared" si="62"/>
        <v>96.282677962635745</v>
      </c>
      <c r="L194">
        <f t="shared" si="63"/>
        <v>42.558036832117743</v>
      </c>
      <c r="M194">
        <f t="shared" si="64"/>
        <v>1.3324317110978373E-2</v>
      </c>
      <c r="N194">
        <f t="shared" si="65"/>
        <v>2</v>
      </c>
      <c r="O194">
        <f t="shared" si="66"/>
        <v>1.3275197466241818E-2</v>
      </c>
      <c r="P194">
        <f t="shared" si="67"/>
        <v>8.3013964618686917E-3</v>
      </c>
      <c r="Q194">
        <f t="shared" si="68"/>
        <v>0</v>
      </c>
      <c r="R194">
        <f t="shared" si="69"/>
        <v>39.41362745537289</v>
      </c>
      <c r="S194">
        <f t="shared" si="70"/>
        <v>39.41362745537289</v>
      </c>
      <c r="T194">
        <f t="shared" si="71"/>
        <v>7.1845428733469765</v>
      </c>
      <c r="U194">
        <f t="shared" si="72"/>
        <v>25.228714038189558</v>
      </c>
      <c r="V194">
        <f t="shared" si="73"/>
        <v>1.8384930326641311</v>
      </c>
      <c r="W194">
        <f t="shared" si="74"/>
        <v>7.2873037836218764</v>
      </c>
      <c r="X194">
        <f t="shared" si="75"/>
        <v>5.3460498406828449</v>
      </c>
      <c r="Y194">
        <f t="shared" si="76"/>
        <v>-32.061325128261252</v>
      </c>
      <c r="Z194">
        <f t="shared" si="77"/>
        <v>28.570747471233375</v>
      </c>
      <c r="AA194">
        <f t="shared" si="78"/>
        <v>3.4861430903631385</v>
      </c>
      <c r="AB194">
        <f t="shared" si="79"/>
        <v>-4.434566664738071E-3</v>
      </c>
      <c r="AC194">
        <v>0</v>
      </c>
      <c r="AD194">
        <v>0</v>
      </c>
      <c r="AE194">
        <v>2</v>
      </c>
      <c r="AF194">
        <v>0</v>
      </c>
      <c r="AG194">
        <v>0</v>
      </c>
      <c r="AH194">
        <f t="shared" si="80"/>
        <v>1</v>
      </c>
      <c r="AI194">
        <f t="shared" si="81"/>
        <v>0</v>
      </c>
      <c r="AJ194">
        <f t="shared" si="82"/>
        <v>51760.325777906386</v>
      </c>
      <c r="AK194">
        <f t="shared" si="83"/>
        <v>0</v>
      </c>
      <c r="AL194">
        <f t="shared" si="84"/>
        <v>0</v>
      </c>
      <c r="AM194">
        <f t="shared" si="85"/>
        <v>0.49</v>
      </c>
      <c r="AN194">
        <f t="shared" si="86"/>
        <v>0.39</v>
      </c>
      <c r="AO194">
        <v>7.37</v>
      </c>
      <c r="AP194">
        <v>0.5</v>
      </c>
      <c r="AQ194" t="s">
        <v>194</v>
      </c>
      <c r="AR194">
        <v>1589470777.4709699</v>
      </c>
      <c r="AS194">
        <v>416.70541935483902</v>
      </c>
      <c r="AT194">
        <v>409.98690322580597</v>
      </c>
      <c r="AU194">
        <v>18.001535483870999</v>
      </c>
      <c r="AV194">
        <v>16.949229032258099</v>
      </c>
      <c r="AW194">
        <v>500.010290322581</v>
      </c>
      <c r="AX194">
        <v>102.02977419354799</v>
      </c>
      <c r="AY194">
        <v>0.100015474193548</v>
      </c>
      <c r="AZ194">
        <v>39.678603225806498</v>
      </c>
      <c r="BA194">
        <v>999.9</v>
      </c>
      <c r="BB194">
        <v>999.9</v>
      </c>
      <c r="BC194">
        <v>0</v>
      </c>
      <c r="BD194">
        <v>0</v>
      </c>
      <c r="BE194">
        <v>9999.4903225806393</v>
      </c>
      <c r="BF194">
        <v>0</v>
      </c>
      <c r="BG194">
        <v>1.91117E-3</v>
      </c>
      <c r="BH194">
        <v>1589470754.0999999</v>
      </c>
      <c r="BI194" t="s">
        <v>619</v>
      </c>
      <c r="BJ194">
        <v>30</v>
      </c>
      <c r="BK194">
        <v>-1.7470000000000001</v>
      </c>
      <c r="BL194">
        <v>0.08</v>
      </c>
      <c r="BM194">
        <v>410</v>
      </c>
      <c r="BN194">
        <v>17</v>
      </c>
      <c r="BO194">
        <v>0.27</v>
      </c>
      <c r="BP194">
        <v>0.08</v>
      </c>
      <c r="BQ194">
        <v>6.7162097560975598</v>
      </c>
      <c r="BR194">
        <v>7.5088850174221899E-2</v>
      </c>
      <c r="BS194">
        <v>1.9142247298784699E-2</v>
      </c>
      <c r="BT194">
        <v>1</v>
      </c>
      <c r="BU194">
        <v>1.0579492682926801</v>
      </c>
      <c r="BV194">
        <v>-0.17910439024389299</v>
      </c>
      <c r="BW194">
        <v>1.9275479607489699E-2</v>
      </c>
      <c r="BX194">
        <v>0</v>
      </c>
      <c r="BY194">
        <v>1</v>
      </c>
      <c r="BZ194">
        <v>2</v>
      </c>
      <c r="CA194" t="s">
        <v>213</v>
      </c>
      <c r="CB194">
        <v>100</v>
      </c>
      <c r="CC194">
        <v>100</v>
      </c>
      <c r="CD194">
        <v>-1.7470000000000001</v>
      </c>
      <c r="CE194">
        <v>0.08</v>
      </c>
      <c r="CF194">
        <v>2</v>
      </c>
      <c r="CG194">
        <v>519.10799999999995</v>
      </c>
      <c r="CH194">
        <v>429.20400000000001</v>
      </c>
      <c r="CI194">
        <v>42.991300000000003</v>
      </c>
      <c r="CJ194">
        <v>40.936999999999998</v>
      </c>
      <c r="CK194">
        <v>30</v>
      </c>
      <c r="CL194">
        <v>40.674399999999999</v>
      </c>
      <c r="CM194">
        <v>40.669800000000002</v>
      </c>
      <c r="CN194">
        <v>20.404</v>
      </c>
      <c r="CO194">
        <v>46.596600000000002</v>
      </c>
      <c r="CP194">
        <v>0</v>
      </c>
      <c r="CQ194">
        <v>43</v>
      </c>
      <c r="CR194">
        <v>410</v>
      </c>
      <c r="CS194">
        <v>17</v>
      </c>
      <c r="CT194">
        <v>98.105599999999995</v>
      </c>
      <c r="CU194">
        <v>98.666799999999995</v>
      </c>
    </row>
    <row r="195" spans="1:99" x14ac:dyDescent="0.25">
      <c r="A195">
        <v>179</v>
      </c>
      <c r="B195">
        <v>1589470791.0999999</v>
      </c>
      <c r="C195">
        <v>15193.5999999046</v>
      </c>
      <c r="D195" t="s">
        <v>626</v>
      </c>
      <c r="E195" t="s">
        <v>627</v>
      </c>
      <c r="F195">
        <v>1589470782.4709699</v>
      </c>
      <c r="G195">
        <f t="shared" si="58"/>
        <v>7.2068040224809011E-4</v>
      </c>
      <c r="H195">
        <f t="shared" si="59"/>
        <v>-4.8525067151855374</v>
      </c>
      <c r="I195">
        <f t="shared" si="60"/>
        <v>416.692935483871</v>
      </c>
      <c r="J195">
        <f t="shared" si="61"/>
        <v>946.74562055727222</v>
      </c>
      <c r="K195">
        <f t="shared" si="62"/>
        <v>96.690519998043754</v>
      </c>
      <c r="L195">
        <f t="shared" si="63"/>
        <v>42.556580919520066</v>
      </c>
      <c r="M195">
        <f t="shared" si="64"/>
        <v>1.3205932774384812E-2</v>
      </c>
      <c r="N195">
        <f t="shared" si="65"/>
        <v>2</v>
      </c>
      <c r="O195">
        <f t="shared" si="66"/>
        <v>1.3157680385634373E-2</v>
      </c>
      <c r="P195">
        <f t="shared" si="67"/>
        <v>8.2278707654833572E-3</v>
      </c>
      <c r="Q195">
        <f t="shared" si="68"/>
        <v>0</v>
      </c>
      <c r="R195">
        <f t="shared" si="69"/>
        <v>39.415800412534956</v>
      </c>
      <c r="S195">
        <f t="shared" si="70"/>
        <v>39.415800412534956</v>
      </c>
      <c r="T195">
        <f t="shared" si="71"/>
        <v>7.1853804365905143</v>
      </c>
      <c r="U195">
        <f t="shared" si="72"/>
        <v>25.230693097802181</v>
      </c>
      <c r="V195">
        <f t="shared" si="73"/>
        <v>1.838623914244633</v>
      </c>
      <c r="W195">
        <f t="shared" si="74"/>
        <v>7.2872509174343438</v>
      </c>
      <c r="X195">
        <f t="shared" si="75"/>
        <v>5.3467565223458813</v>
      </c>
      <c r="Y195">
        <f t="shared" si="76"/>
        <v>-31.782005739140775</v>
      </c>
      <c r="Z195">
        <f t="shared" si="77"/>
        <v>28.321842125284132</v>
      </c>
      <c r="AA195">
        <f t="shared" si="78"/>
        <v>3.4558059599034938</v>
      </c>
      <c r="AB195">
        <f t="shared" si="79"/>
        <v>-4.3576539531500202E-3</v>
      </c>
      <c r="AC195">
        <v>0</v>
      </c>
      <c r="AD195">
        <v>0</v>
      </c>
      <c r="AE195">
        <v>2</v>
      </c>
      <c r="AF195">
        <v>0</v>
      </c>
      <c r="AG195">
        <v>0</v>
      </c>
      <c r="AH195">
        <f t="shared" si="80"/>
        <v>1</v>
      </c>
      <c r="AI195">
        <f t="shared" si="81"/>
        <v>0</v>
      </c>
      <c r="AJ195">
        <f t="shared" si="82"/>
        <v>51763.689243310502</v>
      </c>
      <c r="AK195">
        <f t="shared" si="83"/>
        <v>0</v>
      </c>
      <c r="AL195">
        <f t="shared" si="84"/>
        <v>0</v>
      </c>
      <c r="AM195">
        <f t="shared" si="85"/>
        <v>0.49</v>
      </c>
      <c r="AN195">
        <f t="shared" si="86"/>
        <v>0.39</v>
      </c>
      <c r="AO195">
        <v>7.37</v>
      </c>
      <c r="AP195">
        <v>0.5</v>
      </c>
      <c r="AQ195" t="s">
        <v>194</v>
      </c>
      <c r="AR195">
        <v>1589470782.4709699</v>
      </c>
      <c r="AS195">
        <v>416.692935483871</v>
      </c>
      <c r="AT195">
        <v>409.98303225806399</v>
      </c>
      <c r="AU195">
        <v>18.0028935483871</v>
      </c>
      <c r="AV195">
        <v>16.959741935483901</v>
      </c>
      <c r="AW195">
        <v>500.00341935483902</v>
      </c>
      <c r="AX195">
        <v>102.02935483871001</v>
      </c>
      <c r="AY195">
        <v>0.100000606451613</v>
      </c>
      <c r="AZ195">
        <v>39.678467741935499</v>
      </c>
      <c r="BA195">
        <v>999.9</v>
      </c>
      <c r="BB195">
        <v>999.9</v>
      </c>
      <c r="BC195">
        <v>0</v>
      </c>
      <c r="BD195">
        <v>0</v>
      </c>
      <c r="BE195">
        <v>10000.2061290323</v>
      </c>
      <c r="BF195">
        <v>0</v>
      </c>
      <c r="BG195">
        <v>1.91117E-3</v>
      </c>
      <c r="BH195">
        <v>1589470754.0999999</v>
      </c>
      <c r="BI195" t="s">
        <v>619</v>
      </c>
      <c r="BJ195">
        <v>30</v>
      </c>
      <c r="BK195">
        <v>-1.7470000000000001</v>
      </c>
      <c r="BL195">
        <v>0.08</v>
      </c>
      <c r="BM195">
        <v>410</v>
      </c>
      <c r="BN195">
        <v>17</v>
      </c>
      <c r="BO195">
        <v>0.27</v>
      </c>
      <c r="BP195">
        <v>0.08</v>
      </c>
      <c r="BQ195">
        <v>6.70932707317073</v>
      </c>
      <c r="BR195">
        <v>-0.12355651567952</v>
      </c>
      <c r="BS195">
        <v>2.5036030157910699E-2</v>
      </c>
      <c r="BT195">
        <v>0</v>
      </c>
      <c r="BU195">
        <v>1.0494724390243899</v>
      </c>
      <c r="BV195">
        <v>-0.111116445992979</v>
      </c>
      <c r="BW195">
        <v>1.5446620086606E-2</v>
      </c>
      <c r="BX195">
        <v>0</v>
      </c>
      <c r="BY195">
        <v>0</v>
      </c>
      <c r="BZ195">
        <v>2</v>
      </c>
      <c r="CA195" t="s">
        <v>196</v>
      </c>
      <c r="CB195">
        <v>100</v>
      </c>
      <c r="CC195">
        <v>100</v>
      </c>
      <c r="CD195">
        <v>-1.7470000000000001</v>
      </c>
      <c r="CE195">
        <v>0.08</v>
      </c>
      <c r="CF195">
        <v>2</v>
      </c>
      <c r="CG195">
        <v>519.52599999999995</v>
      </c>
      <c r="CH195">
        <v>429.01799999999997</v>
      </c>
      <c r="CI195">
        <v>42.996099999999998</v>
      </c>
      <c r="CJ195">
        <v>40.935499999999998</v>
      </c>
      <c r="CK195">
        <v>29.9999</v>
      </c>
      <c r="CL195">
        <v>40.674399999999999</v>
      </c>
      <c r="CM195">
        <v>40.667200000000001</v>
      </c>
      <c r="CN195">
        <v>20.405200000000001</v>
      </c>
      <c r="CO195">
        <v>46.596600000000002</v>
      </c>
      <c r="CP195">
        <v>0</v>
      </c>
      <c r="CQ195">
        <v>43</v>
      </c>
      <c r="CR195">
        <v>410</v>
      </c>
      <c r="CS195">
        <v>17</v>
      </c>
      <c r="CT195">
        <v>98.108199999999997</v>
      </c>
      <c r="CU195">
        <v>98.670299999999997</v>
      </c>
    </row>
    <row r="196" spans="1:99" x14ac:dyDescent="0.25">
      <c r="A196">
        <v>180</v>
      </c>
      <c r="B196">
        <v>1589470796.0999999</v>
      </c>
      <c r="C196">
        <v>15198.5999999046</v>
      </c>
      <c r="D196" t="s">
        <v>628</v>
      </c>
      <c r="E196" t="s">
        <v>629</v>
      </c>
      <c r="F196">
        <v>1589470787.4709699</v>
      </c>
      <c r="G196">
        <f t="shared" si="58"/>
        <v>7.2066825492879166E-4</v>
      </c>
      <c r="H196">
        <f t="shared" si="59"/>
        <v>-4.8460744577711692</v>
      </c>
      <c r="I196">
        <f t="shared" si="60"/>
        <v>416.67541935483899</v>
      </c>
      <c r="J196">
        <f t="shared" si="61"/>
        <v>946.1541236087254</v>
      </c>
      <c r="K196">
        <f t="shared" si="62"/>
        <v>96.630242454813185</v>
      </c>
      <c r="L196">
        <f t="shared" si="63"/>
        <v>42.554849989608762</v>
      </c>
      <c r="M196">
        <f t="shared" si="64"/>
        <v>1.3201426585603979E-2</v>
      </c>
      <c r="N196">
        <f t="shared" si="65"/>
        <v>2</v>
      </c>
      <c r="O196">
        <f t="shared" si="66"/>
        <v>1.3153207056133466E-2</v>
      </c>
      <c r="P196">
        <f t="shared" si="67"/>
        <v>8.2250719972987961E-3</v>
      </c>
      <c r="Q196">
        <f t="shared" si="68"/>
        <v>0</v>
      </c>
      <c r="R196">
        <f t="shared" si="69"/>
        <v>39.420983679785884</v>
      </c>
      <c r="S196">
        <f t="shared" si="70"/>
        <v>39.420983679785884</v>
      </c>
      <c r="T196">
        <f t="shared" si="71"/>
        <v>7.1873786614001531</v>
      </c>
      <c r="U196">
        <f t="shared" si="72"/>
        <v>25.228172186053577</v>
      </c>
      <c r="V196">
        <f t="shared" si="73"/>
        <v>1.8389499392591915</v>
      </c>
      <c r="W196">
        <f t="shared" si="74"/>
        <v>7.2892713974569432</v>
      </c>
      <c r="X196">
        <f t="shared" si="75"/>
        <v>5.3484287221409614</v>
      </c>
      <c r="Y196">
        <f t="shared" si="76"/>
        <v>-31.781470042359711</v>
      </c>
      <c r="Z196">
        <f t="shared" si="77"/>
        <v>28.321211581732193</v>
      </c>
      <c r="AA196">
        <f t="shared" si="78"/>
        <v>3.4559008563064912</v>
      </c>
      <c r="AB196">
        <f t="shared" si="79"/>
        <v>-4.357604321025832E-3</v>
      </c>
      <c r="AC196">
        <v>0</v>
      </c>
      <c r="AD196">
        <v>0</v>
      </c>
      <c r="AE196">
        <v>2</v>
      </c>
      <c r="AF196">
        <v>0</v>
      </c>
      <c r="AG196">
        <v>0</v>
      </c>
      <c r="AH196">
        <f t="shared" si="80"/>
        <v>1</v>
      </c>
      <c r="AI196">
        <f t="shared" si="81"/>
        <v>0</v>
      </c>
      <c r="AJ196">
        <f t="shared" si="82"/>
        <v>51743.649907875006</v>
      </c>
      <c r="AK196">
        <f t="shared" si="83"/>
        <v>0</v>
      </c>
      <c r="AL196">
        <f t="shared" si="84"/>
        <v>0</v>
      </c>
      <c r="AM196">
        <f t="shared" si="85"/>
        <v>0.49</v>
      </c>
      <c r="AN196">
        <f t="shared" si="86"/>
        <v>0.39</v>
      </c>
      <c r="AO196">
        <v>7.37</v>
      </c>
      <c r="AP196">
        <v>0.5</v>
      </c>
      <c r="AQ196" t="s">
        <v>194</v>
      </c>
      <c r="AR196">
        <v>1589470787.4709699</v>
      </c>
      <c r="AS196">
        <v>416.67541935483899</v>
      </c>
      <c r="AT196">
        <v>409.97506451612901</v>
      </c>
      <c r="AU196">
        <v>18.006061290322599</v>
      </c>
      <c r="AV196">
        <v>16.9629451612903</v>
      </c>
      <c r="AW196">
        <v>500.01038709677402</v>
      </c>
      <c r="AX196">
        <v>102.02948387096799</v>
      </c>
      <c r="AY196">
        <v>0.100010725806452</v>
      </c>
      <c r="AZ196">
        <v>39.683645161290301</v>
      </c>
      <c r="BA196">
        <v>999.9</v>
      </c>
      <c r="BB196">
        <v>999.9</v>
      </c>
      <c r="BC196">
        <v>0</v>
      </c>
      <c r="BD196">
        <v>0</v>
      </c>
      <c r="BE196">
        <v>9996.3293548387101</v>
      </c>
      <c r="BF196">
        <v>0</v>
      </c>
      <c r="BG196">
        <v>1.91117E-3</v>
      </c>
      <c r="BH196">
        <v>1589470754.0999999</v>
      </c>
      <c r="BI196" t="s">
        <v>619</v>
      </c>
      <c r="BJ196">
        <v>30</v>
      </c>
      <c r="BK196">
        <v>-1.7470000000000001</v>
      </c>
      <c r="BL196">
        <v>0.08</v>
      </c>
      <c r="BM196">
        <v>410</v>
      </c>
      <c r="BN196">
        <v>17</v>
      </c>
      <c r="BO196">
        <v>0.27</v>
      </c>
      <c r="BP196">
        <v>0.08</v>
      </c>
      <c r="BQ196">
        <v>6.7086846341463398</v>
      </c>
      <c r="BR196">
        <v>-0.17304188153310701</v>
      </c>
      <c r="BS196">
        <v>2.55701254895058E-2</v>
      </c>
      <c r="BT196">
        <v>0</v>
      </c>
      <c r="BU196">
        <v>1.0434795121951199</v>
      </c>
      <c r="BV196">
        <v>2.45983275261322E-2</v>
      </c>
      <c r="BW196">
        <v>7.1817529456117196E-3</v>
      </c>
      <c r="BX196">
        <v>1</v>
      </c>
      <c r="BY196">
        <v>1</v>
      </c>
      <c r="BZ196">
        <v>2</v>
      </c>
      <c r="CA196" t="s">
        <v>213</v>
      </c>
      <c r="CB196">
        <v>100</v>
      </c>
      <c r="CC196">
        <v>100</v>
      </c>
      <c r="CD196">
        <v>-1.7470000000000001</v>
      </c>
      <c r="CE196">
        <v>0.08</v>
      </c>
      <c r="CF196">
        <v>2</v>
      </c>
      <c r="CG196">
        <v>519.28200000000004</v>
      </c>
      <c r="CH196">
        <v>429.14400000000001</v>
      </c>
      <c r="CI196">
        <v>43.000399999999999</v>
      </c>
      <c r="CJ196">
        <v>40.932899999999997</v>
      </c>
      <c r="CK196">
        <v>29.999700000000001</v>
      </c>
      <c r="CL196">
        <v>40.674399999999999</v>
      </c>
      <c r="CM196">
        <v>40.667200000000001</v>
      </c>
      <c r="CN196">
        <v>20.406099999999999</v>
      </c>
      <c r="CO196">
        <v>46.596600000000002</v>
      </c>
      <c r="CP196">
        <v>0</v>
      </c>
      <c r="CQ196">
        <v>43</v>
      </c>
      <c r="CR196">
        <v>410</v>
      </c>
      <c r="CS196">
        <v>17</v>
      </c>
      <c r="CT196">
        <v>98.111699999999999</v>
      </c>
      <c r="CU196">
        <v>98.672600000000003</v>
      </c>
    </row>
    <row r="197" spans="1:99" x14ac:dyDescent="0.25">
      <c r="A197">
        <v>181</v>
      </c>
      <c r="B197">
        <v>1589471161.5999999</v>
      </c>
      <c r="C197">
        <v>15564.0999999046</v>
      </c>
      <c r="D197" t="s">
        <v>631</v>
      </c>
      <c r="E197" t="s">
        <v>632</v>
      </c>
      <c r="F197">
        <v>1589471153.5999999</v>
      </c>
      <c r="G197">
        <f t="shared" si="58"/>
        <v>5.4376975145885634E-4</v>
      </c>
      <c r="H197">
        <f t="shared" si="59"/>
        <v>-4.3770443140426627</v>
      </c>
      <c r="I197">
        <f t="shared" si="60"/>
        <v>413.499129032258</v>
      </c>
      <c r="J197">
        <f t="shared" si="61"/>
        <v>1068.5858438291525</v>
      </c>
      <c r="K197">
        <f t="shared" si="62"/>
        <v>109.12339480271039</v>
      </c>
      <c r="L197">
        <f t="shared" si="63"/>
        <v>42.22630214365654</v>
      </c>
      <c r="M197">
        <f t="shared" si="64"/>
        <v>9.7288667569145754E-3</v>
      </c>
      <c r="N197">
        <f t="shared" si="65"/>
        <v>2</v>
      </c>
      <c r="O197">
        <f t="shared" si="66"/>
        <v>9.7026513574204904E-3</v>
      </c>
      <c r="P197">
        <f t="shared" si="67"/>
        <v>6.0665065183132675E-3</v>
      </c>
      <c r="Q197">
        <f t="shared" si="68"/>
        <v>0</v>
      </c>
      <c r="R197">
        <f t="shared" si="69"/>
        <v>39.571188411542195</v>
      </c>
      <c r="S197">
        <f t="shared" si="70"/>
        <v>39.571188411542195</v>
      </c>
      <c r="T197">
        <f t="shared" si="71"/>
        <v>7.2454944378918498</v>
      </c>
      <c r="U197">
        <f t="shared" si="72"/>
        <v>24.241374798452487</v>
      </c>
      <c r="V197">
        <f t="shared" si="73"/>
        <v>1.775145301529333</v>
      </c>
      <c r="W197">
        <f t="shared" si="74"/>
        <v>7.3227913692529283</v>
      </c>
      <c r="X197">
        <f t="shared" si="75"/>
        <v>5.4703491363625165</v>
      </c>
      <c r="Y197">
        <f t="shared" si="76"/>
        <v>-23.980246039335565</v>
      </c>
      <c r="Z197">
        <f t="shared" si="77"/>
        <v>21.36744466225807</v>
      </c>
      <c r="AA197">
        <f t="shared" si="78"/>
        <v>2.6103192320625968</v>
      </c>
      <c r="AB197">
        <f t="shared" si="79"/>
        <v>-2.482145014898407E-3</v>
      </c>
      <c r="AC197">
        <v>0</v>
      </c>
      <c r="AD197">
        <v>0</v>
      </c>
      <c r="AE197">
        <v>2</v>
      </c>
      <c r="AF197">
        <v>0</v>
      </c>
      <c r="AG197">
        <v>0</v>
      </c>
      <c r="AH197">
        <f t="shared" si="80"/>
        <v>1</v>
      </c>
      <c r="AI197">
        <f t="shared" si="81"/>
        <v>0</v>
      </c>
      <c r="AJ197">
        <f t="shared" si="82"/>
        <v>51734.325883976097</v>
      </c>
      <c r="AK197">
        <f t="shared" si="83"/>
        <v>0</v>
      </c>
      <c r="AL197">
        <f t="shared" si="84"/>
        <v>0</v>
      </c>
      <c r="AM197">
        <f t="shared" si="85"/>
        <v>0.49</v>
      </c>
      <c r="AN197">
        <f t="shared" si="86"/>
        <v>0.39</v>
      </c>
      <c r="AO197">
        <v>4.22</v>
      </c>
      <c r="AP197">
        <v>0.5</v>
      </c>
      <c r="AQ197" t="s">
        <v>194</v>
      </c>
      <c r="AR197">
        <v>1589471153.5999999</v>
      </c>
      <c r="AS197">
        <v>413.499129032258</v>
      </c>
      <c r="AT197">
        <v>409.995096774194</v>
      </c>
      <c r="AU197">
        <v>17.383029032258101</v>
      </c>
      <c r="AV197">
        <v>16.932119354838701</v>
      </c>
      <c r="AW197">
        <v>500.06009677419399</v>
      </c>
      <c r="AX197">
        <v>102.02109677419401</v>
      </c>
      <c r="AY197">
        <v>9.8349625806451596E-2</v>
      </c>
      <c r="AZ197">
        <v>39.769358064516098</v>
      </c>
      <c r="BA197">
        <v>999.9</v>
      </c>
      <c r="BB197">
        <v>999.9</v>
      </c>
      <c r="BC197">
        <v>0</v>
      </c>
      <c r="BD197">
        <v>0</v>
      </c>
      <c r="BE197">
        <v>9998.1645161290307</v>
      </c>
      <c r="BF197">
        <v>0</v>
      </c>
      <c r="BG197">
        <v>1.91117E-3</v>
      </c>
      <c r="BH197">
        <v>1589471146.0999999</v>
      </c>
      <c r="BI197" t="s">
        <v>633</v>
      </c>
      <c r="BJ197">
        <v>31</v>
      </c>
      <c r="BK197">
        <v>-1.7490000000000001</v>
      </c>
      <c r="BL197">
        <v>8.2000000000000003E-2</v>
      </c>
      <c r="BM197">
        <v>410</v>
      </c>
      <c r="BN197">
        <v>17</v>
      </c>
      <c r="BO197">
        <v>0.33</v>
      </c>
      <c r="BP197">
        <v>0.15</v>
      </c>
      <c r="BQ197">
        <v>2.6510187068292699</v>
      </c>
      <c r="BR197">
        <v>20.724341099998998</v>
      </c>
      <c r="BS197">
        <v>2.2202683328801101</v>
      </c>
      <c r="BT197">
        <v>0</v>
      </c>
      <c r="BU197">
        <v>0.340374507119512</v>
      </c>
      <c r="BV197">
        <v>2.7025571913615298</v>
      </c>
      <c r="BW197">
        <v>0.288802569865166</v>
      </c>
      <c r="BX197">
        <v>0</v>
      </c>
      <c r="BY197">
        <v>0</v>
      </c>
      <c r="BZ197">
        <v>2</v>
      </c>
      <c r="CA197" t="s">
        <v>196</v>
      </c>
      <c r="CB197">
        <v>100</v>
      </c>
      <c r="CC197">
        <v>100</v>
      </c>
      <c r="CD197">
        <v>-1.7490000000000001</v>
      </c>
      <c r="CE197">
        <v>8.2000000000000003E-2</v>
      </c>
      <c r="CF197">
        <v>2</v>
      </c>
      <c r="CG197">
        <v>519.09699999999998</v>
      </c>
      <c r="CH197">
        <v>427.85</v>
      </c>
      <c r="CI197">
        <v>42.9876</v>
      </c>
      <c r="CJ197">
        <v>40.875599999999999</v>
      </c>
      <c r="CK197">
        <v>30.000299999999999</v>
      </c>
      <c r="CL197">
        <v>40.636499999999998</v>
      </c>
      <c r="CM197">
        <v>40.630000000000003</v>
      </c>
      <c r="CN197">
        <v>20.4206</v>
      </c>
      <c r="CO197">
        <v>46.040900000000001</v>
      </c>
      <c r="CP197">
        <v>0</v>
      </c>
      <c r="CQ197">
        <v>43</v>
      </c>
      <c r="CR197">
        <v>410</v>
      </c>
      <c r="CS197">
        <v>17</v>
      </c>
      <c r="CT197">
        <v>98.136700000000005</v>
      </c>
      <c r="CU197">
        <v>98.701800000000006</v>
      </c>
    </row>
    <row r="198" spans="1:99" x14ac:dyDescent="0.25">
      <c r="A198">
        <v>182</v>
      </c>
      <c r="B198">
        <v>1589471166.5999999</v>
      </c>
      <c r="C198">
        <v>15569.0999999046</v>
      </c>
      <c r="D198" t="s">
        <v>634</v>
      </c>
      <c r="E198" t="s">
        <v>635</v>
      </c>
      <c r="F198">
        <v>1589471158.2451601</v>
      </c>
      <c r="G198">
        <f t="shared" si="58"/>
        <v>7.3141494220363174E-4</v>
      </c>
      <c r="H198">
        <f t="shared" si="59"/>
        <v>-5.8456307081236298</v>
      </c>
      <c r="I198">
        <f t="shared" si="60"/>
        <v>414.67690322580597</v>
      </c>
      <c r="J198">
        <f t="shared" si="61"/>
        <v>1059.6968072903637</v>
      </c>
      <c r="K198">
        <f t="shared" si="62"/>
        <v>108.21560129806882</v>
      </c>
      <c r="L198">
        <f t="shared" si="63"/>
        <v>42.346556220873637</v>
      </c>
      <c r="M198">
        <f t="shared" si="64"/>
        <v>1.3204187508459499E-2</v>
      </c>
      <c r="N198">
        <f t="shared" si="65"/>
        <v>2</v>
      </c>
      <c r="O198">
        <f t="shared" si="66"/>
        <v>1.3155947847569512E-2</v>
      </c>
      <c r="P198">
        <f t="shared" si="67"/>
        <v>8.2267867914672266E-3</v>
      </c>
      <c r="Q198">
        <f t="shared" si="68"/>
        <v>0</v>
      </c>
      <c r="R198">
        <f t="shared" si="69"/>
        <v>39.499709207581056</v>
      </c>
      <c r="S198">
        <f t="shared" si="70"/>
        <v>39.499709207581056</v>
      </c>
      <c r="T198">
        <f t="shared" si="71"/>
        <v>7.2177877825995509</v>
      </c>
      <c r="U198">
        <f t="shared" si="72"/>
        <v>24.459227040235422</v>
      </c>
      <c r="V198">
        <f t="shared" si="73"/>
        <v>1.7908016909261999</v>
      </c>
      <c r="W198">
        <f t="shared" si="74"/>
        <v>7.3215792468843413</v>
      </c>
      <c r="X198">
        <f t="shared" si="75"/>
        <v>5.426986091673351</v>
      </c>
      <c r="Y198">
        <f t="shared" si="76"/>
        <v>-32.255398951180162</v>
      </c>
      <c r="Z198">
        <f t="shared" si="77"/>
        <v>28.741059588873416</v>
      </c>
      <c r="AA198">
        <f t="shared" si="78"/>
        <v>3.509849266380018</v>
      </c>
      <c r="AB198">
        <f t="shared" si="79"/>
        <v>-4.4900959267266671E-3</v>
      </c>
      <c r="AC198">
        <v>0</v>
      </c>
      <c r="AD198">
        <v>0</v>
      </c>
      <c r="AE198">
        <v>2</v>
      </c>
      <c r="AF198">
        <v>0</v>
      </c>
      <c r="AG198">
        <v>0</v>
      </c>
      <c r="AH198">
        <f t="shared" si="80"/>
        <v>1</v>
      </c>
      <c r="AI198">
        <f t="shared" si="81"/>
        <v>0</v>
      </c>
      <c r="AJ198">
        <f t="shared" si="82"/>
        <v>51702.733432156143</v>
      </c>
      <c r="AK198">
        <f t="shared" si="83"/>
        <v>0</v>
      </c>
      <c r="AL198">
        <f t="shared" si="84"/>
        <v>0</v>
      </c>
      <c r="AM198">
        <f t="shared" si="85"/>
        <v>0.49</v>
      </c>
      <c r="AN198">
        <f t="shared" si="86"/>
        <v>0.39</v>
      </c>
      <c r="AO198">
        <v>4.22</v>
      </c>
      <c r="AP198">
        <v>0.5</v>
      </c>
      <c r="AQ198" t="s">
        <v>194</v>
      </c>
      <c r="AR198">
        <v>1589471158.2451601</v>
      </c>
      <c r="AS198">
        <v>414.67690322580597</v>
      </c>
      <c r="AT198">
        <v>409.99874193548402</v>
      </c>
      <c r="AU198">
        <v>17.5363516129032</v>
      </c>
      <c r="AV198">
        <v>16.929806451612901</v>
      </c>
      <c r="AW198">
        <v>499.95351612903198</v>
      </c>
      <c r="AX198">
        <v>102.02041935483901</v>
      </c>
      <c r="AY198">
        <v>9.8979848387096794E-2</v>
      </c>
      <c r="AZ198">
        <v>39.766264516128999</v>
      </c>
      <c r="BA198">
        <v>999.9</v>
      </c>
      <c r="BB198">
        <v>999.9</v>
      </c>
      <c r="BC198">
        <v>0</v>
      </c>
      <c r="BD198">
        <v>0</v>
      </c>
      <c r="BE198">
        <v>9991.7658064516108</v>
      </c>
      <c r="BF198">
        <v>0</v>
      </c>
      <c r="BG198">
        <v>1.91117E-3</v>
      </c>
      <c r="BH198">
        <v>1589471146.0999999</v>
      </c>
      <c r="BI198" t="s">
        <v>633</v>
      </c>
      <c r="BJ198">
        <v>31</v>
      </c>
      <c r="BK198">
        <v>-1.7490000000000001</v>
      </c>
      <c r="BL198">
        <v>8.2000000000000003E-2</v>
      </c>
      <c r="BM198">
        <v>410</v>
      </c>
      <c r="BN198">
        <v>17</v>
      </c>
      <c r="BO198">
        <v>0.33</v>
      </c>
      <c r="BP198">
        <v>0.15</v>
      </c>
      <c r="BQ198">
        <v>3.8152559878048802</v>
      </c>
      <c r="BR198">
        <v>13.526907602088601</v>
      </c>
      <c r="BS198">
        <v>1.7244670709616901</v>
      </c>
      <c r="BT198">
        <v>0</v>
      </c>
      <c r="BU198">
        <v>0.49377541102195099</v>
      </c>
      <c r="BV198">
        <v>1.8006144758422</v>
      </c>
      <c r="BW198">
        <v>0.22632711132913999</v>
      </c>
      <c r="BX198">
        <v>0</v>
      </c>
      <c r="BY198">
        <v>0</v>
      </c>
      <c r="BZ198">
        <v>2</v>
      </c>
      <c r="CA198" t="s">
        <v>196</v>
      </c>
      <c r="CB198">
        <v>100</v>
      </c>
      <c r="CC198">
        <v>100</v>
      </c>
      <c r="CD198">
        <v>-1.7490000000000001</v>
      </c>
      <c r="CE198">
        <v>8.2000000000000003E-2</v>
      </c>
      <c r="CF198">
        <v>2</v>
      </c>
      <c r="CG198">
        <v>519.15200000000004</v>
      </c>
      <c r="CH198">
        <v>428.14</v>
      </c>
      <c r="CI198">
        <v>42.989199999999997</v>
      </c>
      <c r="CJ198">
        <v>40.875300000000003</v>
      </c>
      <c r="CK198">
        <v>30.0002</v>
      </c>
      <c r="CL198">
        <v>40.632100000000001</v>
      </c>
      <c r="CM198">
        <v>40.626899999999999</v>
      </c>
      <c r="CN198">
        <v>20.419899999999998</v>
      </c>
      <c r="CO198">
        <v>45.765799999999999</v>
      </c>
      <c r="CP198">
        <v>0</v>
      </c>
      <c r="CQ198">
        <v>43</v>
      </c>
      <c r="CR198">
        <v>410</v>
      </c>
      <c r="CS198">
        <v>17</v>
      </c>
      <c r="CT198">
        <v>98.137799999999999</v>
      </c>
      <c r="CU198">
        <v>98.700299999999999</v>
      </c>
    </row>
    <row r="199" spans="1:99" x14ac:dyDescent="0.25">
      <c r="A199">
        <v>183</v>
      </c>
      <c r="B199">
        <v>1589471171.5999999</v>
      </c>
      <c r="C199">
        <v>15574.0999999046</v>
      </c>
      <c r="D199" t="s">
        <v>636</v>
      </c>
      <c r="E199" t="s">
        <v>637</v>
      </c>
      <c r="F199">
        <v>1589471163.03548</v>
      </c>
      <c r="G199">
        <f t="shared" si="58"/>
        <v>7.2768146036361061E-4</v>
      </c>
      <c r="H199">
        <f t="shared" si="59"/>
        <v>-6.0433079141493788</v>
      </c>
      <c r="I199">
        <f t="shared" si="60"/>
        <v>414.82890322580602</v>
      </c>
      <c r="J199">
        <f t="shared" si="61"/>
        <v>1086.0740524836674</v>
      </c>
      <c r="K199">
        <f t="shared" si="62"/>
        <v>110.90969571517181</v>
      </c>
      <c r="L199">
        <f t="shared" si="63"/>
        <v>42.362256353900406</v>
      </c>
      <c r="M199">
        <f t="shared" si="64"/>
        <v>1.3144288969509419E-2</v>
      </c>
      <c r="N199">
        <f t="shared" si="65"/>
        <v>2</v>
      </c>
      <c r="O199">
        <f t="shared" si="66"/>
        <v>1.3096485122584326E-2</v>
      </c>
      <c r="P199">
        <f t="shared" si="67"/>
        <v>8.1895836310918908E-3</v>
      </c>
      <c r="Q199">
        <f t="shared" si="68"/>
        <v>0</v>
      </c>
      <c r="R199">
        <f t="shared" si="69"/>
        <v>39.496849305573406</v>
      </c>
      <c r="S199">
        <f t="shared" si="70"/>
        <v>39.496849305573406</v>
      </c>
      <c r="T199">
        <f t="shared" si="71"/>
        <v>7.2166811457609441</v>
      </c>
      <c r="U199">
        <f t="shared" si="72"/>
        <v>24.493218524883364</v>
      </c>
      <c r="V199">
        <f t="shared" si="73"/>
        <v>1.7928855416843454</v>
      </c>
      <c r="W199">
        <f t="shared" si="74"/>
        <v>7.3199262884251066</v>
      </c>
      <c r="X199">
        <f t="shared" si="75"/>
        <v>5.4237956040765987</v>
      </c>
      <c r="Y199">
        <f t="shared" si="76"/>
        <v>-32.090752402035228</v>
      </c>
      <c r="Z199">
        <f t="shared" si="77"/>
        <v>28.594477946818678</v>
      </c>
      <c r="AA199">
        <f t="shared" si="78"/>
        <v>3.4918301492436479</v>
      </c>
      <c r="AB199">
        <f t="shared" si="79"/>
        <v>-4.4443059729033507E-3</v>
      </c>
      <c r="AC199">
        <v>0</v>
      </c>
      <c r="AD199">
        <v>0</v>
      </c>
      <c r="AE199">
        <v>2</v>
      </c>
      <c r="AF199">
        <v>0</v>
      </c>
      <c r="AG199">
        <v>0</v>
      </c>
      <c r="AH199">
        <f t="shared" si="80"/>
        <v>1</v>
      </c>
      <c r="AI199">
        <f t="shared" si="81"/>
        <v>0</v>
      </c>
      <c r="AJ199">
        <f t="shared" si="82"/>
        <v>51721.701394245349</v>
      </c>
      <c r="AK199">
        <f t="shared" si="83"/>
        <v>0</v>
      </c>
      <c r="AL199">
        <f t="shared" si="84"/>
        <v>0</v>
      </c>
      <c r="AM199">
        <f t="shared" si="85"/>
        <v>0.49</v>
      </c>
      <c r="AN199">
        <f t="shared" si="86"/>
        <v>0.39</v>
      </c>
      <c r="AO199">
        <v>4.22</v>
      </c>
      <c r="AP199">
        <v>0.5</v>
      </c>
      <c r="AQ199" t="s">
        <v>194</v>
      </c>
      <c r="AR199">
        <v>1589471163.03548</v>
      </c>
      <c r="AS199">
        <v>414.82890322580602</v>
      </c>
      <c r="AT199">
        <v>409.983096774194</v>
      </c>
      <c r="AU199">
        <v>17.556683870967699</v>
      </c>
      <c r="AV199">
        <v>16.953299999999999</v>
      </c>
      <c r="AW199">
        <v>499.99719354838697</v>
      </c>
      <c r="AX199">
        <v>102.019838709677</v>
      </c>
      <c r="AY199">
        <v>9.9989548387096797E-2</v>
      </c>
      <c r="AZ199">
        <v>39.762045161290303</v>
      </c>
      <c r="BA199">
        <v>999.9</v>
      </c>
      <c r="BB199">
        <v>999.9</v>
      </c>
      <c r="BC199">
        <v>0</v>
      </c>
      <c r="BD199">
        <v>0</v>
      </c>
      <c r="BE199">
        <v>9995.5058064516106</v>
      </c>
      <c r="BF199">
        <v>0</v>
      </c>
      <c r="BG199">
        <v>1.91117E-3</v>
      </c>
      <c r="BH199">
        <v>1589471146.0999999</v>
      </c>
      <c r="BI199" t="s">
        <v>633</v>
      </c>
      <c r="BJ199">
        <v>31</v>
      </c>
      <c r="BK199">
        <v>-1.7490000000000001</v>
      </c>
      <c r="BL199">
        <v>8.2000000000000003E-2</v>
      </c>
      <c r="BM199">
        <v>410</v>
      </c>
      <c r="BN199">
        <v>17</v>
      </c>
      <c r="BO199">
        <v>0.33</v>
      </c>
      <c r="BP199">
        <v>0.15</v>
      </c>
      <c r="BQ199">
        <v>4.7737519512195101</v>
      </c>
      <c r="BR199">
        <v>1.15112362369337</v>
      </c>
      <c r="BS199">
        <v>0.28202537600079203</v>
      </c>
      <c r="BT199">
        <v>0</v>
      </c>
      <c r="BU199">
        <v>0.59892868292682899</v>
      </c>
      <c r="BV199">
        <v>-0.119789393728204</v>
      </c>
      <c r="BW199">
        <v>4.9295785292773002E-2</v>
      </c>
      <c r="BX199">
        <v>0</v>
      </c>
      <c r="BY199">
        <v>0</v>
      </c>
      <c r="BZ199">
        <v>2</v>
      </c>
      <c r="CA199" t="s">
        <v>196</v>
      </c>
      <c r="CB199">
        <v>100</v>
      </c>
      <c r="CC199">
        <v>100</v>
      </c>
      <c r="CD199">
        <v>-1.7490000000000001</v>
      </c>
      <c r="CE199">
        <v>8.2000000000000003E-2</v>
      </c>
      <c r="CF199">
        <v>2</v>
      </c>
      <c r="CG199">
        <v>519.19500000000005</v>
      </c>
      <c r="CH199">
        <v>428.31</v>
      </c>
      <c r="CI199">
        <v>42.9908</v>
      </c>
      <c r="CJ199">
        <v>40.871499999999997</v>
      </c>
      <c r="CK199">
        <v>30.0002</v>
      </c>
      <c r="CL199">
        <v>40.630099999999999</v>
      </c>
      <c r="CM199">
        <v>40.626899999999999</v>
      </c>
      <c r="CN199">
        <v>20.4239</v>
      </c>
      <c r="CO199">
        <v>45.765799999999999</v>
      </c>
      <c r="CP199">
        <v>0</v>
      </c>
      <c r="CQ199">
        <v>43</v>
      </c>
      <c r="CR199">
        <v>410</v>
      </c>
      <c r="CS199">
        <v>17</v>
      </c>
      <c r="CT199">
        <v>98.138099999999994</v>
      </c>
      <c r="CU199">
        <v>98.699399999999997</v>
      </c>
    </row>
    <row r="200" spans="1:99" x14ac:dyDescent="0.25">
      <c r="A200">
        <v>184</v>
      </c>
      <c r="B200">
        <v>1589471176.5999999</v>
      </c>
      <c r="C200">
        <v>15579.0999999046</v>
      </c>
      <c r="D200" t="s">
        <v>638</v>
      </c>
      <c r="E200" t="s">
        <v>639</v>
      </c>
      <c r="F200">
        <v>1589471167.9709699</v>
      </c>
      <c r="G200">
        <f t="shared" si="58"/>
        <v>6.8987620932581619E-4</v>
      </c>
      <c r="H200">
        <f t="shared" si="59"/>
        <v>-6.0280116109554918</v>
      </c>
      <c r="I200">
        <f t="shared" si="60"/>
        <v>414.83074193548401</v>
      </c>
      <c r="J200">
        <f t="shared" si="61"/>
        <v>1123.3323052590872</v>
      </c>
      <c r="K200">
        <f t="shared" si="62"/>
        <v>114.71398831745726</v>
      </c>
      <c r="L200">
        <f t="shared" si="63"/>
        <v>42.362254393755478</v>
      </c>
      <c r="M200">
        <f t="shared" si="64"/>
        <v>1.2451558159044617E-2</v>
      </c>
      <c r="N200">
        <f t="shared" si="65"/>
        <v>2</v>
      </c>
      <c r="O200">
        <f t="shared" si="66"/>
        <v>1.2408651378493089E-2</v>
      </c>
      <c r="P200">
        <f t="shared" si="67"/>
        <v>7.7592497312285475E-3</v>
      </c>
      <c r="Q200">
        <f t="shared" si="68"/>
        <v>0</v>
      </c>
      <c r="R200">
        <f t="shared" si="69"/>
        <v>39.506406568312812</v>
      </c>
      <c r="S200">
        <f t="shared" si="70"/>
        <v>39.506406568312812</v>
      </c>
      <c r="T200">
        <f t="shared" si="71"/>
        <v>7.2203798967961488</v>
      </c>
      <c r="U200">
        <f t="shared" si="72"/>
        <v>24.506881812917424</v>
      </c>
      <c r="V200">
        <f t="shared" si="73"/>
        <v>1.7934806750030492</v>
      </c>
      <c r="W200">
        <f t="shared" si="74"/>
        <v>7.3182736534752317</v>
      </c>
      <c r="X200">
        <f t="shared" si="75"/>
        <v>5.4268992217931</v>
      </c>
      <c r="Y200">
        <f t="shared" si="76"/>
        <v>-30.423540831268493</v>
      </c>
      <c r="Z200">
        <f t="shared" si="77"/>
        <v>27.109027933076593</v>
      </c>
      <c r="AA200">
        <f t="shared" si="78"/>
        <v>3.3105183420363522</v>
      </c>
      <c r="AB200">
        <f t="shared" si="79"/>
        <v>-3.9945561555470022E-3</v>
      </c>
      <c r="AC200">
        <v>0</v>
      </c>
      <c r="AD200">
        <v>0</v>
      </c>
      <c r="AE200">
        <v>2</v>
      </c>
      <c r="AF200">
        <v>0</v>
      </c>
      <c r="AG200">
        <v>0</v>
      </c>
      <c r="AH200">
        <f t="shared" si="80"/>
        <v>1</v>
      </c>
      <c r="AI200">
        <f t="shared" si="81"/>
        <v>0</v>
      </c>
      <c r="AJ200">
        <f t="shared" si="82"/>
        <v>51706.972211949818</v>
      </c>
      <c r="AK200">
        <f t="shared" si="83"/>
        <v>0</v>
      </c>
      <c r="AL200">
        <f t="shared" si="84"/>
        <v>0</v>
      </c>
      <c r="AM200">
        <f t="shared" si="85"/>
        <v>0.49</v>
      </c>
      <c r="AN200">
        <f t="shared" si="86"/>
        <v>0.39</v>
      </c>
      <c r="AO200">
        <v>4.22</v>
      </c>
      <c r="AP200">
        <v>0.5</v>
      </c>
      <c r="AQ200" t="s">
        <v>194</v>
      </c>
      <c r="AR200">
        <v>1589471167.9709699</v>
      </c>
      <c r="AS200">
        <v>414.83074193548401</v>
      </c>
      <c r="AT200">
        <v>409.984806451613</v>
      </c>
      <c r="AU200">
        <v>17.562590322580601</v>
      </c>
      <c r="AV200">
        <v>16.990580645161302</v>
      </c>
      <c r="AW200">
        <v>500.01741935483898</v>
      </c>
      <c r="AX200">
        <v>102.019322580645</v>
      </c>
      <c r="AY200">
        <v>0.10004831290322599</v>
      </c>
      <c r="AZ200">
        <v>39.757825806451599</v>
      </c>
      <c r="BA200">
        <v>999.9</v>
      </c>
      <c r="BB200">
        <v>999.9</v>
      </c>
      <c r="BC200">
        <v>0</v>
      </c>
      <c r="BD200">
        <v>0</v>
      </c>
      <c r="BE200">
        <v>9992.4506451612906</v>
      </c>
      <c r="BF200">
        <v>0</v>
      </c>
      <c r="BG200">
        <v>1.91117E-3</v>
      </c>
      <c r="BH200">
        <v>1589471146.0999999</v>
      </c>
      <c r="BI200" t="s">
        <v>633</v>
      </c>
      <c r="BJ200">
        <v>31</v>
      </c>
      <c r="BK200">
        <v>-1.7490000000000001</v>
      </c>
      <c r="BL200">
        <v>8.2000000000000003E-2</v>
      </c>
      <c r="BM200">
        <v>410</v>
      </c>
      <c r="BN200">
        <v>17</v>
      </c>
      <c r="BO200">
        <v>0.33</v>
      </c>
      <c r="BP200">
        <v>0.15</v>
      </c>
      <c r="BQ200">
        <v>4.8519987804878104</v>
      </c>
      <c r="BR200">
        <v>0.18735846689882699</v>
      </c>
      <c r="BS200">
        <v>5.7964277106369602E-2</v>
      </c>
      <c r="BT200">
        <v>0</v>
      </c>
      <c r="BU200">
        <v>0.58253375609756097</v>
      </c>
      <c r="BV200">
        <v>-0.458680473867563</v>
      </c>
      <c r="BW200">
        <v>5.0046161851702999E-2</v>
      </c>
      <c r="BX200">
        <v>0</v>
      </c>
      <c r="BY200">
        <v>0</v>
      </c>
      <c r="BZ200">
        <v>2</v>
      </c>
      <c r="CA200" t="s">
        <v>196</v>
      </c>
      <c r="CB200">
        <v>100</v>
      </c>
      <c r="CC200">
        <v>100</v>
      </c>
      <c r="CD200">
        <v>-1.7490000000000001</v>
      </c>
      <c r="CE200">
        <v>8.2000000000000003E-2</v>
      </c>
      <c r="CF200">
        <v>2</v>
      </c>
      <c r="CG200">
        <v>519.50099999999998</v>
      </c>
      <c r="CH200">
        <v>428.06700000000001</v>
      </c>
      <c r="CI200">
        <v>42.991799999999998</v>
      </c>
      <c r="CJ200">
        <v>40.868600000000001</v>
      </c>
      <c r="CK200">
        <v>30.0002</v>
      </c>
      <c r="CL200">
        <v>40.630099999999999</v>
      </c>
      <c r="CM200">
        <v>40.624200000000002</v>
      </c>
      <c r="CN200">
        <v>20.422999999999998</v>
      </c>
      <c r="CO200">
        <v>45.765799999999999</v>
      </c>
      <c r="CP200">
        <v>0</v>
      </c>
      <c r="CQ200">
        <v>43</v>
      </c>
      <c r="CR200">
        <v>410</v>
      </c>
      <c r="CS200">
        <v>17</v>
      </c>
      <c r="CT200">
        <v>98.139099999999999</v>
      </c>
      <c r="CU200">
        <v>98.699700000000007</v>
      </c>
    </row>
    <row r="201" spans="1:99" x14ac:dyDescent="0.25">
      <c r="A201">
        <v>185</v>
      </c>
      <c r="B201">
        <v>1589471181.5999999</v>
      </c>
      <c r="C201">
        <v>15584.0999999046</v>
      </c>
      <c r="D201" t="s">
        <v>640</v>
      </c>
      <c r="E201" t="s">
        <v>641</v>
      </c>
      <c r="F201">
        <v>1589471172.9709699</v>
      </c>
      <c r="G201">
        <f t="shared" si="58"/>
        <v>6.5949491543763818E-4</v>
      </c>
      <c r="H201">
        <f t="shared" si="59"/>
        <v>-6.0223332107846863</v>
      </c>
      <c r="I201">
        <f t="shared" si="60"/>
        <v>414.83661290322601</v>
      </c>
      <c r="J201">
        <f t="shared" si="61"/>
        <v>1157.1570895261007</v>
      </c>
      <c r="K201">
        <f t="shared" si="62"/>
        <v>118.16753342780058</v>
      </c>
      <c r="L201">
        <f t="shared" si="63"/>
        <v>42.362631457750609</v>
      </c>
      <c r="M201">
        <f t="shared" si="64"/>
        <v>1.1896841105271654E-2</v>
      </c>
      <c r="N201">
        <f t="shared" si="65"/>
        <v>2</v>
      </c>
      <c r="O201">
        <f t="shared" si="66"/>
        <v>1.1857665669787533E-2</v>
      </c>
      <c r="P201">
        <f t="shared" si="67"/>
        <v>7.4145499918020392E-3</v>
      </c>
      <c r="Q201">
        <f t="shared" si="68"/>
        <v>0</v>
      </c>
      <c r="R201">
        <f t="shared" si="69"/>
        <v>39.514900693479959</v>
      </c>
      <c r="S201">
        <f t="shared" si="70"/>
        <v>39.514900693479959</v>
      </c>
      <c r="T201">
        <f t="shared" si="71"/>
        <v>7.2236685829224498</v>
      </c>
      <c r="U201">
        <f t="shared" si="72"/>
        <v>24.529091121103288</v>
      </c>
      <c r="V201">
        <f t="shared" si="73"/>
        <v>1.7948584253150615</v>
      </c>
      <c r="W201">
        <f t="shared" si="74"/>
        <v>7.3172642901998026</v>
      </c>
      <c r="X201">
        <f t="shared" si="75"/>
        <v>5.4288101576073888</v>
      </c>
      <c r="Y201">
        <f t="shared" si="76"/>
        <v>-29.083725770799845</v>
      </c>
      <c r="Z201">
        <f t="shared" si="77"/>
        <v>25.915249716542188</v>
      </c>
      <c r="AA201">
        <f t="shared" si="78"/>
        <v>3.164825535978038</v>
      </c>
      <c r="AB201">
        <f t="shared" si="79"/>
        <v>-3.6505182796169322E-3</v>
      </c>
      <c r="AC201">
        <v>0</v>
      </c>
      <c r="AD201">
        <v>0</v>
      </c>
      <c r="AE201">
        <v>2</v>
      </c>
      <c r="AF201">
        <v>0</v>
      </c>
      <c r="AG201">
        <v>0</v>
      </c>
      <c r="AH201">
        <f t="shared" si="80"/>
        <v>1</v>
      </c>
      <c r="AI201">
        <f t="shared" si="81"/>
        <v>0</v>
      </c>
      <c r="AJ201">
        <f t="shared" si="82"/>
        <v>51746.267347934219</v>
      </c>
      <c r="AK201">
        <f t="shared" si="83"/>
        <v>0</v>
      </c>
      <c r="AL201">
        <f t="shared" si="84"/>
        <v>0</v>
      </c>
      <c r="AM201">
        <f t="shared" si="85"/>
        <v>0.49</v>
      </c>
      <c r="AN201">
        <f t="shared" si="86"/>
        <v>0.39</v>
      </c>
      <c r="AO201">
        <v>4.22</v>
      </c>
      <c r="AP201">
        <v>0.5</v>
      </c>
      <c r="AQ201" t="s">
        <v>194</v>
      </c>
      <c r="AR201">
        <v>1589471172.9709699</v>
      </c>
      <c r="AS201">
        <v>414.83661290322601</v>
      </c>
      <c r="AT201">
        <v>409.984709677419</v>
      </c>
      <c r="AU201">
        <v>17.5761741935484</v>
      </c>
      <c r="AV201">
        <v>17.0293483870968</v>
      </c>
      <c r="AW201">
        <v>500.00435483871001</v>
      </c>
      <c r="AX201">
        <v>102.018870967742</v>
      </c>
      <c r="AY201">
        <v>9.9963629032258097E-2</v>
      </c>
      <c r="AZ201">
        <v>39.755248387096799</v>
      </c>
      <c r="BA201">
        <v>999.9</v>
      </c>
      <c r="BB201">
        <v>999.9</v>
      </c>
      <c r="BC201">
        <v>0</v>
      </c>
      <c r="BD201">
        <v>0</v>
      </c>
      <c r="BE201">
        <v>10000.3277419355</v>
      </c>
      <c r="BF201">
        <v>0</v>
      </c>
      <c r="BG201">
        <v>1.91117E-3</v>
      </c>
      <c r="BH201">
        <v>1589471146.0999999</v>
      </c>
      <c r="BI201" t="s">
        <v>633</v>
      </c>
      <c r="BJ201">
        <v>31</v>
      </c>
      <c r="BK201">
        <v>-1.7490000000000001</v>
      </c>
      <c r="BL201">
        <v>8.2000000000000003E-2</v>
      </c>
      <c r="BM201">
        <v>410</v>
      </c>
      <c r="BN201">
        <v>17</v>
      </c>
      <c r="BO201">
        <v>0.33</v>
      </c>
      <c r="BP201">
        <v>0.15</v>
      </c>
      <c r="BQ201">
        <v>4.8383709756097604</v>
      </c>
      <c r="BR201">
        <v>0.15562390243902399</v>
      </c>
      <c r="BS201">
        <v>5.5678160661591002E-2</v>
      </c>
      <c r="BT201">
        <v>0</v>
      </c>
      <c r="BU201">
        <v>0.56109829268292699</v>
      </c>
      <c r="BV201">
        <v>-0.33901202090590499</v>
      </c>
      <c r="BW201">
        <v>4.3974431275593501E-2</v>
      </c>
      <c r="BX201">
        <v>0</v>
      </c>
      <c r="BY201">
        <v>0</v>
      </c>
      <c r="BZ201">
        <v>2</v>
      </c>
      <c r="CA201" t="s">
        <v>196</v>
      </c>
      <c r="CB201">
        <v>100</v>
      </c>
      <c r="CC201">
        <v>100</v>
      </c>
      <c r="CD201">
        <v>-1.7490000000000001</v>
      </c>
      <c r="CE201">
        <v>8.2000000000000003E-2</v>
      </c>
      <c r="CF201">
        <v>2</v>
      </c>
      <c r="CG201">
        <v>519.327</v>
      </c>
      <c r="CH201">
        <v>428.22800000000001</v>
      </c>
      <c r="CI201">
        <v>42.993699999999997</v>
      </c>
      <c r="CJ201">
        <v>40.866199999999999</v>
      </c>
      <c r="CK201">
        <v>30.0002</v>
      </c>
      <c r="CL201">
        <v>40.628100000000003</v>
      </c>
      <c r="CM201">
        <v>40.622900000000001</v>
      </c>
      <c r="CN201">
        <v>20.423100000000002</v>
      </c>
      <c r="CO201">
        <v>45.765799999999999</v>
      </c>
      <c r="CP201">
        <v>0</v>
      </c>
      <c r="CQ201">
        <v>43</v>
      </c>
      <c r="CR201">
        <v>410</v>
      </c>
      <c r="CS201">
        <v>17</v>
      </c>
      <c r="CT201">
        <v>98.139399999999995</v>
      </c>
      <c r="CU201">
        <v>98.6995</v>
      </c>
    </row>
    <row r="202" spans="1:99" x14ac:dyDescent="0.25">
      <c r="A202">
        <v>186</v>
      </c>
      <c r="B202">
        <v>1589471186.5999999</v>
      </c>
      <c r="C202">
        <v>15589.0999999046</v>
      </c>
      <c r="D202" t="s">
        <v>642</v>
      </c>
      <c r="E202" t="s">
        <v>643</v>
      </c>
      <c r="F202">
        <v>1589471177.9709699</v>
      </c>
      <c r="G202">
        <f t="shared" si="58"/>
        <v>6.4883973822833806E-4</v>
      </c>
      <c r="H202">
        <f t="shared" si="59"/>
        <v>-6.005326405710794</v>
      </c>
      <c r="I202">
        <f t="shared" si="60"/>
        <v>414.82225806451601</v>
      </c>
      <c r="J202">
        <f t="shared" si="61"/>
        <v>1167.5848703021966</v>
      </c>
      <c r="K202">
        <f t="shared" si="62"/>
        <v>119.23192292067974</v>
      </c>
      <c r="L202">
        <f t="shared" si="63"/>
        <v>42.360993840669877</v>
      </c>
      <c r="M202">
        <f t="shared" si="64"/>
        <v>1.1705680650277744E-2</v>
      </c>
      <c r="N202">
        <f t="shared" si="65"/>
        <v>2</v>
      </c>
      <c r="O202">
        <f t="shared" si="66"/>
        <v>1.1667751888634165E-2</v>
      </c>
      <c r="P202">
        <f t="shared" si="67"/>
        <v>7.2957423800780914E-3</v>
      </c>
      <c r="Q202">
        <f t="shared" si="68"/>
        <v>0</v>
      </c>
      <c r="R202">
        <f t="shared" si="69"/>
        <v>39.517535192762558</v>
      </c>
      <c r="S202">
        <f t="shared" si="70"/>
        <v>39.517535192762558</v>
      </c>
      <c r="T202">
        <f t="shared" si="71"/>
        <v>7.224688850696726</v>
      </c>
      <c r="U202">
        <f t="shared" si="72"/>
        <v>24.556689122292941</v>
      </c>
      <c r="V202">
        <f t="shared" si="73"/>
        <v>1.7967577993103712</v>
      </c>
      <c r="W202">
        <f t="shared" si="74"/>
        <v>7.3167754429861098</v>
      </c>
      <c r="X202">
        <f t="shared" si="75"/>
        <v>5.4279310513863548</v>
      </c>
      <c r="Y202">
        <f t="shared" si="76"/>
        <v>-28.613832455869709</v>
      </c>
      <c r="Z202">
        <f t="shared" si="77"/>
        <v>25.496581375569662</v>
      </c>
      <c r="AA202">
        <f t="shared" si="78"/>
        <v>3.1137175585783252</v>
      </c>
      <c r="AB202">
        <f t="shared" si="79"/>
        <v>-3.5335217217209447E-3</v>
      </c>
      <c r="AC202">
        <v>0</v>
      </c>
      <c r="AD202">
        <v>0</v>
      </c>
      <c r="AE202">
        <v>2</v>
      </c>
      <c r="AF202">
        <v>0</v>
      </c>
      <c r="AG202">
        <v>0</v>
      </c>
      <c r="AH202">
        <f t="shared" si="80"/>
        <v>1</v>
      </c>
      <c r="AI202">
        <f t="shared" si="81"/>
        <v>0</v>
      </c>
      <c r="AJ202">
        <f t="shared" si="82"/>
        <v>51754.002816547589</v>
      </c>
      <c r="AK202">
        <f t="shared" si="83"/>
        <v>0</v>
      </c>
      <c r="AL202">
        <f t="shared" si="84"/>
        <v>0</v>
      </c>
      <c r="AM202">
        <f t="shared" si="85"/>
        <v>0.49</v>
      </c>
      <c r="AN202">
        <f t="shared" si="86"/>
        <v>0.39</v>
      </c>
      <c r="AO202">
        <v>4.22</v>
      </c>
      <c r="AP202">
        <v>0.5</v>
      </c>
      <c r="AQ202" t="s">
        <v>194</v>
      </c>
      <c r="AR202">
        <v>1589471177.9709699</v>
      </c>
      <c r="AS202">
        <v>414.82225806451601</v>
      </c>
      <c r="AT202">
        <v>409.98099999999999</v>
      </c>
      <c r="AU202">
        <v>17.594845161290301</v>
      </c>
      <c r="AV202">
        <v>17.056867741935498</v>
      </c>
      <c r="AW202">
        <v>500.00745161290303</v>
      </c>
      <c r="AX202">
        <v>102.018419354839</v>
      </c>
      <c r="AY202">
        <v>0.100001287096774</v>
      </c>
      <c r="AZ202">
        <v>39.753999999999998</v>
      </c>
      <c r="BA202">
        <v>999.9</v>
      </c>
      <c r="BB202">
        <v>999.9</v>
      </c>
      <c r="BC202">
        <v>0</v>
      </c>
      <c r="BD202">
        <v>0</v>
      </c>
      <c r="BE202">
        <v>10001.8909677419</v>
      </c>
      <c r="BF202">
        <v>0</v>
      </c>
      <c r="BG202">
        <v>1.91117E-3</v>
      </c>
      <c r="BH202">
        <v>1589471146.0999999</v>
      </c>
      <c r="BI202" t="s">
        <v>633</v>
      </c>
      <c r="BJ202">
        <v>31</v>
      </c>
      <c r="BK202">
        <v>-1.7490000000000001</v>
      </c>
      <c r="BL202">
        <v>8.2000000000000003E-2</v>
      </c>
      <c r="BM202">
        <v>410</v>
      </c>
      <c r="BN202">
        <v>17</v>
      </c>
      <c r="BO202">
        <v>0.33</v>
      </c>
      <c r="BP202">
        <v>0.15</v>
      </c>
      <c r="BQ202">
        <v>4.8417282926829301</v>
      </c>
      <c r="BR202">
        <v>-0.34404543553999001</v>
      </c>
      <c r="BS202">
        <v>5.2200023497912598E-2</v>
      </c>
      <c r="BT202">
        <v>0</v>
      </c>
      <c r="BU202">
        <v>0.54388556097561003</v>
      </c>
      <c r="BV202">
        <v>1.3018766550486E-2</v>
      </c>
      <c r="BW202">
        <v>2.3140942841901099E-2</v>
      </c>
      <c r="BX202">
        <v>1</v>
      </c>
      <c r="BY202">
        <v>1</v>
      </c>
      <c r="BZ202">
        <v>2</v>
      </c>
      <c r="CA202" t="s">
        <v>213</v>
      </c>
      <c r="CB202">
        <v>100</v>
      </c>
      <c r="CC202">
        <v>100</v>
      </c>
      <c r="CD202">
        <v>-1.7490000000000001</v>
      </c>
      <c r="CE202">
        <v>8.2000000000000003E-2</v>
      </c>
      <c r="CF202">
        <v>2</v>
      </c>
      <c r="CG202">
        <v>519.38400000000001</v>
      </c>
      <c r="CH202">
        <v>428.101</v>
      </c>
      <c r="CI202">
        <v>42.994100000000003</v>
      </c>
      <c r="CJ202">
        <v>40.862200000000001</v>
      </c>
      <c r="CK202">
        <v>30.0001</v>
      </c>
      <c r="CL202">
        <v>40.626100000000001</v>
      </c>
      <c r="CM202">
        <v>40.622799999999998</v>
      </c>
      <c r="CN202">
        <v>20.422899999999998</v>
      </c>
      <c r="CO202">
        <v>45.765799999999999</v>
      </c>
      <c r="CP202">
        <v>0</v>
      </c>
      <c r="CQ202">
        <v>43</v>
      </c>
      <c r="CR202">
        <v>410</v>
      </c>
      <c r="CS202">
        <v>17</v>
      </c>
      <c r="CT202">
        <v>98.1387</v>
      </c>
      <c r="CU202">
        <v>98.700500000000005</v>
      </c>
    </row>
    <row r="203" spans="1:99" x14ac:dyDescent="0.25">
      <c r="A203">
        <v>187</v>
      </c>
      <c r="B203">
        <v>1589471725.0999999</v>
      </c>
      <c r="C203">
        <v>16127.5999999046</v>
      </c>
      <c r="D203" t="s">
        <v>646</v>
      </c>
      <c r="E203" t="s">
        <v>647</v>
      </c>
      <c r="F203">
        <v>1589471717.0999999</v>
      </c>
      <c r="G203">
        <f t="shared" si="58"/>
        <v>6.359366091107083E-4</v>
      </c>
      <c r="H203">
        <f t="shared" si="59"/>
        <v>-3.1921061672896491</v>
      </c>
      <c r="I203">
        <f t="shared" si="60"/>
        <v>415.32648387096799</v>
      </c>
      <c r="J203">
        <f t="shared" si="61"/>
        <v>805.51008555069609</v>
      </c>
      <c r="K203">
        <f t="shared" si="62"/>
        <v>82.258126547092601</v>
      </c>
      <c r="L203">
        <f t="shared" si="63"/>
        <v>42.412850045521779</v>
      </c>
      <c r="M203">
        <f t="shared" si="64"/>
        <v>1.1529366676586311E-2</v>
      </c>
      <c r="N203">
        <f t="shared" si="65"/>
        <v>2</v>
      </c>
      <c r="O203">
        <f t="shared" si="66"/>
        <v>1.1492569956659503E-2</v>
      </c>
      <c r="P203">
        <f t="shared" si="67"/>
        <v>7.186152419273094E-3</v>
      </c>
      <c r="Q203">
        <f t="shared" si="68"/>
        <v>0</v>
      </c>
      <c r="R203">
        <f t="shared" si="69"/>
        <v>39.57085264028688</v>
      </c>
      <c r="S203">
        <f t="shared" si="70"/>
        <v>39.57085264028688</v>
      </c>
      <c r="T203">
        <f t="shared" si="71"/>
        <v>7.2453640715296945</v>
      </c>
      <c r="U203">
        <f t="shared" si="72"/>
        <v>25.16652323507299</v>
      </c>
      <c r="V203">
        <f t="shared" si="73"/>
        <v>1.8461729992259479</v>
      </c>
      <c r="W203">
        <f t="shared" si="74"/>
        <v>7.3358285607487232</v>
      </c>
      <c r="X203">
        <f t="shared" si="75"/>
        <v>5.3991910723037471</v>
      </c>
      <c r="Y203">
        <f t="shared" si="76"/>
        <v>-28.044804461782235</v>
      </c>
      <c r="Z203">
        <f t="shared" si="77"/>
        <v>24.988275133067535</v>
      </c>
      <c r="AA203">
        <f t="shared" si="78"/>
        <v>3.0531342035740368</v>
      </c>
      <c r="AB203">
        <f t="shared" si="79"/>
        <v>-3.3951251406634242E-3</v>
      </c>
      <c r="AC203">
        <v>0</v>
      </c>
      <c r="AD203">
        <v>0</v>
      </c>
      <c r="AE203">
        <v>2</v>
      </c>
      <c r="AF203">
        <v>0</v>
      </c>
      <c r="AG203">
        <v>0</v>
      </c>
      <c r="AH203">
        <f t="shared" si="80"/>
        <v>1</v>
      </c>
      <c r="AI203">
        <f t="shared" si="81"/>
        <v>0</v>
      </c>
      <c r="AJ203">
        <f t="shared" si="82"/>
        <v>51735.21941513558</v>
      </c>
      <c r="AK203">
        <f t="shared" si="83"/>
        <v>0</v>
      </c>
      <c r="AL203">
        <f t="shared" si="84"/>
        <v>0</v>
      </c>
      <c r="AM203">
        <f t="shared" si="85"/>
        <v>0.49</v>
      </c>
      <c r="AN203">
        <f t="shared" si="86"/>
        <v>0.39</v>
      </c>
      <c r="AO203">
        <v>9.11</v>
      </c>
      <c r="AP203">
        <v>0.5</v>
      </c>
      <c r="AQ203" t="s">
        <v>194</v>
      </c>
      <c r="AR203">
        <v>1589471717.0999999</v>
      </c>
      <c r="AS203">
        <v>415.32648387096799</v>
      </c>
      <c r="AT203">
        <v>409.99174193548401</v>
      </c>
      <c r="AU203">
        <v>18.078590322580599</v>
      </c>
      <c r="AV203">
        <v>16.940870967741901</v>
      </c>
      <c r="AW203">
        <v>500.00435483871001</v>
      </c>
      <c r="AX203">
        <v>102.019322580645</v>
      </c>
      <c r="AY203">
        <v>9.9977999999999997E-2</v>
      </c>
      <c r="AZ203">
        <v>39.8026032258065</v>
      </c>
      <c r="BA203">
        <v>999.9</v>
      </c>
      <c r="BB203">
        <v>999.9</v>
      </c>
      <c r="BC203">
        <v>0</v>
      </c>
      <c r="BD203">
        <v>0</v>
      </c>
      <c r="BE203">
        <v>9999.6338709677402</v>
      </c>
      <c r="BF203">
        <v>0</v>
      </c>
      <c r="BG203">
        <v>1.91117E-3</v>
      </c>
      <c r="BH203">
        <v>1589471637.5999999</v>
      </c>
      <c r="BI203" t="s">
        <v>648</v>
      </c>
      <c r="BJ203">
        <v>32</v>
      </c>
      <c r="BK203">
        <v>-1.782</v>
      </c>
      <c r="BL203">
        <v>7.9000000000000001E-2</v>
      </c>
      <c r="BM203">
        <v>410</v>
      </c>
      <c r="BN203">
        <v>17</v>
      </c>
      <c r="BO203">
        <v>0.19</v>
      </c>
      <c r="BP203">
        <v>0.06</v>
      </c>
      <c r="BQ203">
        <v>5.3434180487804896</v>
      </c>
      <c r="BR203">
        <v>-0.16107533101051499</v>
      </c>
      <c r="BS203">
        <v>2.8833485379321899E-2</v>
      </c>
      <c r="BT203">
        <v>0</v>
      </c>
      <c r="BU203">
        <v>1.14093926829268</v>
      </c>
      <c r="BV203">
        <v>-7.9461951219523305E-2</v>
      </c>
      <c r="BW203">
        <v>8.3981218545646601E-3</v>
      </c>
      <c r="BX203">
        <v>1</v>
      </c>
      <c r="BY203">
        <v>1</v>
      </c>
      <c r="BZ203">
        <v>2</v>
      </c>
      <c r="CA203" t="s">
        <v>213</v>
      </c>
      <c r="CB203">
        <v>100</v>
      </c>
      <c r="CC203">
        <v>100</v>
      </c>
      <c r="CD203">
        <v>-1.782</v>
      </c>
      <c r="CE203">
        <v>7.9000000000000001E-2</v>
      </c>
      <c r="CF203">
        <v>2</v>
      </c>
      <c r="CG203">
        <v>519.34199999999998</v>
      </c>
      <c r="CH203">
        <v>427.03500000000003</v>
      </c>
      <c r="CI203">
        <v>42.9953</v>
      </c>
      <c r="CJ203">
        <v>40.787399999999998</v>
      </c>
      <c r="CK203">
        <v>30.000499999999999</v>
      </c>
      <c r="CL203">
        <v>40.537599999999998</v>
      </c>
      <c r="CM203">
        <v>40.534500000000001</v>
      </c>
      <c r="CN203">
        <v>20.447500000000002</v>
      </c>
      <c r="CO203">
        <v>44.666699999999999</v>
      </c>
      <c r="CP203">
        <v>0</v>
      </c>
      <c r="CQ203">
        <v>43</v>
      </c>
      <c r="CR203">
        <v>410</v>
      </c>
      <c r="CS203">
        <v>17</v>
      </c>
      <c r="CT203">
        <v>98.155500000000004</v>
      </c>
      <c r="CU203">
        <v>98.708500000000001</v>
      </c>
    </row>
    <row r="204" spans="1:99" x14ac:dyDescent="0.25">
      <c r="A204">
        <v>188</v>
      </c>
      <c r="B204">
        <v>1589471730.0999999</v>
      </c>
      <c r="C204">
        <v>16132.5999999046</v>
      </c>
      <c r="D204" t="s">
        <v>649</v>
      </c>
      <c r="E204" t="s">
        <v>650</v>
      </c>
      <c r="F204">
        <v>1589471721.7451601</v>
      </c>
      <c r="G204">
        <f t="shared" si="58"/>
        <v>6.3369060209623356E-4</v>
      </c>
      <c r="H204">
        <f t="shared" si="59"/>
        <v>-3.1819511211142637</v>
      </c>
      <c r="I204">
        <f t="shared" si="60"/>
        <v>415.31129032258099</v>
      </c>
      <c r="J204">
        <f t="shared" si="61"/>
        <v>805.65470883244188</v>
      </c>
      <c r="K204">
        <f t="shared" si="62"/>
        <v>82.273465394370987</v>
      </c>
      <c r="L204">
        <f t="shared" si="63"/>
        <v>42.41159233310313</v>
      </c>
      <c r="M204">
        <f t="shared" si="64"/>
        <v>1.1488261627625106E-2</v>
      </c>
      <c r="N204">
        <f t="shared" si="65"/>
        <v>2</v>
      </c>
      <c r="O204">
        <f t="shared" si="66"/>
        <v>1.1451726369993826E-2</v>
      </c>
      <c r="P204">
        <f t="shared" si="67"/>
        <v>7.1606017906303346E-3</v>
      </c>
      <c r="Q204">
        <f t="shared" si="68"/>
        <v>0</v>
      </c>
      <c r="R204">
        <f t="shared" si="69"/>
        <v>39.571064541225745</v>
      </c>
      <c r="S204">
        <f t="shared" si="70"/>
        <v>39.571064541225745</v>
      </c>
      <c r="T204">
        <f t="shared" si="71"/>
        <v>7.2454463438344652</v>
      </c>
      <c r="U204">
        <f t="shared" si="72"/>
        <v>25.166297147778266</v>
      </c>
      <c r="V204">
        <f t="shared" si="73"/>
        <v>1.8460965175845943</v>
      </c>
      <c r="W204">
        <f t="shared" si="74"/>
        <v>7.3355905588501393</v>
      </c>
      <c r="X204">
        <f t="shared" si="75"/>
        <v>5.3993498262498711</v>
      </c>
      <c r="Y204">
        <f t="shared" si="76"/>
        <v>-27.945755552443899</v>
      </c>
      <c r="Z204">
        <f t="shared" si="77"/>
        <v>24.900037087514978</v>
      </c>
      <c r="AA204">
        <f t="shared" si="78"/>
        <v>3.0423472822304989</v>
      </c>
      <c r="AB204">
        <f t="shared" si="79"/>
        <v>-3.3711826984230697E-3</v>
      </c>
      <c r="AC204">
        <v>0</v>
      </c>
      <c r="AD204">
        <v>0</v>
      </c>
      <c r="AE204">
        <v>2</v>
      </c>
      <c r="AF204">
        <v>0</v>
      </c>
      <c r="AG204">
        <v>0</v>
      </c>
      <c r="AH204">
        <f t="shared" si="80"/>
        <v>1</v>
      </c>
      <c r="AI204">
        <f t="shared" si="81"/>
        <v>0</v>
      </c>
      <c r="AJ204">
        <f t="shared" si="82"/>
        <v>51712.000861578221</v>
      </c>
      <c r="AK204">
        <f t="shared" si="83"/>
        <v>0</v>
      </c>
      <c r="AL204">
        <f t="shared" si="84"/>
        <v>0</v>
      </c>
      <c r="AM204">
        <f t="shared" si="85"/>
        <v>0.49</v>
      </c>
      <c r="AN204">
        <f t="shared" si="86"/>
        <v>0.39</v>
      </c>
      <c r="AO204">
        <v>9.11</v>
      </c>
      <c r="AP204">
        <v>0.5</v>
      </c>
      <c r="AQ204" t="s">
        <v>194</v>
      </c>
      <c r="AR204">
        <v>1589471721.7451601</v>
      </c>
      <c r="AS204">
        <v>415.31129032258099</v>
      </c>
      <c r="AT204">
        <v>409.99341935483898</v>
      </c>
      <c r="AU204">
        <v>18.0777161290323</v>
      </c>
      <c r="AV204">
        <v>16.9440322580645</v>
      </c>
      <c r="AW204">
        <v>500.01241935483898</v>
      </c>
      <c r="AX204">
        <v>102.02</v>
      </c>
      <c r="AY204">
        <v>0.100008103225806</v>
      </c>
      <c r="AZ204">
        <v>39.801996774193498</v>
      </c>
      <c r="BA204">
        <v>999.9</v>
      </c>
      <c r="BB204">
        <v>999.9</v>
      </c>
      <c r="BC204">
        <v>0</v>
      </c>
      <c r="BD204">
        <v>0</v>
      </c>
      <c r="BE204">
        <v>9994.8658064516094</v>
      </c>
      <c r="BF204">
        <v>0</v>
      </c>
      <c r="BG204">
        <v>1.91117E-3</v>
      </c>
      <c r="BH204">
        <v>1589471637.5999999</v>
      </c>
      <c r="BI204" t="s">
        <v>648</v>
      </c>
      <c r="BJ204">
        <v>32</v>
      </c>
      <c r="BK204">
        <v>-1.782</v>
      </c>
      <c r="BL204">
        <v>7.9000000000000001E-2</v>
      </c>
      <c r="BM204">
        <v>410</v>
      </c>
      <c r="BN204">
        <v>17</v>
      </c>
      <c r="BO204">
        <v>0.19</v>
      </c>
      <c r="BP204">
        <v>0.06</v>
      </c>
      <c r="BQ204">
        <v>5.3297953658536601</v>
      </c>
      <c r="BR204">
        <v>-0.18217087108018101</v>
      </c>
      <c r="BS204">
        <v>2.94974777836658E-2</v>
      </c>
      <c r="BT204">
        <v>0</v>
      </c>
      <c r="BU204">
        <v>1.1372385365853701</v>
      </c>
      <c r="BV204">
        <v>-5.7113519163759403E-2</v>
      </c>
      <c r="BW204">
        <v>7.2452573422880301E-3</v>
      </c>
      <c r="BX204">
        <v>1</v>
      </c>
      <c r="BY204">
        <v>1</v>
      </c>
      <c r="BZ204">
        <v>2</v>
      </c>
      <c r="CA204" t="s">
        <v>213</v>
      </c>
      <c r="CB204">
        <v>100</v>
      </c>
      <c r="CC204">
        <v>100</v>
      </c>
      <c r="CD204">
        <v>-1.782</v>
      </c>
      <c r="CE204">
        <v>7.9000000000000001E-2</v>
      </c>
      <c r="CF204">
        <v>2</v>
      </c>
      <c r="CG204">
        <v>519.42999999999995</v>
      </c>
      <c r="CH204">
        <v>427.13400000000001</v>
      </c>
      <c r="CI204">
        <v>42.995699999999999</v>
      </c>
      <c r="CJ204">
        <v>40.785699999999999</v>
      </c>
      <c r="CK204">
        <v>30.000299999999999</v>
      </c>
      <c r="CL204">
        <v>40.537599999999998</v>
      </c>
      <c r="CM204">
        <v>40.534500000000001</v>
      </c>
      <c r="CN204">
        <v>20.4483</v>
      </c>
      <c r="CO204">
        <v>44.666699999999999</v>
      </c>
      <c r="CP204">
        <v>0</v>
      </c>
      <c r="CQ204">
        <v>43</v>
      </c>
      <c r="CR204">
        <v>410</v>
      </c>
      <c r="CS204">
        <v>17</v>
      </c>
      <c r="CT204">
        <v>98.154399999999995</v>
      </c>
      <c r="CU204">
        <v>98.708500000000001</v>
      </c>
    </row>
    <row r="205" spans="1:99" x14ac:dyDescent="0.25">
      <c r="A205">
        <v>189</v>
      </c>
      <c r="B205">
        <v>1589471735.0999999</v>
      </c>
      <c r="C205">
        <v>16137.5999999046</v>
      </c>
      <c r="D205" t="s">
        <v>651</v>
      </c>
      <c r="E205" t="s">
        <v>652</v>
      </c>
      <c r="F205">
        <v>1589471726.53548</v>
      </c>
      <c r="G205">
        <f t="shared" si="58"/>
        <v>6.3333807026842096E-4</v>
      </c>
      <c r="H205">
        <f t="shared" si="59"/>
        <v>-3.1759959745843926</v>
      </c>
      <c r="I205">
        <f t="shared" si="60"/>
        <v>415.300064516129</v>
      </c>
      <c r="J205">
        <f t="shared" si="61"/>
        <v>805.06002935046854</v>
      </c>
      <c r="K205">
        <f t="shared" si="62"/>
        <v>82.212743844335833</v>
      </c>
      <c r="L205">
        <f t="shared" si="63"/>
        <v>42.410449628393017</v>
      </c>
      <c r="M205">
        <f t="shared" si="64"/>
        <v>1.1482606147653951E-2</v>
      </c>
      <c r="N205">
        <f t="shared" si="65"/>
        <v>2</v>
      </c>
      <c r="O205">
        <f t="shared" si="66"/>
        <v>1.1446106790874152E-2</v>
      </c>
      <c r="P205">
        <f t="shared" si="67"/>
        <v>7.1570863424338833E-3</v>
      </c>
      <c r="Q205">
        <f t="shared" si="68"/>
        <v>0</v>
      </c>
      <c r="R205">
        <f t="shared" si="69"/>
        <v>39.570134692604292</v>
      </c>
      <c r="S205">
        <f t="shared" si="70"/>
        <v>39.570134692604292</v>
      </c>
      <c r="T205">
        <f t="shared" si="71"/>
        <v>7.2450853283817436</v>
      </c>
      <c r="U205">
        <f t="shared" si="72"/>
        <v>25.167481402276454</v>
      </c>
      <c r="V205">
        <f t="shared" si="73"/>
        <v>1.846078888895109</v>
      </c>
      <c r="W205">
        <f t="shared" si="74"/>
        <v>7.3351753375215649</v>
      </c>
      <c r="X205">
        <f t="shared" si="75"/>
        <v>5.3990064394866346</v>
      </c>
      <c r="Y205">
        <f t="shared" si="76"/>
        <v>-27.930208898837364</v>
      </c>
      <c r="Z205">
        <f t="shared" si="77"/>
        <v>24.886212336891212</v>
      </c>
      <c r="AA205">
        <f t="shared" si="78"/>
        <v>3.0406291435027852</v>
      </c>
      <c r="AB205">
        <f t="shared" si="79"/>
        <v>-3.3674184433678533E-3</v>
      </c>
      <c r="AC205">
        <v>0</v>
      </c>
      <c r="AD205">
        <v>0</v>
      </c>
      <c r="AE205">
        <v>2</v>
      </c>
      <c r="AF205">
        <v>0</v>
      </c>
      <c r="AG205">
        <v>0</v>
      </c>
      <c r="AH205">
        <f t="shared" si="80"/>
        <v>1</v>
      </c>
      <c r="AI205">
        <f t="shared" si="81"/>
        <v>0</v>
      </c>
      <c r="AJ205">
        <f t="shared" si="82"/>
        <v>51725.722747819636</v>
      </c>
      <c r="AK205">
        <f t="shared" si="83"/>
        <v>0</v>
      </c>
      <c r="AL205">
        <f t="shared" si="84"/>
        <v>0</v>
      </c>
      <c r="AM205">
        <f t="shared" si="85"/>
        <v>0.49</v>
      </c>
      <c r="AN205">
        <f t="shared" si="86"/>
        <v>0.39</v>
      </c>
      <c r="AO205">
        <v>9.11</v>
      </c>
      <c r="AP205">
        <v>0.5</v>
      </c>
      <c r="AQ205" t="s">
        <v>194</v>
      </c>
      <c r="AR205">
        <v>1589471726.53548</v>
      </c>
      <c r="AS205">
        <v>415.300064516129</v>
      </c>
      <c r="AT205">
        <v>409.99274193548399</v>
      </c>
      <c r="AU205">
        <v>18.0775419354839</v>
      </c>
      <c r="AV205">
        <v>16.944483870967701</v>
      </c>
      <c r="AW205">
        <v>500.01035483870999</v>
      </c>
      <c r="AX205">
        <v>102.02</v>
      </c>
      <c r="AY205">
        <v>0.100016951612903</v>
      </c>
      <c r="AZ205">
        <v>39.800938709677403</v>
      </c>
      <c r="BA205">
        <v>999.9</v>
      </c>
      <c r="BB205">
        <v>999.9</v>
      </c>
      <c r="BC205">
        <v>0</v>
      </c>
      <c r="BD205">
        <v>0</v>
      </c>
      <c r="BE205">
        <v>9997.5954838709695</v>
      </c>
      <c r="BF205">
        <v>0</v>
      </c>
      <c r="BG205">
        <v>1.91117E-3</v>
      </c>
      <c r="BH205">
        <v>1589471637.5999999</v>
      </c>
      <c r="BI205" t="s">
        <v>648</v>
      </c>
      <c r="BJ205">
        <v>32</v>
      </c>
      <c r="BK205">
        <v>-1.782</v>
      </c>
      <c r="BL205">
        <v>7.9000000000000001E-2</v>
      </c>
      <c r="BM205">
        <v>410</v>
      </c>
      <c r="BN205">
        <v>17</v>
      </c>
      <c r="BO205">
        <v>0.19</v>
      </c>
      <c r="BP205">
        <v>0.06</v>
      </c>
      <c r="BQ205">
        <v>5.3087658536585396</v>
      </c>
      <c r="BR205">
        <v>-0.16133142857138999</v>
      </c>
      <c r="BS205">
        <v>2.8143272295360001E-2</v>
      </c>
      <c r="BT205">
        <v>0</v>
      </c>
      <c r="BU205">
        <v>1.1339690243902401</v>
      </c>
      <c r="BV205">
        <v>-3.73442508711538E-3</v>
      </c>
      <c r="BW205">
        <v>3.5110215349549402E-3</v>
      </c>
      <c r="BX205">
        <v>1</v>
      </c>
      <c r="BY205">
        <v>1</v>
      </c>
      <c r="BZ205">
        <v>2</v>
      </c>
      <c r="CA205" t="s">
        <v>213</v>
      </c>
      <c r="CB205">
        <v>100</v>
      </c>
      <c r="CC205">
        <v>100</v>
      </c>
      <c r="CD205">
        <v>-1.782</v>
      </c>
      <c r="CE205">
        <v>7.9000000000000001E-2</v>
      </c>
      <c r="CF205">
        <v>2</v>
      </c>
      <c r="CG205">
        <v>519.24</v>
      </c>
      <c r="CH205">
        <v>427.02100000000002</v>
      </c>
      <c r="CI205">
        <v>42.994500000000002</v>
      </c>
      <c r="CJ205">
        <v>40.785699999999999</v>
      </c>
      <c r="CK205">
        <v>30.000399999999999</v>
      </c>
      <c r="CL205">
        <v>40.537599999999998</v>
      </c>
      <c r="CM205">
        <v>40.534500000000001</v>
      </c>
      <c r="CN205">
        <v>20.446899999999999</v>
      </c>
      <c r="CO205">
        <v>44.666699999999999</v>
      </c>
      <c r="CP205">
        <v>0</v>
      </c>
      <c r="CQ205">
        <v>43</v>
      </c>
      <c r="CR205">
        <v>410</v>
      </c>
      <c r="CS205">
        <v>17</v>
      </c>
      <c r="CT205">
        <v>98.1541</v>
      </c>
      <c r="CU205">
        <v>98.708100000000002</v>
      </c>
    </row>
    <row r="206" spans="1:99" x14ac:dyDescent="0.25">
      <c r="A206">
        <v>190</v>
      </c>
      <c r="B206">
        <v>1589471740.0999999</v>
      </c>
      <c r="C206">
        <v>16142.5999999046</v>
      </c>
      <c r="D206" t="s">
        <v>653</v>
      </c>
      <c r="E206" t="s">
        <v>654</v>
      </c>
      <c r="F206">
        <v>1589471731.4709699</v>
      </c>
      <c r="G206">
        <f t="shared" si="58"/>
        <v>6.3423163186242411E-4</v>
      </c>
      <c r="H206">
        <f t="shared" si="59"/>
        <v>-3.1743951809026076</v>
      </c>
      <c r="I206">
        <f t="shared" si="60"/>
        <v>415.30306451612898</v>
      </c>
      <c r="J206">
        <f t="shared" si="61"/>
        <v>804.1661556816631</v>
      </c>
      <c r="K206">
        <f t="shared" si="62"/>
        <v>82.121467950900239</v>
      </c>
      <c r="L206">
        <f t="shared" si="63"/>
        <v>42.410759345700257</v>
      </c>
      <c r="M206">
        <f t="shared" si="64"/>
        <v>1.1501452532163494E-2</v>
      </c>
      <c r="N206">
        <f t="shared" si="65"/>
        <v>2</v>
      </c>
      <c r="O206">
        <f t="shared" si="66"/>
        <v>1.1464833470639183E-2</v>
      </c>
      <c r="P206">
        <f t="shared" si="67"/>
        <v>7.1688012245675024E-3</v>
      </c>
      <c r="Q206">
        <f t="shared" si="68"/>
        <v>0</v>
      </c>
      <c r="R206">
        <f t="shared" si="69"/>
        <v>39.567024513196628</v>
      </c>
      <c r="S206">
        <f t="shared" si="70"/>
        <v>39.567024513196628</v>
      </c>
      <c r="T206">
        <f t="shared" si="71"/>
        <v>7.2438779087718022</v>
      </c>
      <c r="U206">
        <f t="shared" si="72"/>
        <v>25.170845738944685</v>
      </c>
      <c r="V206">
        <f t="shared" si="73"/>
        <v>1.8460507049601573</v>
      </c>
      <c r="W206">
        <f t="shared" si="74"/>
        <v>7.3340829470180324</v>
      </c>
      <c r="X206">
        <f t="shared" si="75"/>
        <v>5.3978272038116444</v>
      </c>
      <c r="Y206">
        <f t="shared" si="76"/>
        <v>-27.969614965132902</v>
      </c>
      <c r="Z206">
        <f t="shared" si="77"/>
        <v>24.92139621812137</v>
      </c>
      <c r="AA206">
        <f t="shared" si="78"/>
        <v>3.04484186266364</v>
      </c>
      <c r="AB206">
        <f t="shared" si="79"/>
        <v>-3.3768843478902966E-3</v>
      </c>
      <c r="AC206">
        <v>0</v>
      </c>
      <c r="AD206">
        <v>0</v>
      </c>
      <c r="AE206">
        <v>2</v>
      </c>
      <c r="AF206">
        <v>0</v>
      </c>
      <c r="AG206">
        <v>0</v>
      </c>
      <c r="AH206">
        <f t="shared" si="80"/>
        <v>1</v>
      </c>
      <c r="AI206">
        <f t="shared" si="81"/>
        <v>0</v>
      </c>
      <c r="AJ206">
        <f t="shared" si="82"/>
        <v>51721.590147782692</v>
      </c>
      <c r="AK206">
        <f t="shared" si="83"/>
        <v>0</v>
      </c>
      <c r="AL206">
        <f t="shared" si="84"/>
        <v>0</v>
      </c>
      <c r="AM206">
        <f t="shared" si="85"/>
        <v>0.49</v>
      </c>
      <c r="AN206">
        <f t="shared" si="86"/>
        <v>0.39</v>
      </c>
      <c r="AO206">
        <v>9.11</v>
      </c>
      <c r="AP206">
        <v>0.5</v>
      </c>
      <c r="AQ206" t="s">
        <v>194</v>
      </c>
      <c r="AR206">
        <v>1589471731.4709699</v>
      </c>
      <c r="AS206">
        <v>415.30306451612898</v>
      </c>
      <c r="AT206">
        <v>409.99948387096799</v>
      </c>
      <c r="AU206">
        <v>18.077264516128999</v>
      </c>
      <c r="AV206">
        <v>16.9426387096774</v>
      </c>
      <c r="AW206">
        <v>500.02409677419399</v>
      </c>
      <c r="AX206">
        <v>102.02</v>
      </c>
      <c r="AY206">
        <v>0.100025035483871</v>
      </c>
      <c r="AZ206">
        <v>39.798154838709699</v>
      </c>
      <c r="BA206">
        <v>999.9</v>
      </c>
      <c r="BB206">
        <v>999.9</v>
      </c>
      <c r="BC206">
        <v>0</v>
      </c>
      <c r="BD206">
        <v>0</v>
      </c>
      <c r="BE206">
        <v>9996.67</v>
      </c>
      <c r="BF206">
        <v>0</v>
      </c>
      <c r="BG206">
        <v>1.91117E-3</v>
      </c>
      <c r="BH206">
        <v>1589471637.5999999</v>
      </c>
      <c r="BI206" t="s">
        <v>648</v>
      </c>
      <c r="BJ206">
        <v>32</v>
      </c>
      <c r="BK206">
        <v>-1.782</v>
      </c>
      <c r="BL206">
        <v>7.9000000000000001E-2</v>
      </c>
      <c r="BM206">
        <v>410</v>
      </c>
      <c r="BN206">
        <v>17</v>
      </c>
      <c r="BO206">
        <v>0.19</v>
      </c>
      <c r="BP206">
        <v>0.06</v>
      </c>
      <c r="BQ206">
        <v>5.3082112195122004</v>
      </c>
      <c r="BR206">
        <v>-0.11798905923344601</v>
      </c>
      <c r="BS206">
        <v>2.88693552772234E-2</v>
      </c>
      <c r="BT206">
        <v>0</v>
      </c>
      <c r="BU206">
        <v>1.13374975609756</v>
      </c>
      <c r="BV206">
        <v>2.2018745644598301E-2</v>
      </c>
      <c r="BW206">
        <v>2.51647012534047E-3</v>
      </c>
      <c r="BX206">
        <v>1</v>
      </c>
      <c r="BY206">
        <v>1</v>
      </c>
      <c r="BZ206">
        <v>2</v>
      </c>
      <c r="CA206" t="s">
        <v>213</v>
      </c>
      <c r="CB206">
        <v>100</v>
      </c>
      <c r="CC206">
        <v>100</v>
      </c>
      <c r="CD206">
        <v>-1.782</v>
      </c>
      <c r="CE206">
        <v>7.9000000000000001E-2</v>
      </c>
      <c r="CF206">
        <v>2</v>
      </c>
      <c r="CG206">
        <v>519.41600000000005</v>
      </c>
      <c r="CH206">
        <v>427.08800000000002</v>
      </c>
      <c r="CI206">
        <v>42.9908</v>
      </c>
      <c r="CJ206">
        <v>40.784999999999997</v>
      </c>
      <c r="CK206">
        <v>30.000299999999999</v>
      </c>
      <c r="CL206">
        <v>40.537599999999998</v>
      </c>
      <c r="CM206">
        <v>40.538499999999999</v>
      </c>
      <c r="CN206">
        <v>20.447700000000001</v>
      </c>
      <c r="CO206">
        <v>44.666699999999999</v>
      </c>
      <c r="CP206">
        <v>0</v>
      </c>
      <c r="CQ206">
        <v>43</v>
      </c>
      <c r="CR206">
        <v>410</v>
      </c>
      <c r="CS206">
        <v>17</v>
      </c>
      <c r="CT206">
        <v>98.153400000000005</v>
      </c>
      <c r="CU206">
        <v>98.706800000000001</v>
      </c>
    </row>
    <row r="207" spans="1:99" x14ac:dyDescent="0.25">
      <c r="A207">
        <v>191</v>
      </c>
      <c r="B207">
        <v>1589471745.0999999</v>
      </c>
      <c r="C207">
        <v>16147.5999999046</v>
      </c>
      <c r="D207" t="s">
        <v>655</v>
      </c>
      <c r="E207" t="s">
        <v>656</v>
      </c>
      <c r="F207">
        <v>1589471736.4709699</v>
      </c>
      <c r="G207">
        <f t="shared" si="58"/>
        <v>6.3474986040971233E-4</v>
      </c>
      <c r="H207">
        <f t="shared" si="59"/>
        <v>-3.1622162716163222</v>
      </c>
      <c r="I207">
        <f t="shared" si="60"/>
        <v>415.28593548387101</v>
      </c>
      <c r="J207">
        <f t="shared" si="61"/>
        <v>802.01039527831472</v>
      </c>
      <c r="K207">
        <f t="shared" si="62"/>
        <v>81.900921477572197</v>
      </c>
      <c r="L207">
        <f t="shared" si="63"/>
        <v>42.408802919570185</v>
      </c>
      <c r="M207">
        <f t="shared" si="64"/>
        <v>1.1516121280007461E-2</v>
      </c>
      <c r="N207">
        <f t="shared" si="65"/>
        <v>2</v>
      </c>
      <c r="O207">
        <f t="shared" si="66"/>
        <v>1.1479408913267221E-2</v>
      </c>
      <c r="P207">
        <f t="shared" si="67"/>
        <v>7.1779192220670814E-3</v>
      </c>
      <c r="Q207">
        <f t="shared" si="68"/>
        <v>0</v>
      </c>
      <c r="R207">
        <f t="shared" si="69"/>
        <v>39.560485735362818</v>
      </c>
      <c r="S207">
        <f t="shared" si="70"/>
        <v>39.560485735362818</v>
      </c>
      <c r="T207">
        <f t="shared" si="71"/>
        <v>7.2413400232842937</v>
      </c>
      <c r="U207">
        <f t="shared" si="72"/>
        <v>25.17754801427904</v>
      </c>
      <c r="V207">
        <f t="shared" si="73"/>
        <v>1.8459151887763443</v>
      </c>
      <c r="W207">
        <f t="shared" si="74"/>
        <v>7.3315923684445492</v>
      </c>
      <c r="X207">
        <f t="shared" si="75"/>
        <v>5.3954248345079492</v>
      </c>
      <c r="Y207">
        <f t="shared" si="76"/>
        <v>-27.992468844068313</v>
      </c>
      <c r="Z207">
        <f t="shared" si="77"/>
        <v>24.941924908948806</v>
      </c>
      <c r="AA207">
        <f t="shared" si="78"/>
        <v>3.0471616238490773</v>
      </c>
      <c r="AB207">
        <f t="shared" si="79"/>
        <v>-3.3823112704283176E-3</v>
      </c>
      <c r="AC207">
        <v>0</v>
      </c>
      <c r="AD207">
        <v>0</v>
      </c>
      <c r="AE207">
        <v>2</v>
      </c>
      <c r="AF207">
        <v>0</v>
      </c>
      <c r="AG207">
        <v>0</v>
      </c>
      <c r="AH207">
        <f t="shared" si="80"/>
        <v>1</v>
      </c>
      <c r="AI207">
        <f t="shared" si="81"/>
        <v>0</v>
      </c>
      <c r="AJ207">
        <f t="shared" si="82"/>
        <v>51740.380138929053</v>
      </c>
      <c r="AK207">
        <f t="shared" si="83"/>
        <v>0</v>
      </c>
      <c r="AL207">
        <f t="shared" si="84"/>
        <v>0</v>
      </c>
      <c r="AM207">
        <f t="shared" si="85"/>
        <v>0.49</v>
      </c>
      <c r="AN207">
        <f t="shared" si="86"/>
        <v>0.39</v>
      </c>
      <c r="AO207">
        <v>9.11</v>
      </c>
      <c r="AP207">
        <v>0.5</v>
      </c>
      <c r="AQ207" t="s">
        <v>194</v>
      </c>
      <c r="AR207">
        <v>1589471736.4709699</v>
      </c>
      <c r="AS207">
        <v>415.28593548387101</v>
      </c>
      <c r="AT207">
        <v>410.00483870967702</v>
      </c>
      <c r="AU207">
        <v>18.0760258064516</v>
      </c>
      <c r="AV207">
        <v>16.940454838709702</v>
      </c>
      <c r="AW207">
        <v>500.01677419354797</v>
      </c>
      <c r="AX207">
        <v>102.019516129032</v>
      </c>
      <c r="AY207">
        <v>0.10000995161290301</v>
      </c>
      <c r="AZ207">
        <v>39.791806451612899</v>
      </c>
      <c r="BA207">
        <v>999.9</v>
      </c>
      <c r="BB207">
        <v>999.9</v>
      </c>
      <c r="BC207">
        <v>0</v>
      </c>
      <c r="BD207">
        <v>0</v>
      </c>
      <c r="BE207">
        <v>10000.2941935484</v>
      </c>
      <c r="BF207">
        <v>0</v>
      </c>
      <c r="BG207">
        <v>1.91117E-3</v>
      </c>
      <c r="BH207">
        <v>1589471637.5999999</v>
      </c>
      <c r="BI207" t="s">
        <v>648</v>
      </c>
      <c r="BJ207">
        <v>32</v>
      </c>
      <c r="BK207">
        <v>-1.782</v>
      </c>
      <c r="BL207">
        <v>7.9000000000000001E-2</v>
      </c>
      <c r="BM207">
        <v>410</v>
      </c>
      <c r="BN207">
        <v>17</v>
      </c>
      <c r="BO207">
        <v>0.19</v>
      </c>
      <c r="BP207">
        <v>0.06</v>
      </c>
      <c r="BQ207">
        <v>5.2917858536585403</v>
      </c>
      <c r="BR207">
        <v>-0.12918000000002899</v>
      </c>
      <c r="BS207">
        <v>3.32912554969612E-2</v>
      </c>
      <c r="BT207">
        <v>0</v>
      </c>
      <c r="BU207">
        <v>1.1350382926829301</v>
      </c>
      <c r="BV207">
        <v>8.2599303135901594E-3</v>
      </c>
      <c r="BW207">
        <v>1.45795697758302E-3</v>
      </c>
      <c r="BX207">
        <v>1</v>
      </c>
      <c r="BY207">
        <v>1</v>
      </c>
      <c r="BZ207">
        <v>2</v>
      </c>
      <c r="CA207" t="s">
        <v>213</v>
      </c>
      <c r="CB207">
        <v>100</v>
      </c>
      <c r="CC207">
        <v>100</v>
      </c>
      <c r="CD207">
        <v>-1.782</v>
      </c>
      <c r="CE207">
        <v>7.9000000000000001E-2</v>
      </c>
      <c r="CF207">
        <v>2</v>
      </c>
      <c r="CG207">
        <v>519.39300000000003</v>
      </c>
      <c r="CH207">
        <v>427.00400000000002</v>
      </c>
      <c r="CI207">
        <v>42.988599999999998</v>
      </c>
      <c r="CJ207">
        <v>40.781599999999997</v>
      </c>
      <c r="CK207">
        <v>30.000299999999999</v>
      </c>
      <c r="CL207">
        <v>40.540799999999997</v>
      </c>
      <c r="CM207">
        <v>40.538499999999999</v>
      </c>
      <c r="CN207">
        <v>20.447099999999999</v>
      </c>
      <c r="CO207">
        <v>44.666699999999999</v>
      </c>
      <c r="CP207">
        <v>0</v>
      </c>
      <c r="CQ207">
        <v>43</v>
      </c>
      <c r="CR207">
        <v>410</v>
      </c>
      <c r="CS207">
        <v>17</v>
      </c>
      <c r="CT207">
        <v>98.1524</v>
      </c>
      <c r="CU207">
        <v>98.706699999999998</v>
      </c>
    </row>
    <row r="208" spans="1:99" x14ac:dyDescent="0.25">
      <c r="A208">
        <v>192</v>
      </c>
      <c r="B208">
        <v>1589471750.0999999</v>
      </c>
      <c r="C208">
        <v>16152.5999999046</v>
      </c>
      <c r="D208" t="s">
        <v>657</v>
      </c>
      <c r="E208" t="s">
        <v>658</v>
      </c>
      <c r="F208">
        <v>1589471741.4709699</v>
      </c>
      <c r="G208">
        <f t="shared" si="58"/>
        <v>6.352337722811504E-4</v>
      </c>
      <c r="H208">
        <f t="shared" si="59"/>
        <v>-3.1550449043161199</v>
      </c>
      <c r="I208">
        <f t="shared" si="60"/>
        <v>415.27680645161303</v>
      </c>
      <c r="J208">
        <f t="shared" si="61"/>
        <v>800.51991131390457</v>
      </c>
      <c r="K208">
        <f t="shared" si="62"/>
        <v>81.748769873938116</v>
      </c>
      <c r="L208">
        <f t="shared" si="63"/>
        <v>42.407899672197935</v>
      </c>
      <c r="M208">
        <f t="shared" si="64"/>
        <v>1.1531336368431042E-2</v>
      </c>
      <c r="N208">
        <f t="shared" si="65"/>
        <v>2</v>
      </c>
      <c r="O208">
        <f t="shared" si="66"/>
        <v>1.1494527096300793E-2</v>
      </c>
      <c r="P208">
        <f t="shared" si="67"/>
        <v>7.1873767542945804E-3</v>
      </c>
      <c r="Q208">
        <f t="shared" si="68"/>
        <v>0</v>
      </c>
      <c r="R208">
        <f t="shared" si="69"/>
        <v>39.552552669199628</v>
      </c>
      <c r="S208">
        <f t="shared" si="70"/>
        <v>39.552552669199628</v>
      </c>
      <c r="T208">
        <f t="shared" si="71"/>
        <v>7.2382620098497403</v>
      </c>
      <c r="U208">
        <f t="shared" si="72"/>
        <v>25.185492264553886</v>
      </c>
      <c r="V208">
        <f t="shared" si="73"/>
        <v>1.845731647772467</v>
      </c>
      <c r="W208">
        <f t="shared" si="74"/>
        <v>7.3285510101787983</v>
      </c>
      <c r="X208">
        <f t="shared" si="75"/>
        <v>5.3925303620772738</v>
      </c>
      <c r="Y208">
        <f t="shared" si="76"/>
        <v>-28.013809357598731</v>
      </c>
      <c r="Z208">
        <f t="shared" si="77"/>
        <v>24.961142105893799</v>
      </c>
      <c r="AA208">
        <f t="shared" si="78"/>
        <v>3.0492798957325902</v>
      </c>
      <c r="AB208">
        <f t="shared" si="79"/>
        <v>-3.3873559723431867E-3</v>
      </c>
      <c r="AC208">
        <v>0</v>
      </c>
      <c r="AD208">
        <v>0</v>
      </c>
      <c r="AE208">
        <v>2</v>
      </c>
      <c r="AF208">
        <v>0</v>
      </c>
      <c r="AG208">
        <v>0</v>
      </c>
      <c r="AH208">
        <f t="shared" si="80"/>
        <v>1</v>
      </c>
      <c r="AI208">
        <f t="shared" si="81"/>
        <v>0</v>
      </c>
      <c r="AJ208">
        <f t="shared" si="82"/>
        <v>51752.175822781406</v>
      </c>
      <c r="AK208">
        <f t="shared" si="83"/>
        <v>0</v>
      </c>
      <c r="AL208">
        <f t="shared" si="84"/>
        <v>0</v>
      </c>
      <c r="AM208">
        <f t="shared" si="85"/>
        <v>0.49</v>
      </c>
      <c r="AN208">
        <f t="shared" si="86"/>
        <v>0.39</v>
      </c>
      <c r="AO208">
        <v>9.11</v>
      </c>
      <c r="AP208">
        <v>0.5</v>
      </c>
      <c r="AQ208" t="s">
        <v>194</v>
      </c>
      <c r="AR208">
        <v>1589471741.4709699</v>
      </c>
      <c r="AS208">
        <v>415.27680645161303</v>
      </c>
      <c r="AT208">
        <v>410.00916129032299</v>
      </c>
      <c r="AU208">
        <v>18.074216129032301</v>
      </c>
      <c r="AV208">
        <v>16.937783870967699</v>
      </c>
      <c r="AW208">
        <v>500.01964516128999</v>
      </c>
      <c r="AX208">
        <v>102.019580645161</v>
      </c>
      <c r="AY208">
        <v>0.10001528064516101</v>
      </c>
      <c r="AZ208">
        <v>39.784051612903198</v>
      </c>
      <c r="BA208">
        <v>999.9</v>
      </c>
      <c r="BB208">
        <v>999.9</v>
      </c>
      <c r="BC208">
        <v>0</v>
      </c>
      <c r="BD208">
        <v>0</v>
      </c>
      <c r="BE208">
        <v>10002.406129032301</v>
      </c>
      <c r="BF208">
        <v>0</v>
      </c>
      <c r="BG208">
        <v>1.91117E-3</v>
      </c>
      <c r="BH208">
        <v>1589471637.5999999</v>
      </c>
      <c r="BI208" t="s">
        <v>648</v>
      </c>
      <c r="BJ208">
        <v>32</v>
      </c>
      <c r="BK208">
        <v>-1.782</v>
      </c>
      <c r="BL208">
        <v>7.9000000000000001E-2</v>
      </c>
      <c r="BM208">
        <v>410</v>
      </c>
      <c r="BN208">
        <v>17</v>
      </c>
      <c r="BO208">
        <v>0.19</v>
      </c>
      <c r="BP208">
        <v>0.06</v>
      </c>
      <c r="BQ208">
        <v>5.2696582926829301</v>
      </c>
      <c r="BR208">
        <v>-0.23145449477354499</v>
      </c>
      <c r="BS208">
        <v>4.1264826627495498E-2</v>
      </c>
      <c r="BT208">
        <v>0</v>
      </c>
      <c r="BU208">
        <v>1.1360936585365899</v>
      </c>
      <c r="BV208">
        <v>8.8695470383288195E-3</v>
      </c>
      <c r="BW208">
        <v>1.3914350481279399E-3</v>
      </c>
      <c r="BX208">
        <v>1</v>
      </c>
      <c r="BY208">
        <v>1</v>
      </c>
      <c r="BZ208">
        <v>2</v>
      </c>
      <c r="CA208" t="s">
        <v>213</v>
      </c>
      <c r="CB208">
        <v>100</v>
      </c>
      <c r="CC208">
        <v>100</v>
      </c>
      <c r="CD208">
        <v>-1.782</v>
      </c>
      <c r="CE208">
        <v>7.9000000000000001E-2</v>
      </c>
      <c r="CF208">
        <v>2</v>
      </c>
      <c r="CG208">
        <v>519.40099999999995</v>
      </c>
      <c r="CH208">
        <v>427.03300000000002</v>
      </c>
      <c r="CI208">
        <v>42.988399999999999</v>
      </c>
      <c r="CJ208">
        <v>40.779299999999999</v>
      </c>
      <c r="CK208">
        <v>30.000399999999999</v>
      </c>
      <c r="CL208">
        <v>40.541600000000003</v>
      </c>
      <c r="CM208">
        <v>40.538499999999999</v>
      </c>
      <c r="CN208">
        <v>20.448</v>
      </c>
      <c r="CO208">
        <v>44.666699999999999</v>
      </c>
      <c r="CP208">
        <v>0</v>
      </c>
      <c r="CQ208">
        <v>43</v>
      </c>
      <c r="CR208">
        <v>410</v>
      </c>
      <c r="CS208">
        <v>17</v>
      </c>
      <c r="CT208">
        <v>98.152000000000001</v>
      </c>
      <c r="CU208">
        <v>98.706000000000003</v>
      </c>
    </row>
    <row r="209" spans="1:99" x14ac:dyDescent="0.25">
      <c r="A209">
        <v>193</v>
      </c>
      <c r="B209">
        <v>1589472338.5</v>
      </c>
      <c r="C209">
        <v>16741</v>
      </c>
      <c r="D209" t="s">
        <v>660</v>
      </c>
      <c r="E209" t="s">
        <v>661</v>
      </c>
      <c r="F209">
        <v>1589472330.5</v>
      </c>
      <c r="G209">
        <f t="shared" ref="G209:G226" si="87">AW209*AH209*(AU209-AV209)/(100*AO209*(1000-AH209*AU209))</f>
        <v>4.7548410919897129E-4</v>
      </c>
      <c r="H209">
        <f t="shared" ref="H209:H226" si="88">AW209*AH209*(AT209-AS209*(1000-AH209*AV209)/(1000-AH209*AU209))/(100*AO209)</f>
        <v>-2.7331691635549475</v>
      </c>
      <c r="I209">
        <f t="shared" ref="I209:I272" si="89">AS209 - IF(AH209&gt;1, H209*AO209*100/(AJ209*BE209), 0)</f>
        <v>414.23170967741902</v>
      </c>
      <c r="J209">
        <f t="shared" ref="J209:J272" si="90">((P209-G209/2)*I209-H209)/(P209+G209/2)</f>
        <v>874.14575817998991</v>
      </c>
      <c r="K209">
        <f t="shared" ref="K209:K272" si="91">J209*(AX209+AY209)/1000</f>
        <v>89.274786282710053</v>
      </c>
      <c r="L209">
        <f t="shared" ref="L209:L226" si="92">(AS209 - IF(AH209&gt;1, H209*AO209*100/(AJ209*BE209), 0))*(AX209+AY209)/1000</f>
        <v>42.304669452344086</v>
      </c>
      <c r="M209">
        <f t="shared" ref="M209:M272" si="93">2/((1/O209-1/N209)+SIGN(O209)*SQRT((1/O209-1/N209)*(1/O209-1/N209) + 4*AP209/((AP209+1)*(AP209+1))*(2*1/O209*1/N209-1/N209*1/N209)))</f>
        <v>8.4598419270256481E-3</v>
      </c>
      <c r="N209">
        <f t="shared" ref="N209:N226" si="94">AE209+AD209*AO209+AC209*AO209*AO209</f>
        <v>2</v>
      </c>
      <c r="O209">
        <f t="shared" ref="O209:O226" si="95">G209*(1000-(1000*0.61365*EXP(17.502*S209/(240.97+S209))/(AX209+AY209)+AU209)/2)/(1000*0.61365*EXP(17.502*S209/(240.97+S209))/(AX209+AY209)-AU209)</f>
        <v>8.4400119911017552E-3</v>
      </c>
      <c r="P209">
        <f t="shared" ref="P209:P226" si="96">1/((AP209+1)/(M209/1.6)+1/(N209/1.37)) + AP209/((AP209+1)/(M209/1.6) + AP209/(N209/1.37))</f>
        <v>5.276785227910424E-3</v>
      </c>
      <c r="Q209">
        <f t="shared" ref="Q209:Q226" si="97">(AL209*AN209)</f>
        <v>0</v>
      </c>
      <c r="R209">
        <f t="shared" ref="R209:R272" si="98">(AZ209+(Q209+2*0.95*0.0000000567*(((AZ209+$B$7)+273)^4-(AZ209+273)^4)-44100*G209)/(1.84*29.3*N209+8*0.95*0.0000000567*(AZ209+273)^3))</f>
        <v>39.743700943765425</v>
      </c>
      <c r="S209">
        <f t="shared" ref="S209:S272" si="99">($C$7*BA209+$D$7*BB209+$E$7*R209)</f>
        <v>39.743700943765425</v>
      </c>
      <c r="T209">
        <f t="shared" ref="T209:T272" si="100">0.61365*EXP(17.502*S209/(240.97+S209))</f>
        <v>7.3127435873380673</v>
      </c>
      <c r="U209">
        <f t="shared" ref="U209:U272" si="101">(V209/W209*100)</f>
        <v>24.608602988346487</v>
      </c>
      <c r="V209">
        <f t="shared" ref="V209:V226" si="102">AU209*(AX209+AY209)/1000</f>
        <v>1.816318393864794</v>
      </c>
      <c r="W209">
        <f t="shared" ref="W209:W226" si="103">0.61365*EXP(17.502*AZ209/(240.97+AZ209))</f>
        <v>7.3808269194513789</v>
      </c>
      <c r="X209">
        <f t="shared" ref="X209:X226" si="104">(T209-AU209*(AX209+AY209)/1000)</f>
        <v>5.4964251934732733</v>
      </c>
      <c r="Y209">
        <f t="shared" ref="Y209:Y226" si="105">(-G209*44100)</f>
        <v>-20.968849215674634</v>
      </c>
      <c r="Z209">
        <f t="shared" ref="Z209:Z226" si="106">2*29.3*N209*0.92*(AZ209-S209)</f>
        <v>18.681275787820951</v>
      </c>
      <c r="AA209">
        <f t="shared" ref="AA209:AA226" si="107">2*0.95*0.0000000567*(((AZ209+$B$7)+273)^4-(S209+273)^4)</f>
        <v>2.2856742397555072</v>
      </c>
      <c r="AB209">
        <f t="shared" ref="AB209:AB272" si="108">Q209+AA209+Y209+Z209</f>
        <v>-1.8991880981751308E-3</v>
      </c>
      <c r="AC209">
        <v>0</v>
      </c>
      <c r="AD209">
        <v>0</v>
      </c>
      <c r="AE209">
        <v>2</v>
      </c>
      <c r="AF209">
        <v>0</v>
      </c>
      <c r="AG209">
        <v>0</v>
      </c>
      <c r="AH209">
        <f t="shared" ref="AH209:AH226" si="109">IF(AF209*$H$13&gt;=AJ209,1,(AJ209/(AJ209-AF209*$H$13)))</f>
        <v>1</v>
      </c>
      <c r="AI209">
        <f t="shared" ref="AI209:AI272" si="110">(AH209-1)*100</f>
        <v>0</v>
      </c>
      <c r="AJ209">
        <f t="shared" ref="AJ209:AJ226" si="111">MAX(0,($B$13+$C$13*BE209)/(1+$D$13*BE209)*AX209/(AZ209+273)*$E$13)</f>
        <v>51734.600416449415</v>
      </c>
      <c r="AK209">
        <f t="shared" ref="AK209:AK226" si="112">$B$11*BF209+$C$11*BG209</f>
        <v>0</v>
      </c>
      <c r="AL209">
        <f t="shared" ref="AL209:AL272" si="113">AK209*AM209</f>
        <v>0</v>
      </c>
      <c r="AM209">
        <f t="shared" ref="AM209:AM226" si="114">($B$11*$D$9+$C$11*$D$9)/($B$11+$C$11)</f>
        <v>0.49</v>
      </c>
      <c r="AN209">
        <f t="shared" ref="AN209:AN226" si="115">($B$11*$K$9+$C$11*$K$9)/($B$11+$C$11)</f>
        <v>0.39</v>
      </c>
      <c r="AO209">
        <v>8.35</v>
      </c>
      <c r="AP209">
        <v>0.5</v>
      </c>
      <c r="AQ209" t="s">
        <v>194</v>
      </c>
      <c r="AR209">
        <v>1589472330.5</v>
      </c>
      <c r="AS209">
        <v>414.23170967741902</v>
      </c>
      <c r="AT209">
        <v>409.996193548387</v>
      </c>
      <c r="AU209">
        <v>17.7847193548387</v>
      </c>
      <c r="AV209">
        <v>17.0047741935484</v>
      </c>
      <c r="AW209">
        <v>499.99435483871002</v>
      </c>
      <c r="AX209">
        <v>102.028032258064</v>
      </c>
      <c r="AY209">
        <v>0.100000106451613</v>
      </c>
      <c r="AZ209">
        <v>39.916958064516102</v>
      </c>
      <c r="BA209">
        <v>999.9</v>
      </c>
      <c r="BB209">
        <v>999.9</v>
      </c>
      <c r="BC209">
        <v>0</v>
      </c>
      <c r="BD209">
        <v>0</v>
      </c>
      <c r="BE209">
        <v>10002.4303225806</v>
      </c>
      <c r="BF209">
        <v>0</v>
      </c>
      <c r="BG209">
        <v>1.91117E-3</v>
      </c>
      <c r="BH209">
        <v>1589472314</v>
      </c>
      <c r="BI209" t="s">
        <v>662</v>
      </c>
      <c r="BJ209">
        <v>33</v>
      </c>
      <c r="BK209">
        <v>-1.7849999999999999</v>
      </c>
      <c r="BL209">
        <v>0.08</v>
      </c>
      <c r="BM209">
        <v>410</v>
      </c>
      <c r="BN209">
        <v>17</v>
      </c>
      <c r="BO209">
        <v>0.39</v>
      </c>
      <c r="BP209">
        <v>0.11</v>
      </c>
      <c r="BQ209">
        <v>4.0160143902438996</v>
      </c>
      <c r="BR209">
        <v>3.2793480836254898</v>
      </c>
      <c r="BS209">
        <v>0.61978832732871103</v>
      </c>
      <c r="BT209">
        <v>0</v>
      </c>
      <c r="BU209">
        <v>0.73757412195121996</v>
      </c>
      <c r="BV209">
        <v>0.66327731707350102</v>
      </c>
      <c r="BW209">
        <v>0.115079657919368</v>
      </c>
      <c r="BX209">
        <v>0</v>
      </c>
      <c r="BY209">
        <v>0</v>
      </c>
      <c r="BZ209">
        <v>2</v>
      </c>
      <c r="CA209" t="s">
        <v>196</v>
      </c>
      <c r="CB209">
        <v>100</v>
      </c>
      <c r="CC209">
        <v>100</v>
      </c>
      <c r="CD209">
        <v>-1.7849999999999999</v>
      </c>
      <c r="CE209">
        <v>0.08</v>
      </c>
      <c r="CF209">
        <v>2</v>
      </c>
      <c r="CG209">
        <v>518.84400000000005</v>
      </c>
      <c r="CH209">
        <v>425.827</v>
      </c>
      <c r="CI209">
        <v>42.9938</v>
      </c>
      <c r="CJ209">
        <v>40.939700000000002</v>
      </c>
      <c r="CK209">
        <v>30.000599999999999</v>
      </c>
      <c r="CL209">
        <v>40.6462</v>
      </c>
      <c r="CM209">
        <v>40.644599999999997</v>
      </c>
      <c r="CN209">
        <v>20.4727</v>
      </c>
      <c r="CO209">
        <v>43.291600000000003</v>
      </c>
      <c r="CP209">
        <v>0</v>
      </c>
      <c r="CQ209">
        <v>43</v>
      </c>
      <c r="CR209">
        <v>410</v>
      </c>
      <c r="CS209">
        <v>17</v>
      </c>
      <c r="CT209">
        <v>98.137200000000007</v>
      </c>
      <c r="CU209">
        <v>98.667699999999996</v>
      </c>
    </row>
    <row r="210" spans="1:99" x14ac:dyDescent="0.25">
      <c r="A210">
        <v>194</v>
      </c>
      <c r="B210">
        <v>1589472343.5</v>
      </c>
      <c r="C210">
        <v>16746</v>
      </c>
      <c r="D210" t="s">
        <v>663</v>
      </c>
      <c r="E210" t="s">
        <v>664</v>
      </c>
      <c r="F210">
        <v>1589472335.14516</v>
      </c>
      <c r="G210">
        <f t="shared" si="87"/>
        <v>4.7532891904098341E-4</v>
      </c>
      <c r="H210">
        <f t="shared" si="88"/>
        <v>-2.7128717333409424</v>
      </c>
      <c r="I210">
        <f t="shared" si="89"/>
        <v>414.213161290323</v>
      </c>
      <c r="J210">
        <f t="shared" si="90"/>
        <v>870.43563912878494</v>
      </c>
      <c r="K210">
        <f t="shared" si="91"/>
        <v>88.895887485971102</v>
      </c>
      <c r="L210">
        <f t="shared" si="92"/>
        <v>42.302779121185537</v>
      </c>
      <c r="M210">
        <f t="shared" si="93"/>
        <v>8.4604346792471995E-3</v>
      </c>
      <c r="N210">
        <f t="shared" si="94"/>
        <v>2</v>
      </c>
      <c r="O210">
        <f t="shared" si="95"/>
        <v>8.4406019679111877E-3</v>
      </c>
      <c r="P210">
        <f t="shared" si="96"/>
        <v>5.2771542119591673E-3</v>
      </c>
      <c r="Q210">
        <f t="shared" si="97"/>
        <v>0</v>
      </c>
      <c r="R210">
        <f t="shared" si="98"/>
        <v>39.738288759613845</v>
      </c>
      <c r="S210">
        <f t="shared" si="99"/>
        <v>39.738288759613845</v>
      </c>
      <c r="T210">
        <f t="shared" si="100"/>
        <v>7.3106256074992233</v>
      </c>
      <c r="U210">
        <f t="shared" si="101"/>
        <v>24.61579457336121</v>
      </c>
      <c r="V210">
        <f t="shared" si="102"/>
        <v>1.8163182352675664</v>
      </c>
      <c r="W210">
        <f t="shared" si="103"/>
        <v>7.3786699424001316</v>
      </c>
      <c r="X210">
        <f t="shared" si="104"/>
        <v>5.4943073722316571</v>
      </c>
      <c r="Y210">
        <f t="shared" si="105"/>
        <v>-20.962005329707367</v>
      </c>
      <c r="Z210">
        <f t="shared" si="106"/>
        <v>18.67528532532717</v>
      </c>
      <c r="AA210">
        <f t="shared" si="107"/>
        <v>2.2848221002148041</v>
      </c>
      <c r="AB210">
        <f t="shared" si="108"/>
        <v>-1.8979041653928164E-3</v>
      </c>
      <c r="AC210">
        <v>0</v>
      </c>
      <c r="AD210">
        <v>0</v>
      </c>
      <c r="AE210">
        <v>2</v>
      </c>
      <c r="AF210">
        <v>0</v>
      </c>
      <c r="AG210">
        <v>0</v>
      </c>
      <c r="AH210">
        <f t="shared" si="109"/>
        <v>1</v>
      </c>
      <c r="AI210">
        <f t="shared" si="110"/>
        <v>0</v>
      </c>
      <c r="AJ210">
        <f t="shared" si="111"/>
        <v>51738.307922261272</v>
      </c>
      <c r="AK210">
        <f t="shared" si="112"/>
        <v>0</v>
      </c>
      <c r="AL210">
        <f t="shared" si="113"/>
        <v>0</v>
      </c>
      <c r="AM210">
        <f t="shared" si="114"/>
        <v>0.49</v>
      </c>
      <c r="AN210">
        <f t="shared" si="115"/>
        <v>0.39</v>
      </c>
      <c r="AO210">
        <v>8.35</v>
      </c>
      <c r="AP210">
        <v>0.5</v>
      </c>
      <c r="AQ210" t="s">
        <v>194</v>
      </c>
      <c r="AR210">
        <v>1589472335.14516</v>
      </c>
      <c r="AS210">
        <v>414.213161290323</v>
      </c>
      <c r="AT210">
        <v>410.01161290322602</v>
      </c>
      <c r="AU210">
        <v>17.784716129032301</v>
      </c>
      <c r="AV210">
        <v>17.005061290322601</v>
      </c>
      <c r="AW210">
        <v>500.017290322581</v>
      </c>
      <c r="AX210">
        <v>102.028032258065</v>
      </c>
      <c r="AY210">
        <v>0.10000971290322599</v>
      </c>
      <c r="AZ210">
        <v>39.911490322580597</v>
      </c>
      <c r="BA210">
        <v>999.9</v>
      </c>
      <c r="BB210">
        <v>999.9</v>
      </c>
      <c r="BC210">
        <v>0</v>
      </c>
      <c r="BD210">
        <v>0</v>
      </c>
      <c r="BE210">
        <v>10002.995483871</v>
      </c>
      <c r="BF210">
        <v>0</v>
      </c>
      <c r="BG210">
        <v>1.91117E-3</v>
      </c>
      <c r="BH210">
        <v>1589472314</v>
      </c>
      <c r="BI210" t="s">
        <v>662</v>
      </c>
      <c r="BJ210">
        <v>33</v>
      </c>
      <c r="BK210">
        <v>-1.7849999999999999</v>
      </c>
      <c r="BL210">
        <v>0.08</v>
      </c>
      <c r="BM210">
        <v>410</v>
      </c>
      <c r="BN210">
        <v>17</v>
      </c>
      <c r="BO210">
        <v>0.39</v>
      </c>
      <c r="BP210">
        <v>0.11</v>
      </c>
      <c r="BQ210">
        <v>4.2178707317073201</v>
      </c>
      <c r="BR210">
        <v>-0.52874864111498399</v>
      </c>
      <c r="BS210">
        <v>5.8549136395298997E-2</v>
      </c>
      <c r="BT210">
        <v>0</v>
      </c>
      <c r="BU210">
        <v>0.77988519512195098</v>
      </c>
      <c r="BV210">
        <v>-3.7433519163749401E-3</v>
      </c>
      <c r="BW210">
        <v>7.2530472047077003E-4</v>
      </c>
      <c r="BX210">
        <v>1</v>
      </c>
      <c r="BY210">
        <v>1</v>
      </c>
      <c r="BZ210">
        <v>2</v>
      </c>
      <c r="CA210" t="s">
        <v>213</v>
      </c>
      <c r="CB210">
        <v>100</v>
      </c>
      <c r="CC210">
        <v>100</v>
      </c>
      <c r="CD210">
        <v>-1.7849999999999999</v>
      </c>
      <c r="CE210">
        <v>0.08</v>
      </c>
      <c r="CF210">
        <v>2</v>
      </c>
      <c r="CG210">
        <v>518.71799999999996</v>
      </c>
      <c r="CH210">
        <v>425.92099999999999</v>
      </c>
      <c r="CI210">
        <v>42.991999999999997</v>
      </c>
      <c r="CJ210">
        <v>40.941200000000002</v>
      </c>
      <c r="CK210">
        <v>30.000599999999999</v>
      </c>
      <c r="CL210">
        <v>40.649700000000003</v>
      </c>
      <c r="CM210">
        <v>40.647799999999997</v>
      </c>
      <c r="CN210">
        <v>20.473299999999998</v>
      </c>
      <c r="CO210">
        <v>43.291600000000003</v>
      </c>
      <c r="CP210">
        <v>0</v>
      </c>
      <c r="CQ210">
        <v>43</v>
      </c>
      <c r="CR210">
        <v>410</v>
      </c>
      <c r="CS210">
        <v>17</v>
      </c>
      <c r="CT210">
        <v>98.135800000000003</v>
      </c>
      <c r="CU210">
        <v>98.668400000000005</v>
      </c>
    </row>
    <row r="211" spans="1:99" x14ac:dyDescent="0.25">
      <c r="A211">
        <v>195</v>
      </c>
      <c r="B211">
        <v>1589472348.5</v>
      </c>
      <c r="C211">
        <v>16751</v>
      </c>
      <c r="D211" t="s">
        <v>665</v>
      </c>
      <c r="E211" t="s">
        <v>666</v>
      </c>
      <c r="F211">
        <v>1589472339.9354801</v>
      </c>
      <c r="G211">
        <f t="shared" si="87"/>
        <v>4.7535358518528497E-4</v>
      </c>
      <c r="H211">
        <f t="shared" si="88"/>
        <v>-2.697222396046131</v>
      </c>
      <c r="I211">
        <f t="shared" si="89"/>
        <v>414.19335483870998</v>
      </c>
      <c r="J211">
        <f t="shared" si="90"/>
        <v>867.31155216811135</v>
      </c>
      <c r="K211">
        <f t="shared" si="91"/>
        <v>88.57645687997973</v>
      </c>
      <c r="L211">
        <f t="shared" si="92"/>
        <v>42.30057785248308</v>
      </c>
      <c r="M211">
        <f t="shared" si="93"/>
        <v>8.465624368212037E-3</v>
      </c>
      <c r="N211">
        <f t="shared" si="94"/>
        <v>2</v>
      </c>
      <c r="O211">
        <f t="shared" si="95"/>
        <v>8.445767349199414E-3</v>
      </c>
      <c r="P211">
        <f t="shared" si="96"/>
        <v>5.2803847520554344E-3</v>
      </c>
      <c r="Q211">
        <f t="shared" si="97"/>
        <v>0</v>
      </c>
      <c r="R211">
        <f t="shared" si="98"/>
        <v>39.730646131025303</v>
      </c>
      <c r="S211">
        <f t="shared" si="99"/>
        <v>39.730646131025303</v>
      </c>
      <c r="T211">
        <f t="shared" si="100"/>
        <v>7.3076356812137098</v>
      </c>
      <c r="U211">
        <f t="shared" si="101"/>
        <v>24.626196239820093</v>
      </c>
      <c r="V211">
        <f t="shared" si="102"/>
        <v>1.8163445046131297</v>
      </c>
      <c r="W211">
        <f t="shared" si="103"/>
        <v>7.3756599960660383</v>
      </c>
      <c r="X211">
        <f t="shared" si="104"/>
        <v>5.4912911766005799</v>
      </c>
      <c r="Y211">
        <f t="shared" si="105"/>
        <v>-20.963093106671067</v>
      </c>
      <c r="Z211">
        <f t="shared" si="106"/>
        <v>18.676403516711783</v>
      </c>
      <c r="AA211">
        <f t="shared" si="107"/>
        <v>2.2847915511640795</v>
      </c>
      <c r="AB211">
        <f t="shared" si="108"/>
        <v>-1.8980387952041156E-3</v>
      </c>
      <c r="AC211">
        <v>0</v>
      </c>
      <c r="AD211">
        <v>0</v>
      </c>
      <c r="AE211">
        <v>2</v>
      </c>
      <c r="AF211">
        <v>0</v>
      </c>
      <c r="AG211">
        <v>0</v>
      </c>
      <c r="AH211">
        <f t="shared" si="109"/>
        <v>1</v>
      </c>
      <c r="AI211">
        <f t="shared" si="110"/>
        <v>0</v>
      </c>
      <c r="AJ211">
        <f t="shared" si="111"/>
        <v>51704.413744685888</v>
      </c>
      <c r="AK211">
        <f t="shared" si="112"/>
        <v>0</v>
      </c>
      <c r="AL211">
        <f t="shared" si="113"/>
        <v>0</v>
      </c>
      <c r="AM211">
        <f t="shared" si="114"/>
        <v>0.49</v>
      </c>
      <c r="AN211">
        <f t="shared" si="115"/>
        <v>0.39</v>
      </c>
      <c r="AO211">
        <v>8.35</v>
      </c>
      <c r="AP211">
        <v>0.5</v>
      </c>
      <c r="AQ211" t="s">
        <v>194</v>
      </c>
      <c r="AR211">
        <v>1589472339.9354801</v>
      </c>
      <c r="AS211">
        <v>414.19335483870998</v>
      </c>
      <c r="AT211">
        <v>410.01774193548403</v>
      </c>
      <c r="AU211">
        <v>17.785048387096801</v>
      </c>
      <c r="AV211">
        <v>17.005316129032298</v>
      </c>
      <c r="AW211">
        <v>499.99341935483898</v>
      </c>
      <c r="AX211">
        <v>102.02764516129</v>
      </c>
      <c r="AY211">
        <v>9.9965912903225804E-2</v>
      </c>
      <c r="AZ211">
        <v>39.903858064516101</v>
      </c>
      <c r="BA211">
        <v>999.9</v>
      </c>
      <c r="BB211">
        <v>999.9</v>
      </c>
      <c r="BC211">
        <v>0</v>
      </c>
      <c r="BD211">
        <v>0</v>
      </c>
      <c r="BE211">
        <v>9995.9487096774192</v>
      </c>
      <c r="BF211">
        <v>0</v>
      </c>
      <c r="BG211">
        <v>1.91117E-3</v>
      </c>
      <c r="BH211">
        <v>1589472314</v>
      </c>
      <c r="BI211" t="s">
        <v>662</v>
      </c>
      <c r="BJ211">
        <v>33</v>
      </c>
      <c r="BK211">
        <v>-1.7849999999999999</v>
      </c>
      <c r="BL211">
        <v>0.08</v>
      </c>
      <c r="BM211">
        <v>410</v>
      </c>
      <c r="BN211">
        <v>17</v>
      </c>
      <c r="BO211">
        <v>0.39</v>
      </c>
      <c r="BP211">
        <v>0.11</v>
      </c>
      <c r="BQ211">
        <v>4.1980448780487798</v>
      </c>
      <c r="BR211">
        <v>-0.32986703832758602</v>
      </c>
      <c r="BS211">
        <v>5.05060515631277E-2</v>
      </c>
      <c r="BT211">
        <v>0</v>
      </c>
      <c r="BU211">
        <v>0.77972121951219497</v>
      </c>
      <c r="BV211">
        <v>1.28351916376376E-3</v>
      </c>
      <c r="BW211">
        <v>6.3262582908008903E-4</v>
      </c>
      <c r="BX211">
        <v>1</v>
      </c>
      <c r="BY211">
        <v>1</v>
      </c>
      <c r="BZ211">
        <v>2</v>
      </c>
      <c r="CA211" t="s">
        <v>213</v>
      </c>
      <c r="CB211">
        <v>100</v>
      </c>
      <c r="CC211">
        <v>100</v>
      </c>
      <c r="CD211">
        <v>-1.7849999999999999</v>
      </c>
      <c r="CE211">
        <v>0.08</v>
      </c>
      <c r="CF211">
        <v>2</v>
      </c>
      <c r="CG211">
        <v>518.19600000000003</v>
      </c>
      <c r="CH211">
        <v>425.53100000000001</v>
      </c>
      <c r="CI211">
        <v>42.991500000000002</v>
      </c>
      <c r="CJ211">
        <v>40.9452</v>
      </c>
      <c r="CK211">
        <v>30.000599999999999</v>
      </c>
      <c r="CL211">
        <v>40.653700000000001</v>
      </c>
      <c r="CM211">
        <v>40.6511</v>
      </c>
      <c r="CN211">
        <v>20.470600000000001</v>
      </c>
      <c r="CO211">
        <v>43.291600000000003</v>
      </c>
      <c r="CP211">
        <v>0</v>
      </c>
      <c r="CQ211">
        <v>43</v>
      </c>
      <c r="CR211">
        <v>410</v>
      </c>
      <c r="CS211">
        <v>17</v>
      </c>
      <c r="CT211">
        <v>98.136399999999995</v>
      </c>
      <c r="CU211">
        <v>98.667299999999997</v>
      </c>
    </row>
    <row r="212" spans="1:99" x14ac:dyDescent="0.25">
      <c r="A212">
        <v>196</v>
      </c>
      <c r="B212">
        <v>1589472353.5</v>
      </c>
      <c r="C212">
        <v>16756</v>
      </c>
      <c r="D212" t="s">
        <v>667</v>
      </c>
      <c r="E212" t="s">
        <v>668</v>
      </c>
      <c r="F212">
        <v>1589472344.87097</v>
      </c>
      <c r="G212">
        <f t="shared" si="87"/>
        <v>4.7516875186126448E-4</v>
      </c>
      <c r="H212">
        <f t="shared" si="88"/>
        <v>-2.6954678178617812</v>
      </c>
      <c r="I212">
        <f t="shared" si="89"/>
        <v>414.18677419354799</v>
      </c>
      <c r="J212">
        <f t="shared" si="90"/>
        <v>866.87259649276029</v>
      </c>
      <c r="K212">
        <f t="shared" si="91"/>
        <v>88.531637994891156</v>
      </c>
      <c r="L212">
        <f t="shared" si="92"/>
        <v>42.299910856025257</v>
      </c>
      <c r="M212">
        <f t="shared" si="93"/>
        <v>8.4682958815118954E-3</v>
      </c>
      <c r="N212">
        <f t="shared" si="94"/>
        <v>2</v>
      </c>
      <c r="O212">
        <f t="shared" si="95"/>
        <v>8.4484263437669457E-3</v>
      </c>
      <c r="P212">
        <f t="shared" si="96"/>
        <v>5.2820477447308532E-3</v>
      </c>
      <c r="Q212">
        <f t="shared" si="97"/>
        <v>0</v>
      </c>
      <c r="R212">
        <f t="shared" si="98"/>
        <v>39.721040762673809</v>
      </c>
      <c r="S212">
        <f t="shared" si="99"/>
        <v>39.721040762673809</v>
      </c>
      <c r="T212">
        <f t="shared" si="100"/>
        <v>7.303879401165009</v>
      </c>
      <c r="U212">
        <f t="shared" si="101"/>
        <v>24.63893488361381</v>
      </c>
      <c r="V212">
        <f t="shared" si="102"/>
        <v>1.8163447222791826</v>
      </c>
      <c r="W212">
        <f t="shared" si="103"/>
        <v>7.371847569138013</v>
      </c>
      <c r="X212">
        <f t="shared" si="104"/>
        <v>5.4875346788858259</v>
      </c>
      <c r="Y212">
        <f t="shared" si="105"/>
        <v>-20.954941957081765</v>
      </c>
      <c r="Z212">
        <f t="shared" si="106"/>
        <v>18.669330328040935</v>
      </c>
      <c r="AA212">
        <f t="shared" si="107"/>
        <v>2.283715144627863</v>
      </c>
      <c r="AB212">
        <f t="shared" si="108"/>
        <v>-1.89648441296697E-3</v>
      </c>
      <c r="AC212">
        <v>0</v>
      </c>
      <c r="AD212">
        <v>0</v>
      </c>
      <c r="AE212">
        <v>2</v>
      </c>
      <c r="AF212">
        <v>0</v>
      </c>
      <c r="AG212">
        <v>0</v>
      </c>
      <c r="AH212">
        <f t="shared" si="109"/>
        <v>1</v>
      </c>
      <c r="AI212">
        <f t="shared" si="110"/>
        <v>0</v>
      </c>
      <c r="AJ212">
        <f t="shared" si="111"/>
        <v>51716.318867814683</v>
      </c>
      <c r="AK212">
        <f t="shared" si="112"/>
        <v>0</v>
      </c>
      <c r="AL212">
        <f t="shared" si="113"/>
        <v>0</v>
      </c>
      <c r="AM212">
        <f t="shared" si="114"/>
        <v>0.49</v>
      </c>
      <c r="AN212">
        <f t="shared" si="115"/>
        <v>0.39</v>
      </c>
      <c r="AO212">
        <v>8.35</v>
      </c>
      <c r="AP212">
        <v>0.5</v>
      </c>
      <c r="AQ212" t="s">
        <v>194</v>
      </c>
      <c r="AR212">
        <v>1589472344.87097</v>
      </c>
      <c r="AS212">
        <v>414.18677419354799</v>
      </c>
      <c r="AT212">
        <v>410.014096774194</v>
      </c>
      <c r="AU212">
        <v>17.785048387096801</v>
      </c>
      <c r="AV212">
        <v>17.0056451612903</v>
      </c>
      <c r="AW212">
        <v>500.01</v>
      </c>
      <c r="AX212">
        <v>102.027612903226</v>
      </c>
      <c r="AY212">
        <v>0.100010409677419</v>
      </c>
      <c r="AZ212">
        <v>39.894187096774203</v>
      </c>
      <c r="BA212">
        <v>999.9</v>
      </c>
      <c r="BB212">
        <v>999.9</v>
      </c>
      <c r="BC212">
        <v>0</v>
      </c>
      <c r="BD212">
        <v>0</v>
      </c>
      <c r="BE212">
        <v>9998.0293548387108</v>
      </c>
      <c r="BF212">
        <v>0</v>
      </c>
      <c r="BG212">
        <v>1.91117E-3</v>
      </c>
      <c r="BH212">
        <v>1589472314</v>
      </c>
      <c r="BI212" t="s">
        <v>662</v>
      </c>
      <c r="BJ212">
        <v>33</v>
      </c>
      <c r="BK212">
        <v>-1.7849999999999999</v>
      </c>
      <c r="BL212">
        <v>0.08</v>
      </c>
      <c r="BM212">
        <v>410</v>
      </c>
      <c r="BN212">
        <v>17</v>
      </c>
      <c r="BO212">
        <v>0.39</v>
      </c>
      <c r="BP212">
        <v>0.11</v>
      </c>
      <c r="BQ212">
        <v>4.1755678048780496</v>
      </c>
      <c r="BR212">
        <v>4.1237560975575301E-2</v>
      </c>
      <c r="BS212">
        <v>3.01941651213701E-2</v>
      </c>
      <c r="BT212">
        <v>1</v>
      </c>
      <c r="BU212">
        <v>0.77947980487804902</v>
      </c>
      <c r="BV212">
        <v>-3.3518466898957802E-3</v>
      </c>
      <c r="BW212">
        <v>7.86122320883231E-4</v>
      </c>
      <c r="BX212">
        <v>1</v>
      </c>
      <c r="BY212">
        <v>2</v>
      </c>
      <c r="BZ212">
        <v>2</v>
      </c>
      <c r="CA212" t="s">
        <v>199</v>
      </c>
      <c r="CB212">
        <v>100</v>
      </c>
      <c r="CC212">
        <v>100</v>
      </c>
      <c r="CD212">
        <v>-1.7849999999999999</v>
      </c>
      <c r="CE212">
        <v>0.08</v>
      </c>
      <c r="CF212">
        <v>2</v>
      </c>
      <c r="CG212">
        <v>519.22</v>
      </c>
      <c r="CH212">
        <v>426.02100000000002</v>
      </c>
      <c r="CI212">
        <v>42.9953</v>
      </c>
      <c r="CJ212">
        <v>40.945300000000003</v>
      </c>
      <c r="CK212">
        <v>30.000499999999999</v>
      </c>
      <c r="CL212">
        <v>40.6569</v>
      </c>
      <c r="CM212">
        <v>40.655099999999997</v>
      </c>
      <c r="CN212">
        <v>20.472000000000001</v>
      </c>
      <c r="CO212">
        <v>43.291600000000003</v>
      </c>
      <c r="CP212">
        <v>0</v>
      </c>
      <c r="CQ212">
        <v>43</v>
      </c>
      <c r="CR212">
        <v>410</v>
      </c>
      <c r="CS212">
        <v>17</v>
      </c>
      <c r="CT212">
        <v>98.137500000000003</v>
      </c>
      <c r="CU212">
        <v>98.665000000000006</v>
      </c>
    </row>
    <row r="213" spans="1:99" x14ac:dyDescent="0.25">
      <c r="A213">
        <v>197</v>
      </c>
      <c r="B213">
        <v>1589472358.5</v>
      </c>
      <c r="C213">
        <v>16761</v>
      </c>
      <c r="D213" t="s">
        <v>669</v>
      </c>
      <c r="E213" t="s">
        <v>670</v>
      </c>
      <c r="F213">
        <v>1589472349.87097</v>
      </c>
      <c r="G213">
        <f t="shared" si="87"/>
        <v>4.7517081567171313E-4</v>
      </c>
      <c r="H213">
        <f t="shared" si="88"/>
        <v>-2.7016673114813337</v>
      </c>
      <c r="I213">
        <f t="shared" si="89"/>
        <v>414.17903225806401</v>
      </c>
      <c r="J213">
        <f t="shared" si="90"/>
        <v>867.76153565698405</v>
      </c>
      <c r="K213">
        <f t="shared" si="91"/>
        <v>88.621531476862472</v>
      </c>
      <c r="L213">
        <f t="shared" si="92"/>
        <v>42.298694556131579</v>
      </c>
      <c r="M213">
        <f t="shared" si="93"/>
        <v>8.4727318563589202E-3</v>
      </c>
      <c r="N213">
        <f t="shared" si="94"/>
        <v>2</v>
      </c>
      <c r="O213">
        <f t="shared" si="95"/>
        <v>8.4528415229094059E-3</v>
      </c>
      <c r="P213">
        <f t="shared" si="96"/>
        <v>5.2848090939779735E-3</v>
      </c>
      <c r="Q213">
        <f t="shared" si="97"/>
        <v>0</v>
      </c>
      <c r="R213">
        <f t="shared" si="98"/>
        <v>39.713803216638595</v>
      </c>
      <c r="S213">
        <f t="shared" si="99"/>
        <v>39.713803216638595</v>
      </c>
      <c r="T213">
        <f t="shared" si="100"/>
        <v>7.3010501887221615</v>
      </c>
      <c r="U213">
        <f t="shared" si="101"/>
        <v>24.648349793104025</v>
      </c>
      <c r="V213">
        <f t="shared" si="102"/>
        <v>1.8163359991090746</v>
      </c>
      <c r="W213">
        <f t="shared" si="103"/>
        <v>7.3689963602238349</v>
      </c>
      <c r="X213">
        <f t="shared" si="104"/>
        <v>5.4847141896130864</v>
      </c>
      <c r="Y213">
        <f t="shared" si="105"/>
        <v>-20.955032971122549</v>
      </c>
      <c r="Z213">
        <f t="shared" si="106"/>
        <v>18.669552678834339</v>
      </c>
      <c r="AA213">
        <f t="shared" si="107"/>
        <v>2.2835838504369317</v>
      </c>
      <c r="AB213">
        <f t="shared" si="108"/>
        <v>-1.8964418512759096E-3</v>
      </c>
      <c r="AC213">
        <v>0</v>
      </c>
      <c r="AD213">
        <v>0</v>
      </c>
      <c r="AE213">
        <v>2</v>
      </c>
      <c r="AF213">
        <v>0</v>
      </c>
      <c r="AG213">
        <v>0</v>
      </c>
      <c r="AH213">
        <f t="shared" si="109"/>
        <v>1</v>
      </c>
      <c r="AI213">
        <f t="shared" si="110"/>
        <v>0</v>
      </c>
      <c r="AJ213">
        <f t="shared" si="111"/>
        <v>51729.254120653437</v>
      </c>
      <c r="AK213">
        <f t="shared" si="112"/>
        <v>0</v>
      </c>
      <c r="AL213">
        <f t="shared" si="113"/>
        <v>0</v>
      </c>
      <c r="AM213">
        <f t="shared" si="114"/>
        <v>0.49</v>
      </c>
      <c r="AN213">
        <f t="shared" si="115"/>
        <v>0.39</v>
      </c>
      <c r="AO213">
        <v>8.35</v>
      </c>
      <c r="AP213">
        <v>0.5</v>
      </c>
      <c r="AQ213" t="s">
        <v>194</v>
      </c>
      <c r="AR213">
        <v>1589472349.87097</v>
      </c>
      <c r="AS213">
        <v>414.17903225806401</v>
      </c>
      <c r="AT213">
        <v>409.99603225806499</v>
      </c>
      <c r="AU213">
        <v>17.7851419354839</v>
      </c>
      <c r="AV213">
        <v>17.005741935483901</v>
      </c>
      <c r="AW213">
        <v>500.01419354838703</v>
      </c>
      <c r="AX213">
        <v>102.026580645161</v>
      </c>
      <c r="AY213">
        <v>0.100015009677419</v>
      </c>
      <c r="AZ213">
        <v>39.886951612903196</v>
      </c>
      <c r="BA213">
        <v>999.9</v>
      </c>
      <c r="BB213">
        <v>999.9</v>
      </c>
      <c r="BC213">
        <v>0</v>
      </c>
      <c r="BD213">
        <v>0</v>
      </c>
      <c r="BE213">
        <v>10000.5009677419</v>
      </c>
      <c r="BF213">
        <v>0</v>
      </c>
      <c r="BG213">
        <v>1.91117E-3</v>
      </c>
      <c r="BH213">
        <v>1589472314</v>
      </c>
      <c r="BI213" t="s">
        <v>662</v>
      </c>
      <c r="BJ213">
        <v>33</v>
      </c>
      <c r="BK213">
        <v>-1.7849999999999999</v>
      </c>
      <c r="BL213">
        <v>0.08</v>
      </c>
      <c r="BM213">
        <v>410</v>
      </c>
      <c r="BN213">
        <v>17</v>
      </c>
      <c r="BO213">
        <v>0.39</v>
      </c>
      <c r="BP213">
        <v>0.11</v>
      </c>
      <c r="BQ213">
        <v>4.1769429268292697</v>
      </c>
      <c r="BR213">
        <v>0.113318466898886</v>
      </c>
      <c r="BS213">
        <v>2.7357386147063199E-2</v>
      </c>
      <c r="BT213">
        <v>0</v>
      </c>
      <c r="BU213">
        <v>0.77933797560975604</v>
      </c>
      <c r="BV213">
        <v>-2.2412195121937202E-3</v>
      </c>
      <c r="BW213">
        <v>9.0187591726180905E-4</v>
      </c>
      <c r="BX213">
        <v>1</v>
      </c>
      <c r="BY213">
        <v>1</v>
      </c>
      <c r="BZ213">
        <v>2</v>
      </c>
      <c r="CA213" t="s">
        <v>213</v>
      </c>
      <c r="CB213">
        <v>100</v>
      </c>
      <c r="CC213">
        <v>100</v>
      </c>
      <c r="CD213">
        <v>-1.7849999999999999</v>
      </c>
      <c r="CE213">
        <v>0.08</v>
      </c>
      <c r="CF213">
        <v>2</v>
      </c>
      <c r="CG213">
        <v>518.923</v>
      </c>
      <c r="CH213">
        <v>425.89400000000001</v>
      </c>
      <c r="CI213">
        <v>42.998199999999997</v>
      </c>
      <c r="CJ213">
        <v>40.949300000000001</v>
      </c>
      <c r="CK213">
        <v>30.000399999999999</v>
      </c>
      <c r="CL213">
        <v>40.659199999999998</v>
      </c>
      <c r="CM213">
        <v>40.657600000000002</v>
      </c>
      <c r="CN213">
        <v>20.474499999999999</v>
      </c>
      <c r="CO213">
        <v>43.291600000000003</v>
      </c>
      <c r="CP213">
        <v>0</v>
      </c>
      <c r="CQ213">
        <v>43</v>
      </c>
      <c r="CR213">
        <v>410</v>
      </c>
      <c r="CS213">
        <v>17</v>
      </c>
      <c r="CT213">
        <v>98.136700000000005</v>
      </c>
      <c r="CU213">
        <v>98.664000000000001</v>
      </c>
    </row>
    <row r="214" spans="1:99" x14ac:dyDescent="0.25">
      <c r="A214">
        <v>198</v>
      </c>
      <c r="B214">
        <v>1589472363.5</v>
      </c>
      <c r="C214">
        <v>16766</v>
      </c>
      <c r="D214" t="s">
        <v>671</v>
      </c>
      <c r="E214" t="s">
        <v>672</v>
      </c>
      <c r="F214">
        <v>1589472354.87097</v>
      </c>
      <c r="G214">
        <f t="shared" si="87"/>
        <v>4.7507937427780308E-4</v>
      </c>
      <c r="H214">
        <f t="shared" si="88"/>
        <v>-2.6973438137083026</v>
      </c>
      <c r="I214">
        <f t="shared" si="89"/>
        <v>414.17035483871001</v>
      </c>
      <c r="J214">
        <f t="shared" si="90"/>
        <v>867.08098605468399</v>
      </c>
      <c r="K214">
        <f t="shared" si="91"/>
        <v>88.551467220910013</v>
      </c>
      <c r="L214">
        <f t="shared" si="92"/>
        <v>42.297539895609823</v>
      </c>
      <c r="M214">
        <f t="shared" si="93"/>
        <v>8.470779430338797E-3</v>
      </c>
      <c r="N214">
        <f t="shared" si="94"/>
        <v>2</v>
      </c>
      <c r="O214">
        <f t="shared" si="95"/>
        <v>8.4508982511351336E-3</v>
      </c>
      <c r="P214">
        <f t="shared" si="96"/>
        <v>5.2835937293445176E-3</v>
      </c>
      <c r="Q214">
        <f t="shared" si="97"/>
        <v>0</v>
      </c>
      <c r="R214">
        <f t="shared" si="98"/>
        <v>39.71417530813693</v>
      </c>
      <c r="S214">
        <f t="shared" si="99"/>
        <v>39.71417530813693</v>
      </c>
      <c r="T214">
        <f t="shared" si="100"/>
        <v>7.3011956189829332</v>
      </c>
      <c r="U214">
        <f t="shared" si="101"/>
        <v>24.647630752498507</v>
      </c>
      <c r="V214">
        <f t="shared" si="102"/>
        <v>1.8163159053780189</v>
      </c>
      <c r="W214">
        <f t="shared" si="103"/>
        <v>7.3691298105555267</v>
      </c>
      <c r="X214">
        <f t="shared" si="104"/>
        <v>5.4848797136049141</v>
      </c>
      <c r="Y214">
        <f t="shared" si="105"/>
        <v>-20.951000405651115</v>
      </c>
      <c r="Z214">
        <f t="shared" si="106"/>
        <v>18.665953317373937</v>
      </c>
      <c r="AA214">
        <f t="shared" si="107"/>
        <v>2.2831513733571867</v>
      </c>
      <c r="AB214">
        <f t="shared" si="108"/>
        <v>-1.8957149199927414E-3</v>
      </c>
      <c r="AC214">
        <v>0</v>
      </c>
      <c r="AD214">
        <v>0</v>
      </c>
      <c r="AE214">
        <v>2</v>
      </c>
      <c r="AF214">
        <v>0</v>
      </c>
      <c r="AG214">
        <v>0</v>
      </c>
      <c r="AH214">
        <f t="shared" si="109"/>
        <v>1</v>
      </c>
      <c r="AI214">
        <f t="shared" si="110"/>
        <v>0</v>
      </c>
      <c r="AJ214">
        <f t="shared" si="111"/>
        <v>51720.169233384644</v>
      </c>
      <c r="AK214">
        <f t="shared" si="112"/>
        <v>0</v>
      </c>
      <c r="AL214">
        <f t="shared" si="113"/>
        <v>0</v>
      </c>
      <c r="AM214">
        <f t="shared" si="114"/>
        <v>0.49</v>
      </c>
      <c r="AN214">
        <f t="shared" si="115"/>
        <v>0.39</v>
      </c>
      <c r="AO214">
        <v>8.35</v>
      </c>
      <c r="AP214">
        <v>0.5</v>
      </c>
      <c r="AQ214" t="s">
        <v>194</v>
      </c>
      <c r="AR214">
        <v>1589472354.87097</v>
      </c>
      <c r="AS214">
        <v>414.17035483871001</v>
      </c>
      <c r="AT214">
        <v>409.99454838709698</v>
      </c>
      <c r="AU214">
        <v>17.7850580645161</v>
      </c>
      <c r="AV214">
        <v>17.005816129032301</v>
      </c>
      <c r="AW214">
        <v>500.01941935483899</v>
      </c>
      <c r="AX214">
        <v>102.025903225806</v>
      </c>
      <c r="AY214">
        <v>0.100044229032258</v>
      </c>
      <c r="AZ214">
        <v>39.887290322580597</v>
      </c>
      <c r="BA214">
        <v>999.9</v>
      </c>
      <c r="BB214">
        <v>999.9</v>
      </c>
      <c r="BC214">
        <v>0</v>
      </c>
      <c r="BD214">
        <v>0</v>
      </c>
      <c r="BE214">
        <v>9998.7503225806395</v>
      </c>
      <c r="BF214">
        <v>0</v>
      </c>
      <c r="BG214">
        <v>1.91117E-3</v>
      </c>
      <c r="BH214">
        <v>1589472314</v>
      </c>
      <c r="BI214" t="s">
        <v>662</v>
      </c>
      <c r="BJ214">
        <v>33</v>
      </c>
      <c r="BK214">
        <v>-1.7849999999999999</v>
      </c>
      <c r="BL214">
        <v>0.08</v>
      </c>
      <c r="BM214">
        <v>410</v>
      </c>
      <c r="BN214">
        <v>17</v>
      </c>
      <c r="BO214">
        <v>0.39</v>
      </c>
      <c r="BP214">
        <v>0.11</v>
      </c>
      <c r="BQ214">
        <v>4.1817551219512197</v>
      </c>
      <c r="BR214">
        <v>-6.70687108013759E-2</v>
      </c>
      <c r="BS214">
        <v>2.5560815392348401E-2</v>
      </c>
      <c r="BT214">
        <v>1</v>
      </c>
      <c r="BU214">
        <v>0.77942619512195099</v>
      </c>
      <c r="BV214">
        <v>-4.3906620209037297E-4</v>
      </c>
      <c r="BW214">
        <v>9.2784524097271504E-4</v>
      </c>
      <c r="BX214">
        <v>1</v>
      </c>
      <c r="BY214">
        <v>2</v>
      </c>
      <c r="BZ214">
        <v>2</v>
      </c>
      <c r="CA214" t="s">
        <v>199</v>
      </c>
      <c r="CB214">
        <v>100</v>
      </c>
      <c r="CC214">
        <v>100</v>
      </c>
      <c r="CD214">
        <v>-1.7849999999999999</v>
      </c>
      <c r="CE214">
        <v>0.08</v>
      </c>
      <c r="CF214">
        <v>2</v>
      </c>
      <c r="CG214">
        <v>519.01900000000001</v>
      </c>
      <c r="CH214">
        <v>425.78199999999998</v>
      </c>
      <c r="CI214">
        <v>43.002499999999998</v>
      </c>
      <c r="CJ214">
        <v>40.950299999999999</v>
      </c>
      <c r="CK214">
        <v>30.000399999999999</v>
      </c>
      <c r="CL214">
        <v>40.662300000000002</v>
      </c>
      <c r="CM214">
        <v>40.6599</v>
      </c>
      <c r="CN214">
        <v>20.471299999999999</v>
      </c>
      <c r="CO214">
        <v>43.291600000000003</v>
      </c>
      <c r="CP214">
        <v>0</v>
      </c>
      <c r="CQ214">
        <v>43</v>
      </c>
      <c r="CR214">
        <v>410</v>
      </c>
      <c r="CS214">
        <v>17</v>
      </c>
      <c r="CT214">
        <v>98.136700000000005</v>
      </c>
      <c r="CU214">
        <v>98.662700000000001</v>
      </c>
    </row>
    <row r="215" spans="1:99" x14ac:dyDescent="0.25">
      <c r="A215">
        <v>199</v>
      </c>
      <c r="B215">
        <v>1589472820.5</v>
      </c>
      <c r="C215">
        <v>17223</v>
      </c>
      <c r="D215" t="s">
        <v>674</v>
      </c>
      <c r="E215" t="s">
        <v>675</v>
      </c>
      <c r="F215">
        <v>1589472812.5</v>
      </c>
      <c r="G215">
        <f t="shared" si="87"/>
        <v>4.7846644009958989E-4</v>
      </c>
      <c r="H215">
        <f t="shared" si="88"/>
        <v>-2.8164526934339125</v>
      </c>
      <c r="I215">
        <f t="shared" si="89"/>
        <v>414.49880645161301</v>
      </c>
      <c r="J215">
        <f t="shared" si="90"/>
        <v>888.48630959951731</v>
      </c>
      <c r="K215">
        <f t="shared" si="91"/>
        <v>90.731949669704107</v>
      </c>
      <c r="L215">
        <f t="shared" si="92"/>
        <v>42.328491096359159</v>
      </c>
      <c r="M215">
        <f t="shared" si="93"/>
        <v>8.4720604542644698E-3</v>
      </c>
      <c r="N215">
        <f t="shared" si="94"/>
        <v>2</v>
      </c>
      <c r="O215">
        <f t="shared" si="95"/>
        <v>8.4521732690227211E-3</v>
      </c>
      <c r="P215">
        <f t="shared" si="96"/>
        <v>5.2843911533727948E-3</v>
      </c>
      <c r="Q215">
        <f t="shared" si="97"/>
        <v>0</v>
      </c>
      <c r="R215">
        <f t="shared" si="98"/>
        <v>39.800611912524147</v>
      </c>
      <c r="S215">
        <f t="shared" si="99"/>
        <v>39.800611912524147</v>
      </c>
      <c r="T215">
        <f t="shared" si="100"/>
        <v>7.335047095066817</v>
      </c>
      <c r="U215">
        <f t="shared" si="101"/>
        <v>24.489231290013858</v>
      </c>
      <c r="V215">
        <f t="shared" si="102"/>
        <v>1.8131180294256526</v>
      </c>
      <c r="W215">
        <f t="shared" si="103"/>
        <v>7.4037359848244817</v>
      </c>
      <c r="X215">
        <f t="shared" si="104"/>
        <v>5.5219290656411646</v>
      </c>
      <c r="Y215">
        <f t="shared" si="105"/>
        <v>-21.100370008391913</v>
      </c>
      <c r="Z215">
        <f t="shared" si="106"/>
        <v>18.797308214961717</v>
      </c>
      <c r="AA215">
        <f t="shared" si="107"/>
        <v>2.3011382312940141</v>
      </c>
      <c r="AB215">
        <f t="shared" si="108"/>
        <v>-1.9235621361808342E-3</v>
      </c>
      <c r="AC215">
        <v>0</v>
      </c>
      <c r="AD215">
        <v>0</v>
      </c>
      <c r="AE215">
        <v>2</v>
      </c>
      <c r="AF215">
        <v>0</v>
      </c>
      <c r="AG215">
        <v>0</v>
      </c>
      <c r="AH215">
        <f t="shared" si="109"/>
        <v>1</v>
      </c>
      <c r="AI215">
        <f t="shared" si="110"/>
        <v>0</v>
      </c>
      <c r="AJ215">
        <f t="shared" si="111"/>
        <v>51743.603364570452</v>
      </c>
      <c r="AK215">
        <f t="shared" si="112"/>
        <v>0</v>
      </c>
      <c r="AL215">
        <f t="shared" si="113"/>
        <v>0</v>
      </c>
      <c r="AM215">
        <f t="shared" si="114"/>
        <v>0.49</v>
      </c>
      <c r="AN215">
        <f t="shared" si="115"/>
        <v>0.39</v>
      </c>
      <c r="AO215">
        <v>8.61</v>
      </c>
      <c r="AP215">
        <v>0.5</v>
      </c>
      <c r="AQ215" t="s">
        <v>194</v>
      </c>
      <c r="AR215">
        <v>1589472812.5</v>
      </c>
      <c r="AS215">
        <v>414.49880645161301</v>
      </c>
      <c r="AT215">
        <v>409.99051612903202</v>
      </c>
      <c r="AU215">
        <v>17.7548322580645</v>
      </c>
      <c r="AV215">
        <v>16.945564516129</v>
      </c>
      <c r="AW215">
        <v>500.01416129032202</v>
      </c>
      <c r="AX215">
        <v>102.019709677419</v>
      </c>
      <c r="AY215">
        <v>9.9983883870967794E-2</v>
      </c>
      <c r="AZ215">
        <v>39.9749451612903</v>
      </c>
      <c r="BA215">
        <v>999.9</v>
      </c>
      <c r="BB215">
        <v>999.9</v>
      </c>
      <c r="BC215">
        <v>0</v>
      </c>
      <c r="BD215">
        <v>0</v>
      </c>
      <c r="BE215">
        <v>10007.029677419399</v>
      </c>
      <c r="BF215">
        <v>0</v>
      </c>
      <c r="BG215">
        <v>1.91117E-3</v>
      </c>
      <c r="BH215">
        <v>1589472785.5</v>
      </c>
      <c r="BI215" t="s">
        <v>676</v>
      </c>
      <c r="BJ215">
        <v>34</v>
      </c>
      <c r="BK215">
        <v>-1.77</v>
      </c>
      <c r="BL215">
        <v>7.9000000000000001E-2</v>
      </c>
      <c r="BM215">
        <v>410</v>
      </c>
      <c r="BN215">
        <v>17</v>
      </c>
      <c r="BO215">
        <v>0.52</v>
      </c>
      <c r="BP215">
        <v>7.0000000000000007E-2</v>
      </c>
      <c r="BQ215">
        <v>4.52488414634146</v>
      </c>
      <c r="BR215">
        <v>-0.249267386759533</v>
      </c>
      <c r="BS215">
        <v>3.4499525268957901E-2</v>
      </c>
      <c r="BT215">
        <v>0</v>
      </c>
      <c r="BU215">
        <v>0.81545160975609798</v>
      </c>
      <c r="BV215">
        <v>-0.16188186062718099</v>
      </c>
      <c r="BW215">
        <v>1.7754890905528599E-2</v>
      </c>
      <c r="BX215">
        <v>0</v>
      </c>
      <c r="BY215">
        <v>0</v>
      </c>
      <c r="BZ215">
        <v>2</v>
      </c>
      <c r="CA215" t="s">
        <v>196</v>
      </c>
      <c r="CB215">
        <v>100</v>
      </c>
      <c r="CC215">
        <v>100</v>
      </c>
      <c r="CD215">
        <v>-1.77</v>
      </c>
      <c r="CE215">
        <v>7.9000000000000001E-2</v>
      </c>
      <c r="CF215">
        <v>2</v>
      </c>
      <c r="CG215">
        <v>518.80100000000004</v>
      </c>
      <c r="CH215">
        <v>425.12099999999998</v>
      </c>
      <c r="CI215">
        <v>42.9925</v>
      </c>
      <c r="CJ215">
        <v>41.030700000000003</v>
      </c>
      <c r="CK215">
        <v>30.0001</v>
      </c>
      <c r="CL215">
        <v>40.751199999999997</v>
      </c>
      <c r="CM215">
        <v>40.740600000000001</v>
      </c>
      <c r="CN215">
        <v>20.4861</v>
      </c>
      <c r="CO215">
        <v>42.743899999999996</v>
      </c>
      <c r="CP215">
        <v>0</v>
      </c>
      <c r="CQ215">
        <v>43</v>
      </c>
      <c r="CR215">
        <v>410</v>
      </c>
      <c r="CS215">
        <v>17</v>
      </c>
      <c r="CT215">
        <v>98.148200000000003</v>
      </c>
      <c r="CU215">
        <v>98.669799999999995</v>
      </c>
    </row>
    <row r="216" spans="1:99" x14ac:dyDescent="0.25">
      <c r="A216">
        <v>200</v>
      </c>
      <c r="B216">
        <v>1589472825.5</v>
      </c>
      <c r="C216">
        <v>17228</v>
      </c>
      <c r="D216" t="s">
        <v>677</v>
      </c>
      <c r="E216" t="s">
        <v>678</v>
      </c>
      <c r="F216">
        <v>1589472817.14516</v>
      </c>
      <c r="G216">
        <f t="shared" si="87"/>
        <v>4.7289183581624556E-4</v>
      </c>
      <c r="H216">
        <f t="shared" si="88"/>
        <v>-2.8038877949010663</v>
      </c>
      <c r="I216">
        <f t="shared" si="89"/>
        <v>414.48154838709701</v>
      </c>
      <c r="J216">
        <f t="shared" si="90"/>
        <v>892.00496242391114</v>
      </c>
      <c r="K216">
        <f t="shared" si="91"/>
        <v>91.091493248186964</v>
      </c>
      <c r="L216">
        <f t="shared" si="92"/>
        <v>42.326830855071528</v>
      </c>
      <c r="M216">
        <f t="shared" si="93"/>
        <v>8.3763660726236394E-3</v>
      </c>
      <c r="N216">
        <f t="shared" si="94"/>
        <v>2</v>
      </c>
      <c r="O216">
        <f t="shared" si="95"/>
        <v>8.3569250565962878E-3</v>
      </c>
      <c r="P216">
        <f t="shared" si="96"/>
        <v>5.2248210648482033E-3</v>
      </c>
      <c r="Q216">
        <f t="shared" si="97"/>
        <v>0</v>
      </c>
      <c r="R216">
        <f t="shared" si="98"/>
        <v>39.795561144661015</v>
      </c>
      <c r="S216">
        <f t="shared" si="99"/>
        <v>39.795561144661015</v>
      </c>
      <c r="T216">
        <f t="shared" si="100"/>
        <v>7.3330653088103883</v>
      </c>
      <c r="U216">
        <f t="shared" si="101"/>
        <v>24.499625879951214</v>
      </c>
      <c r="V216">
        <f t="shared" si="102"/>
        <v>1.8132014656168749</v>
      </c>
      <c r="W216">
        <f t="shared" si="103"/>
        <v>7.4009353224478112</v>
      </c>
      <c r="X216">
        <f t="shared" si="104"/>
        <v>5.5198638431935132</v>
      </c>
      <c r="Y216">
        <f t="shared" si="105"/>
        <v>-20.854529959496428</v>
      </c>
      <c r="Z216">
        <f t="shared" si="106"/>
        <v>18.578438725163792</v>
      </c>
      <c r="AA216">
        <f t="shared" si="107"/>
        <v>2.2742122829314186</v>
      </c>
      <c r="AB216">
        <f t="shared" si="108"/>
        <v>-1.8789514012169661E-3</v>
      </c>
      <c r="AC216">
        <v>0</v>
      </c>
      <c r="AD216">
        <v>0</v>
      </c>
      <c r="AE216">
        <v>2</v>
      </c>
      <c r="AF216">
        <v>0</v>
      </c>
      <c r="AG216">
        <v>0</v>
      </c>
      <c r="AH216">
        <f t="shared" si="109"/>
        <v>1</v>
      </c>
      <c r="AI216">
        <f t="shared" si="110"/>
        <v>0</v>
      </c>
      <c r="AJ216">
        <f t="shared" si="111"/>
        <v>51717.828260389993</v>
      </c>
      <c r="AK216">
        <f t="shared" si="112"/>
        <v>0</v>
      </c>
      <c r="AL216">
        <f t="shared" si="113"/>
        <v>0</v>
      </c>
      <c r="AM216">
        <f t="shared" si="114"/>
        <v>0.49</v>
      </c>
      <c r="AN216">
        <f t="shared" si="115"/>
        <v>0.39</v>
      </c>
      <c r="AO216">
        <v>8.61</v>
      </c>
      <c r="AP216">
        <v>0.5</v>
      </c>
      <c r="AQ216" t="s">
        <v>194</v>
      </c>
      <c r="AR216">
        <v>1589472817.14516</v>
      </c>
      <c r="AS216">
        <v>414.48154838709701</v>
      </c>
      <c r="AT216">
        <v>409.990935483871</v>
      </c>
      <c r="AU216">
        <v>17.755606451612898</v>
      </c>
      <c r="AV216">
        <v>16.9557741935484</v>
      </c>
      <c r="AW216">
        <v>500.01796774193502</v>
      </c>
      <c r="AX216">
        <v>102.019935483871</v>
      </c>
      <c r="AY216">
        <v>0.100004522580645</v>
      </c>
      <c r="AZ216">
        <v>39.967864516128998</v>
      </c>
      <c r="BA216">
        <v>999.9</v>
      </c>
      <c r="BB216">
        <v>999.9</v>
      </c>
      <c r="BC216">
        <v>0</v>
      </c>
      <c r="BD216">
        <v>0</v>
      </c>
      <c r="BE216">
        <v>10001.5729032258</v>
      </c>
      <c r="BF216">
        <v>0</v>
      </c>
      <c r="BG216">
        <v>1.91117E-3</v>
      </c>
      <c r="BH216">
        <v>1589472785.5</v>
      </c>
      <c r="BI216" t="s">
        <v>676</v>
      </c>
      <c r="BJ216">
        <v>34</v>
      </c>
      <c r="BK216">
        <v>-1.77</v>
      </c>
      <c r="BL216">
        <v>7.9000000000000001E-2</v>
      </c>
      <c r="BM216">
        <v>410</v>
      </c>
      <c r="BN216">
        <v>17</v>
      </c>
      <c r="BO216">
        <v>0.52</v>
      </c>
      <c r="BP216">
        <v>7.0000000000000007E-2</v>
      </c>
      <c r="BQ216">
        <v>4.4966880487804897</v>
      </c>
      <c r="BR216">
        <v>-0.20737087107997401</v>
      </c>
      <c r="BS216">
        <v>3.1879952200251201E-2</v>
      </c>
      <c r="BT216">
        <v>0</v>
      </c>
      <c r="BU216">
        <v>0.80741636585365895</v>
      </c>
      <c r="BV216">
        <v>-0.13516455052259699</v>
      </c>
      <c r="BW216">
        <v>1.6332513136500301E-2</v>
      </c>
      <c r="BX216">
        <v>0</v>
      </c>
      <c r="BY216">
        <v>0</v>
      </c>
      <c r="BZ216">
        <v>2</v>
      </c>
      <c r="CA216" t="s">
        <v>196</v>
      </c>
      <c r="CB216">
        <v>100</v>
      </c>
      <c r="CC216">
        <v>100</v>
      </c>
      <c r="CD216">
        <v>-1.77</v>
      </c>
      <c r="CE216">
        <v>7.9000000000000001E-2</v>
      </c>
      <c r="CF216">
        <v>2</v>
      </c>
      <c r="CG216">
        <v>518.63699999999994</v>
      </c>
      <c r="CH216">
        <v>424.87900000000002</v>
      </c>
      <c r="CI216">
        <v>42.993899999999996</v>
      </c>
      <c r="CJ216">
        <v>41.026600000000002</v>
      </c>
      <c r="CK216">
        <v>30</v>
      </c>
      <c r="CL216">
        <v>40.747199999999999</v>
      </c>
      <c r="CM216">
        <v>40.739899999999999</v>
      </c>
      <c r="CN216">
        <v>20.485099999999999</v>
      </c>
      <c r="CO216">
        <v>42.743899999999996</v>
      </c>
      <c r="CP216">
        <v>0</v>
      </c>
      <c r="CQ216">
        <v>43</v>
      </c>
      <c r="CR216">
        <v>410</v>
      </c>
      <c r="CS216">
        <v>17</v>
      </c>
      <c r="CT216">
        <v>98.148200000000003</v>
      </c>
      <c r="CU216">
        <v>98.670400000000001</v>
      </c>
    </row>
    <row r="217" spans="1:99" x14ac:dyDescent="0.25">
      <c r="A217">
        <v>201</v>
      </c>
      <c r="B217">
        <v>1589472830.5</v>
      </c>
      <c r="C217">
        <v>17233</v>
      </c>
      <c r="D217" t="s">
        <v>679</v>
      </c>
      <c r="E217" t="s">
        <v>680</v>
      </c>
      <c r="F217">
        <v>1589472821.9354801</v>
      </c>
      <c r="G217">
        <f t="shared" si="87"/>
        <v>4.7157826488282439E-4</v>
      </c>
      <c r="H217">
        <f t="shared" si="88"/>
        <v>-2.7954978422811929</v>
      </c>
      <c r="I217">
        <f t="shared" si="89"/>
        <v>414.479548387097</v>
      </c>
      <c r="J217">
        <f t="shared" si="90"/>
        <v>891.66100297968774</v>
      </c>
      <c r="K217">
        <f t="shared" si="91"/>
        <v>91.056945552785521</v>
      </c>
      <c r="L217">
        <f t="shared" si="92"/>
        <v>42.326895024124738</v>
      </c>
      <c r="M217">
        <f t="shared" si="93"/>
        <v>8.3573001868079162E-3</v>
      </c>
      <c r="N217">
        <f t="shared" si="94"/>
        <v>2</v>
      </c>
      <c r="O217">
        <f t="shared" si="95"/>
        <v>8.3379474611018009E-3</v>
      </c>
      <c r="P217">
        <f t="shared" si="96"/>
        <v>5.2129521608329822E-3</v>
      </c>
      <c r="Q217">
        <f t="shared" si="97"/>
        <v>0</v>
      </c>
      <c r="R217">
        <f t="shared" si="98"/>
        <v>39.789303064127644</v>
      </c>
      <c r="S217">
        <f t="shared" si="99"/>
        <v>39.789303064127644</v>
      </c>
      <c r="T217">
        <f t="shared" si="100"/>
        <v>7.3306104491891668</v>
      </c>
      <c r="U217">
        <f t="shared" si="101"/>
        <v>24.511829049050561</v>
      </c>
      <c r="V217">
        <f t="shared" si="102"/>
        <v>1.8134517942104025</v>
      </c>
      <c r="W217">
        <f t="shared" si="103"/>
        <v>7.3982720366624157</v>
      </c>
      <c r="X217">
        <f t="shared" si="104"/>
        <v>5.5171586549787648</v>
      </c>
      <c r="Y217">
        <f t="shared" si="105"/>
        <v>-20.796601481332555</v>
      </c>
      <c r="Z217">
        <f t="shared" si="106"/>
        <v>18.526963187698282</v>
      </c>
      <c r="AA217">
        <f t="shared" si="107"/>
        <v>2.2677698184232491</v>
      </c>
      <c r="AB217">
        <f t="shared" si="108"/>
        <v>-1.8684752110225133E-3</v>
      </c>
      <c r="AC217">
        <v>0</v>
      </c>
      <c r="AD217">
        <v>0</v>
      </c>
      <c r="AE217">
        <v>2</v>
      </c>
      <c r="AF217">
        <v>0</v>
      </c>
      <c r="AG217">
        <v>0</v>
      </c>
      <c r="AH217">
        <f t="shared" si="109"/>
        <v>1</v>
      </c>
      <c r="AI217">
        <f t="shared" si="110"/>
        <v>0</v>
      </c>
      <c r="AJ217">
        <f t="shared" si="111"/>
        <v>51701.568232402788</v>
      </c>
      <c r="AK217">
        <f t="shared" si="112"/>
        <v>0</v>
      </c>
      <c r="AL217">
        <f t="shared" si="113"/>
        <v>0</v>
      </c>
      <c r="AM217">
        <f t="shared" si="114"/>
        <v>0.49</v>
      </c>
      <c r="AN217">
        <f t="shared" si="115"/>
        <v>0.39</v>
      </c>
      <c r="AO217">
        <v>8.61</v>
      </c>
      <c r="AP217">
        <v>0.5</v>
      </c>
      <c r="AQ217" t="s">
        <v>194</v>
      </c>
      <c r="AR217">
        <v>1589472821.9354801</v>
      </c>
      <c r="AS217">
        <v>414.479548387097</v>
      </c>
      <c r="AT217">
        <v>410.00241935483899</v>
      </c>
      <c r="AU217">
        <v>17.757945161290301</v>
      </c>
      <c r="AV217">
        <v>16.960332258064501</v>
      </c>
      <c r="AW217">
        <v>500.015290322581</v>
      </c>
      <c r="AX217">
        <v>102.020580645161</v>
      </c>
      <c r="AY217">
        <v>0.100006941935484</v>
      </c>
      <c r="AZ217">
        <v>39.9611290322581</v>
      </c>
      <c r="BA217">
        <v>999.9</v>
      </c>
      <c r="BB217">
        <v>999.9</v>
      </c>
      <c r="BC217">
        <v>0</v>
      </c>
      <c r="BD217">
        <v>0</v>
      </c>
      <c r="BE217">
        <v>9998.0041935483896</v>
      </c>
      <c r="BF217">
        <v>0</v>
      </c>
      <c r="BG217">
        <v>1.91117E-3</v>
      </c>
      <c r="BH217">
        <v>1589472785.5</v>
      </c>
      <c r="BI217" t="s">
        <v>676</v>
      </c>
      <c r="BJ217">
        <v>34</v>
      </c>
      <c r="BK217">
        <v>-1.77</v>
      </c>
      <c r="BL217">
        <v>7.9000000000000001E-2</v>
      </c>
      <c r="BM217">
        <v>410</v>
      </c>
      <c r="BN217">
        <v>17</v>
      </c>
      <c r="BO217">
        <v>0.52</v>
      </c>
      <c r="BP217">
        <v>7.0000000000000007E-2</v>
      </c>
      <c r="BQ217">
        <v>4.4875734146341504</v>
      </c>
      <c r="BR217">
        <v>-0.20821839721261801</v>
      </c>
      <c r="BS217">
        <v>3.2025850123691503E-2</v>
      </c>
      <c r="BT217">
        <v>0</v>
      </c>
      <c r="BU217">
        <v>0.80061365853658495</v>
      </c>
      <c r="BV217">
        <v>-1.8170738675965099E-2</v>
      </c>
      <c r="BW217">
        <v>9.1691694376364093E-3</v>
      </c>
      <c r="BX217">
        <v>1</v>
      </c>
      <c r="BY217">
        <v>1</v>
      </c>
      <c r="BZ217">
        <v>2</v>
      </c>
      <c r="CA217" t="s">
        <v>213</v>
      </c>
      <c r="CB217">
        <v>100</v>
      </c>
      <c r="CC217">
        <v>100</v>
      </c>
      <c r="CD217">
        <v>-1.77</v>
      </c>
      <c r="CE217">
        <v>7.9000000000000001E-2</v>
      </c>
      <c r="CF217">
        <v>2</v>
      </c>
      <c r="CG217">
        <v>519.17499999999995</v>
      </c>
      <c r="CH217">
        <v>425.21699999999998</v>
      </c>
      <c r="CI217">
        <v>42.993400000000001</v>
      </c>
      <c r="CJ217">
        <v>41.021599999999999</v>
      </c>
      <c r="CK217">
        <v>30</v>
      </c>
      <c r="CL217">
        <v>40.746299999999998</v>
      </c>
      <c r="CM217">
        <v>40.735799999999998</v>
      </c>
      <c r="CN217">
        <v>20.482800000000001</v>
      </c>
      <c r="CO217">
        <v>42.743899999999996</v>
      </c>
      <c r="CP217">
        <v>0</v>
      </c>
      <c r="CQ217">
        <v>43</v>
      </c>
      <c r="CR217">
        <v>410</v>
      </c>
      <c r="CS217">
        <v>17</v>
      </c>
      <c r="CT217">
        <v>98.148899999999998</v>
      </c>
      <c r="CU217">
        <v>98.672300000000007</v>
      </c>
    </row>
    <row r="218" spans="1:99" x14ac:dyDescent="0.25">
      <c r="A218">
        <v>202</v>
      </c>
      <c r="B218">
        <v>1589472835.5</v>
      </c>
      <c r="C218">
        <v>17238</v>
      </c>
      <c r="D218" t="s">
        <v>681</v>
      </c>
      <c r="E218" t="s">
        <v>682</v>
      </c>
      <c r="F218">
        <v>1589472826.87097</v>
      </c>
      <c r="G218">
        <f t="shared" si="87"/>
        <v>4.7475859171453434E-4</v>
      </c>
      <c r="H218">
        <f t="shared" si="88"/>
        <v>-2.7886962116741847</v>
      </c>
      <c r="I218">
        <f t="shared" si="89"/>
        <v>414.486548387097</v>
      </c>
      <c r="J218">
        <f t="shared" si="90"/>
        <v>886.79838607745114</v>
      </c>
      <c r="K218">
        <f t="shared" si="91"/>
        <v>90.559651087325207</v>
      </c>
      <c r="L218">
        <f t="shared" si="92"/>
        <v>42.32727279574339</v>
      </c>
      <c r="M218">
        <f t="shared" si="93"/>
        <v>8.4173608626785315E-3</v>
      </c>
      <c r="N218">
        <f t="shared" si="94"/>
        <v>2</v>
      </c>
      <c r="O218">
        <f t="shared" si="95"/>
        <v>8.3977293291363671E-3</v>
      </c>
      <c r="P218">
        <f t="shared" si="96"/>
        <v>5.2503407967662823E-3</v>
      </c>
      <c r="Q218">
        <f t="shared" si="97"/>
        <v>0</v>
      </c>
      <c r="R218">
        <f t="shared" si="98"/>
        <v>39.783982225322283</v>
      </c>
      <c r="S218">
        <f t="shared" si="99"/>
        <v>39.783982225322283</v>
      </c>
      <c r="T218">
        <f t="shared" si="100"/>
        <v>7.328523802107596</v>
      </c>
      <c r="U218">
        <f t="shared" si="101"/>
        <v>24.52052342916307</v>
      </c>
      <c r="V218">
        <f t="shared" si="102"/>
        <v>1.8136916641138712</v>
      </c>
      <c r="W218">
        <f t="shared" si="103"/>
        <v>7.3966270310395892</v>
      </c>
      <c r="X218">
        <f t="shared" si="104"/>
        <v>5.5148321379937251</v>
      </c>
      <c r="Y218">
        <f t="shared" si="105"/>
        <v>-20.936853894610966</v>
      </c>
      <c r="Z218">
        <f t="shared" si="106"/>
        <v>18.651990343303492</v>
      </c>
      <c r="AA218">
        <f t="shared" si="107"/>
        <v>2.282969827658019</v>
      </c>
      <c r="AB218">
        <f t="shared" si="108"/>
        <v>-1.8937236494558363E-3</v>
      </c>
      <c r="AC218">
        <v>0</v>
      </c>
      <c r="AD218">
        <v>0</v>
      </c>
      <c r="AE218">
        <v>2</v>
      </c>
      <c r="AF218">
        <v>0</v>
      </c>
      <c r="AG218">
        <v>0</v>
      </c>
      <c r="AH218">
        <f t="shared" si="109"/>
        <v>1</v>
      </c>
      <c r="AI218">
        <f t="shared" si="110"/>
        <v>0</v>
      </c>
      <c r="AJ218">
        <f t="shared" si="111"/>
        <v>51697.968125042149</v>
      </c>
      <c r="AK218">
        <f t="shared" si="112"/>
        <v>0</v>
      </c>
      <c r="AL218">
        <f t="shared" si="113"/>
        <v>0</v>
      </c>
      <c r="AM218">
        <f t="shared" si="114"/>
        <v>0.49</v>
      </c>
      <c r="AN218">
        <f t="shared" si="115"/>
        <v>0.39</v>
      </c>
      <c r="AO218">
        <v>8.61</v>
      </c>
      <c r="AP218">
        <v>0.5</v>
      </c>
      <c r="AQ218" t="s">
        <v>194</v>
      </c>
      <c r="AR218">
        <v>1589472826.87097</v>
      </c>
      <c r="AS218">
        <v>414.486548387097</v>
      </c>
      <c r="AT218">
        <v>410.023387096774</v>
      </c>
      <c r="AU218">
        <v>17.760435483870999</v>
      </c>
      <c r="AV218">
        <v>16.957441935483899</v>
      </c>
      <c r="AW218">
        <v>500.01306451612902</v>
      </c>
      <c r="AX218">
        <v>102.01974193548401</v>
      </c>
      <c r="AY218">
        <v>0.100032422580645</v>
      </c>
      <c r="AZ218">
        <v>39.9569677419355</v>
      </c>
      <c r="BA218">
        <v>999.9</v>
      </c>
      <c r="BB218">
        <v>999.9</v>
      </c>
      <c r="BC218">
        <v>0</v>
      </c>
      <c r="BD218">
        <v>0</v>
      </c>
      <c r="BE218">
        <v>9997.2254838709705</v>
      </c>
      <c r="BF218">
        <v>0</v>
      </c>
      <c r="BG218">
        <v>1.91117E-3</v>
      </c>
      <c r="BH218">
        <v>1589472785.5</v>
      </c>
      <c r="BI218" t="s">
        <v>676</v>
      </c>
      <c r="BJ218">
        <v>34</v>
      </c>
      <c r="BK218">
        <v>-1.77</v>
      </c>
      <c r="BL218">
        <v>7.9000000000000001E-2</v>
      </c>
      <c r="BM218">
        <v>410</v>
      </c>
      <c r="BN218">
        <v>17</v>
      </c>
      <c r="BO218">
        <v>0.52</v>
      </c>
      <c r="BP218">
        <v>7.0000000000000007E-2</v>
      </c>
      <c r="BQ218">
        <v>4.4685600000000001</v>
      </c>
      <c r="BR218">
        <v>-0.16481707317067901</v>
      </c>
      <c r="BS218">
        <v>3.00549371781157E-2</v>
      </c>
      <c r="BT218">
        <v>0</v>
      </c>
      <c r="BU218">
        <v>0.80033339024390204</v>
      </c>
      <c r="BV218">
        <v>6.7776250871079205E-2</v>
      </c>
      <c r="BW218">
        <v>6.7175502753137797E-3</v>
      </c>
      <c r="BX218">
        <v>1</v>
      </c>
      <c r="BY218">
        <v>1</v>
      </c>
      <c r="BZ218">
        <v>2</v>
      </c>
      <c r="CA218" t="s">
        <v>213</v>
      </c>
      <c r="CB218">
        <v>100</v>
      </c>
      <c r="CC218">
        <v>100</v>
      </c>
      <c r="CD218">
        <v>-1.77</v>
      </c>
      <c r="CE218">
        <v>7.9000000000000001E-2</v>
      </c>
      <c r="CF218">
        <v>2</v>
      </c>
      <c r="CG218">
        <v>518.96100000000001</v>
      </c>
      <c r="CH218">
        <v>425.21699999999998</v>
      </c>
      <c r="CI218">
        <v>42.994999999999997</v>
      </c>
      <c r="CJ218">
        <v>41.016599999999997</v>
      </c>
      <c r="CK218">
        <v>30.0001</v>
      </c>
      <c r="CL218">
        <v>40.743200000000002</v>
      </c>
      <c r="CM218">
        <v>40.733400000000003</v>
      </c>
      <c r="CN218">
        <v>20.482099999999999</v>
      </c>
      <c r="CO218">
        <v>42.743899999999996</v>
      </c>
      <c r="CP218">
        <v>0</v>
      </c>
      <c r="CQ218">
        <v>43</v>
      </c>
      <c r="CR218">
        <v>410</v>
      </c>
      <c r="CS218">
        <v>17</v>
      </c>
      <c r="CT218">
        <v>98.150300000000001</v>
      </c>
      <c r="CU218">
        <v>98.673500000000004</v>
      </c>
    </row>
    <row r="219" spans="1:99" x14ac:dyDescent="0.25">
      <c r="A219">
        <v>203</v>
      </c>
      <c r="B219">
        <v>1589472840.5</v>
      </c>
      <c r="C219">
        <v>17243</v>
      </c>
      <c r="D219" t="s">
        <v>683</v>
      </c>
      <c r="E219" t="s">
        <v>684</v>
      </c>
      <c r="F219">
        <v>1589472831.87097</v>
      </c>
      <c r="G219">
        <f t="shared" si="87"/>
        <v>4.7775476078690704E-4</v>
      </c>
      <c r="H219">
        <f t="shared" si="88"/>
        <v>-2.7910115239743716</v>
      </c>
      <c r="I219">
        <f t="shared" si="89"/>
        <v>414.48574193548399</v>
      </c>
      <c r="J219">
        <f t="shared" si="90"/>
        <v>884.05570813850386</v>
      </c>
      <c r="K219">
        <f t="shared" si="91"/>
        <v>90.278364966196747</v>
      </c>
      <c r="L219">
        <f t="shared" si="92"/>
        <v>42.326625731004341</v>
      </c>
      <c r="M219">
        <f t="shared" si="93"/>
        <v>8.4701034701842905E-3</v>
      </c>
      <c r="N219">
        <f t="shared" si="94"/>
        <v>2</v>
      </c>
      <c r="O219">
        <f t="shared" si="95"/>
        <v>8.4502254598326672E-3</v>
      </c>
      <c r="P219">
        <f t="shared" si="96"/>
        <v>5.2831729510055409E-3</v>
      </c>
      <c r="Q219">
        <f t="shared" si="97"/>
        <v>0</v>
      </c>
      <c r="R219">
        <f t="shared" si="98"/>
        <v>39.784916700899743</v>
      </c>
      <c r="S219">
        <f t="shared" si="99"/>
        <v>39.784916700899743</v>
      </c>
      <c r="T219">
        <f t="shared" si="100"/>
        <v>7.3288902335036257</v>
      </c>
      <c r="U219">
        <f t="shared" si="101"/>
        <v>24.519630432196003</v>
      </c>
      <c r="V219">
        <f t="shared" si="102"/>
        <v>1.8138219619411737</v>
      </c>
      <c r="W219">
        <f t="shared" si="103"/>
        <v>7.3974278158756333</v>
      </c>
      <c r="X219">
        <f t="shared" si="104"/>
        <v>5.5150682715624519</v>
      </c>
      <c r="Y219">
        <f t="shared" si="105"/>
        <v>-21.0689849507026</v>
      </c>
      <c r="Z219">
        <f t="shared" si="106"/>
        <v>18.769662003476697</v>
      </c>
      <c r="AA219">
        <f t="shared" si="107"/>
        <v>2.2974052335862423</v>
      </c>
      <c r="AB219">
        <f t="shared" si="108"/>
        <v>-1.9177136396599792E-3</v>
      </c>
      <c r="AC219">
        <v>0</v>
      </c>
      <c r="AD219">
        <v>0</v>
      </c>
      <c r="AE219">
        <v>2</v>
      </c>
      <c r="AF219">
        <v>0</v>
      </c>
      <c r="AG219">
        <v>0</v>
      </c>
      <c r="AH219">
        <f t="shared" si="109"/>
        <v>1</v>
      </c>
      <c r="AI219">
        <f t="shared" si="110"/>
        <v>0</v>
      </c>
      <c r="AJ219">
        <f t="shared" si="111"/>
        <v>51711.237510960353</v>
      </c>
      <c r="AK219">
        <f t="shared" si="112"/>
        <v>0</v>
      </c>
      <c r="AL219">
        <f t="shared" si="113"/>
        <v>0</v>
      </c>
      <c r="AM219">
        <f t="shared" si="114"/>
        <v>0.49</v>
      </c>
      <c r="AN219">
        <f t="shared" si="115"/>
        <v>0.39</v>
      </c>
      <c r="AO219">
        <v>8.61</v>
      </c>
      <c r="AP219">
        <v>0.5</v>
      </c>
      <c r="AQ219" t="s">
        <v>194</v>
      </c>
      <c r="AR219">
        <v>1589472831.87097</v>
      </c>
      <c r="AS219">
        <v>414.48574193548399</v>
      </c>
      <c r="AT219">
        <v>410.02074193548401</v>
      </c>
      <c r="AU219">
        <v>17.761948387096801</v>
      </c>
      <c r="AV219">
        <v>16.953890322580602</v>
      </c>
      <c r="AW219">
        <v>500.01422580645198</v>
      </c>
      <c r="AX219">
        <v>102.01835483871</v>
      </c>
      <c r="AY219">
        <v>0.100057083870968</v>
      </c>
      <c r="AZ219">
        <v>39.958993548387099</v>
      </c>
      <c r="BA219">
        <v>999.9</v>
      </c>
      <c r="BB219">
        <v>999.9</v>
      </c>
      <c r="BC219">
        <v>0</v>
      </c>
      <c r="BD219">
        <v>0</v>
      </c>
      <c r="BE219">
        <v>10000.11</v>
      </c>
      <c r="BF219">
        <v>0</v>
      </c>
      <c r="BG219">
        <v>1.91117E-3</v>
      </c>
      <c r="BH219">
        <v>1589472785.5</v>
      </c>
      <c r="BI219" t="s">
        <v>676</v>
      </c>
      <c r="BJ219">
        <v>34</v>
      </c>
      <c r="BK219">
        <v>-1.77</v>
      </c>
      <c r="BL219">
        <v>7.9000000000000001E-2</v>
      </c>
      <c r="BM219">
        <v>410</v>
      </c>
      <c r="BN219">
        <v>17</v>
      </c>
      <c r="BO219">
        <v>0.52</v>
      </c>
      <c r="BP219">
        <v>7.0000000000000007E-2</v>
      </c>
      <c r="BQ219">
        <v>4.4660731707317103</v>
      </c>
      <c r="BR219">
        <v>2.6983902439082399E-2</v>
      </c>
      <c r="BS219">
        <v>2.7912402212341501E-2</v>
      </c>
      <c r="BT219">
        <v>1</v>
      </c>
      <c r="BU219">
        <v>0.80561197560975595</v>
      </c>
      <c r="BV219">
        <v>6.0820452961678602E-2</v>
      </c>
      <c r="BW219">
        <v>6.0317303931782598E-3</v>
      </c>
      <c r="BX219">
        <v>1</v>
      </c>
      <c r="BY219">
        <v>2</v>
      </c>
      <c r="BZ219">
        <v>2</v>
      </c>
      <c r="CA219" t="s">
        <v>199</v>
      </c>
      <c r="CB219">
        <v>100</v>
      </c>
      <c r="CC219">
        <v>100</v>
      </c>
      <c r="CD219">
        <v>-1.77</v>
      </c>
      <c r="CE219">
        <v>7.9000000000000001E-2</v>
      </c>
      <c r="CF219">
        <v>2</v>
      </c>
      <c r="CG219">
        <v>519.27300000000002</v>
      </c>
      <c r="CH219">
        <v>425.15</v>
      </c>
      <c r="CI219">
        <v>42.998399999999997</v>
      </c>
      <c r="CJ219">
        <v>41.011600000000001</v>
      </c>
      <c r="CK219">
        <v>30</v>
      </c>
      <c r="CL219">
        <v>40.739699999999999</v>
      </c>
      <c r="CM219">
        <v>40.7318</v>
      </c>
      <c r="CN219">
        <v>20.483599999999999</v>
      </c>
      <c r="CO219">
        <v>42.743899999999996</v>
      </c>
      <c r="CP219">
        <v>0</v>
      </c>
      <c r="CQ219">
        <v>43</v>
      </c>
      <c r="CR219">
        <v>410</v>
      </c>
      <c r="CS219">
        <v>17</v>
      </c>
      <c r="CT219">
        <v>98.151499999999999</v>
      </c>
      <c r="CU219">
        <v>98.673000000000002</v>
      </c>
    </row>
    <row r="220" spans="1:99" x14ac:dyDescent="0.25">
      <c r="A220">
        <v>204</v>
      </c>
      <c r="B220">
        <v>1589472845.5</v>
      </c>
      <c r="C220">
        <v>17248</v>
      </c>
      <c r="D220" t="s">
        <v>685</v>
      </c>
      <c r="E220" t="s">
        <v>686</v>
      </c>
      <c r="F220">
        <v>1589472836.87097</v>
      </c>
      <c r="G220">
        <f t="shared" si="87"/>
        <v>4.8040135939149138E-4</v>
      </c>
      <c r="H220">
        <f t="shared" si="88"/>
        <v>-2.7913393009827372</v>
      </c>
      <c r="I220">
        <f t="shared" si="89"/>
        <v>414.47190322580599</v>
      </c>
      <c r="J220">
        <f t="shared" si="90"/>
        <v>881.51700814914432</v>
      </c>
      <c r="K220">
        <f t="shared" si="91"/>
        <v>90.017745246223669</v>
      </c>
      <c r="L220">
        <f t="shared" si="92"/>
        <v>42.32456759357909</v>
      </c>
      <c r="M220">
        <f t="shared" si="93"/>
        <v>8.5133116318147246E-3</v>
      </c>
      <c r="N220">
        <f t="shared" si="94"/>
        <v>2</v>
      </c>
      <c r="O220">
        <f t="shared" si="95"/>
        <v>8.4932305581385727E-3</v>
      </c>
      <c r="P220">
        <f t="shared" si="96"/>
        <v>5.3100693218900213E-3</v>
      </c>
      <c r="Q220">
        <f t="shared" si="97"/>
        <v>0</v>
      </c>
      <c r="R220">
        <f t="shared" si="98"/>
        <v>39.79089235476944</v>
      </c>
      <c r="S220">
        <f t="shared" si="99"/>
        <v>39.79089235476944</v>
      </c>
      <c r="T220">
        <f t="shared" si="100"/>
        <v>7.3312338133357304</v>
      </c>
      <c r="U220">
        <f t="shared" si="101"/>
        <v>24.510905972904116</v>
      </c>
      <c r="V220">
        <f t="shared" si="102"/>
        <v>1.8138490049036036</v>
      </c>
      <c r="W220">
        <f t="shared" si="103"/>
        <v>7.4001712009696643</v>
      </c>
      <c r="X220">
        <f t="shared" si="104"/>
        <v>5.5173848084321264</v>
      </c>
      <c r="Y220">
        <f t="shared" si="105"/>
        <v>-21.185699949164771</v>
      </c>
      <c r="Z220">
        <f t="shared" si="106"/>
        <v>18.873502532886363</v>
      </c>
      <c r="AA220">
        <f t="shared" si="107"/>
        <v>2.3102583429615668</v>
      </c>
      <c r="AB220">
        <f t="shared" si="108"/>
        <v>-1.9390733168407337E-3</v>
      </c>
      <c r="AC220">
        <v>0</v>
      </c>
      <c r="AD220">
        <v>0</v>
      </c>
      <c r="AE220">
        <v>2</v>
      </c>
      <c r="AF220">
        <v>0</v>
      </c>
      <c r="AG220">
        <v>0</v>
      </c>
      <c r="AH220">
        <f t="shared" si="109"/>
        <v>1</v>
      </c>
      <c r="AI220">
        <f t="shared" si="110"/>
        <v>0</v>
      </c>
      <c r="AJ220">
        <f t="shared" si="111"/>
        <v>51745.409579677173</v>
      </c>
      <c r="AK220">
        <f t="shared" si="112"/>
        <v>0</v>
      </c>
      <c r="AL220">
        <f t="shared" si="113"/>
        <v>0</v>
      </c>
      <c r="AM220">
        <f t="shared" si="114"/>
        <v>0.49</v>
      </c>
      <c r="AN220">
        <f t="shared" si="115"/>
        <v>0.39</v>
      </c>
      <c r="AO220">
        <v>8.61</v>
      </c>
      <c r="AP220">
        <v>0.5</v>
      </c>
      <c r="AQ220" t="s">
        <v>194</v>
      </c>
      <c r="AR220">
        <v>1589472836.87097</v>
      </c>
      <c r="AS220">
        <v>414.47190322580599</v>
      </c>
      <c r="AT220">
        <v>410.008225806452</v>
      </c>
      <c r="AU220">
        <v>17.762483870967699</v>
      </c>
      <c r="AV220">
        <v>16.949951612903199</v>
      </c>
      <c r="AW220">
        <v>500.015290322581</v>
      </c>
      <c r="AX220">
        <v>102.016838709677</v>
      </c>
      <c r="AY220">
        <v>0.10001713548387101</v>
      </c>
      <c r="AZ220">
        <v>39.965932258064498</v>
      </c>
      <c r="BA220">
        <v>999.9</v>
      </c>
      <c r="BB220">
        <v>999.9</v>
      </c>
      <c r="BC220">
        <v>0</v>
      </c>
      <c r="BD220">
        <v>0</v>
      </c>
      <c r="BE220">
        <v>10007.3870967742</v>
      </c>
      <c r="BF220">
        <v>0</v>
      </c>
      <c r="BG220">
        <v>1.91117E-3</v>
      </c>
      <c r="BH220">
        <v>1589472785.5</v>
      </c>
      <c r="BI220" t="s">
        <v>676</v>
      </c>
      <c r="BJ220">
        <v>34</v>
      </c>
      <c r="BK220">
        <v>-1.77</v>
      </c>
      <c r="BL220">
        <v>7.9000000000000001E-2</v>
      </c>
      <c r="BM220">
        <v>410</v>
      </c>
      <c r="BN220">
        <v>17</v>
      </c>
      <c r="BO220">
        <v>0.52</v>
      </c>
      <c r="BP220">
        <v>7.0000000000000007E-2</v>
      </c>
      <c r="BQ220">
        <v>4.4649729268292697</v>
      </c>
      <c r="BR220">
        <v>2.7502369337981201E-2</v>
      </c>
      <c r="BS220">
        <v>2.5724081746052101E-2</v>
      </c>
      <c r="BT220">
        <v>1</v>
      </c>
      <c r="BU220">
        <v>0.81033641463414596</v>
      </c>
      <c r="BV220">
        <v>5.2436529616725798E-2</v>
      </c>
      <c r="BW220">
        <v>5.2098002909882297E-3</v>
      </c>
      <c r="BX220">
        <v>1</v>
      </c>
      <c r="BY220">
        <v>2</v>
      </c>
      <c r="BZ220">
        <v>2</v>
      </c>
      <c r="CA220" t="s">
        <v>199</v>
      </c>
      <c r="CB220">
        <v>100</v>
      </c>
      <c r="CC220">
        <v>100</v>
      </c>
      <c r="CD220">
        <v>-1.77</v>
      </c>
      <c r="CE220">
        <v>7.9000000000000001E-2</v>
      </c>
      <c r="CF220">
        <v>2</v>
      </c>
      <c r="CG220">
        <v>519.24699999999996</v>
      </c>
      <c r="CH220">
        <v>425.39100000000002</v>
      </c>
      <c r="CI220">
        <v>43.003300000000003</v>
      </c>
      <c r="CJ220">
        <v>41.006900000000002</v>
      </c>
      <c r="CK220">
        <v>29.9999</v>
      </c>
      <c r="CL220">
        <v>40.738199999999999</v>
      </c>
      <c r="CM220">
        <v>40.727699999999999</v>
      </c>
      <c r="CN220">
        <v>20.483499999999999</v>
      </c>
      <c r="CO220">
        <v>42.743899999999996</v>
      </c>
      <c r="CP220">
        <v>0</v>
      </c>
      <c r="CQ220">
        <v>43</v>
      </c>
      <c r="CR220">
        <v>410</v>
      </c>
      <c r="CS220">
        <v>17</v>
      </c>
      <c r="CT220">
        <v>98.154200000000003</v>
      </c>
      <c r="CU220">
        <v>98.673900000000003</v>
      </c>
    </row>
    <row r="221" spans="1:99" x14ac:dyDescent="0.25">
      <c r="A221">
        <v>205</v>
      </c>
      <c r="B221">
        <v>1589473205</v>
      </c>
      <c r="C221">
        <v>17607.5</v>
      </c>
      <c r="D221" t="s">
        <v>689</v>
      </c>
      <c r="E221" t="s">
        <v>690</v>
      </c>
      <c r="F221">
        <v>1589473196.3387101</v>
      </c>
      <c r="G221">
        <f t="shared" si="87"/>
        <v>6.4429044670494284E-4</v>
      </c>
      <c r="H221">
        <f t="shared" si="88"/>
        <v>-2.6476823592729093</v>
      </c>
      <c r="I221">
        <f t="shared" si="89"/>
        <v>414.59490322580598</v>
      </c>
      <c r="J221">
        <f t="shared" si="90"/>
        <v>729.43500808826161</v>
      </c>
      <c r="K221">
        <f t="shared" si="91"/>
        <v>74.479891149298666</v>
      </c>
      <c r="L221">
        <f t="shared" si="92"/>
        <v>42.332740985713265</v>
      </c>
      <c r="M221">
        <f t="shared" si="93"/>
        <v>1.1614445309202382E-2</v>
      </c>
      <c r="N221">
        <f t="shared" si="94"/>
        <v>2</v>
      </c>
      <c r="O221">
        <f t="shared" si="95"/>
        <v>1.1577104467084244E-2</v>
      </c>
      <c r="P221">
        <f t="shared" si="96"/>
        <v>7.2390351571202122E-3</v>
      </c>
      <c r="Q221">
        <f t="shared" si="97"/>
        <v>0</v>
      </c>
      <c r="R221">
        <f t="shared" si="98"/>
        <v>39.670633536170349</v>
      </c>
      <c r="S221">
        <f t="shared" si="99"/>
        <v>39.670633536170349</v>
      </c>
      <c r="T221">
        <f t="shared" si="100"/>
        <v>7.284194553705249</v>
      </c>
      <c r="U221">
        <f t="shared" si="101"/>
        <v>25.16315430788832</v>
      </c>
      <c r="V221">
        <f t="shared" si="102"/>
        <v>1.8561020205789225</v>
      </c>
      <c r="W221">
        <f t="shared" si="103"/>
        <v>7.3762692779619394</v>
      </c>
      <c r="X221">
        <f t="shared" si="104"/>
        <v>5.4280925331263266</v>
      </c>
      <c r="Y221">
        <f t="shared" si="105"/>
        <v>-28.413208699687978</v>
      </c>
      <c r="Z221">
        <f t="shared" si="106"/>
        <v>25.313807015328525</v>
      </c>
      <c r="AA221">
        <f t="shared" si="107"/>
        <v>3.095915255222955</v>
      </c>
      <c r="AB221">
        <f t="shared" si="108"/>
        <v>-3.4864291364975486E-3</v>
      </c>
      <c r="AC221">
        <v>0</v>
      </c>
      <c r="AD221">
        <v>0</v>
      </c>
      <c r="AE221">
        <v>2</v>
      </c>
      <c r="AF221">
        <v>0</v>
      </c>
      <c r="AG221">
        <v>0</v>
      </c>
      <c r="AH221">
        <f t="shared" si="109"/>
        <v>1</v>
      </c>
      <c r="AI221">
        <f t="shared" si="110"/>
        <v>0</v>
      </c>
      <c r="AJ221">
        <f t="shared" si="111"/>
        <v>51730.489451261405</v>
      </c>
      <c r="AK221">
        <f t="shared" si="112"/>
        <v>0</v>
      </c>
      <c r="AL221">
        <f t="shared" si="113"/>
        <v>0</v>
      </c>
      <c r="AM221">
        <f t="shared" si="114"/>
        <v>0.49</v>
      </c>
      <c r="AN221">
        <f t="shared" si="115"/>
        <v>0.39</v>
      </c>
      <c r="AO221">
        <v>9.65</v>
      </c>
      <c r="AP221">
        <v>0.5</v>
      </c>
      <c r="AQ221" t="s">
        <v>194</v>
      </c>
      <c r="AR221">
        <v>1589473196.3387101</v>
      </c>
      <c r="AS221">
        <v>414.59490322580598</v>
      </c>
      <c r="AT221">
        <v>410.00103225806401</v>
      </c>
      <c r="AU221">
        <v>18.178138709677398</v>
      </c>
      <c r="AV221">
        <v>16.957425806451599</v>
      </c>
      <c r="AW221">
        <v>500.06696774193603</v>
      </c>
      <c r="AX221">
        <v>102.00793548387099</v>
      </c>
      <c r="AY221">
        <v>9.8338993548387099E-2</v>
      </c>
      <c r="AZ221">
        <v>39.905403225806502</v>
      </c>
      <c r="BA221">
        <v>999.9</v>
      </c>
      <c r="BB221">
        <v>999.9</v>
      </c>
      <c r="BC221">
        <v>0</v>
      </c>
      <c r="BD221">
        <v>0</v>
      </c>
      <c r="BE221">
        <v>10003.270967741901</v>
      </c>
      <c r="BF221">
        <v>0</v>
      </c>
      <c r="BG221">
        <v>1.91117E-3</v>
      </c>
      <c r="BH221">
        <v>1589473190</v>
      </c>
      <c r="BI221" t="s">
        <v>691</v>
      </c>
      <c r="BJ221">
        <v>35</v>
      </c>
      <c r="BK221">
        <v>-1.782</v>
      </c>
      <c r="BL221">
        <v>7.6999999999999999E-2</v>
      </c>
      <c r="BM221">
        <v>410</v>
      </c>
      <c r="BN221">
        <v>17</v>
      </c>
      <c r="BO221">
        <v>0.18</v>
      </c>
      <c r="BP221">
        <v>0.04</v>
      </c>
      <c r="BQ221">
        <v>3.3155977600975599</v>
      </c>
      <c r="BR221">
        <v>27.289095901337099</v>
      </c>
      <c r="BS221">
        <v>2.91808851327542</v>
      </c>
      <c r="BT221">
        <v>0</v>
      </c>
      <c r="BU221">
        <v>0.88248349441463403</v>
      </c>
      <c r="BV221">
        <v>7.3197567634910703</v>
      </c>
      <c r="BW221">
        <v>0.78039462593253495</v>
      </c>
      <c r="BX221">
        <v>0</v>
      </c>
      <c r="BY221">
        <v>0</v>
      </c>
      <c r="BZ221">
        <v>2</v>
      </c>
      <c r="CA221" t="s">
        <v>196</v>
      </c>
      <c r="CB221">
        <v>100</v>
      </c>
      <c r="CC221">
        <v>100</v>
      </c>
      <c r="CD221">
        <v>-1.782</v>
      </c>
      <c r="CE221">
        <v>7.6999999999999999E-2</v>
      </c>
      <c r="CF221">
        <v>2</v>
      </c>
      <c r="CG221">
        <v>518.93499999999995</v>
      </c>
      <c r="CH221">
        <v>424.6</v>
      </c>
      <c r="CI221">
        <v>42.990600000000001</v>
      </c>
      <c r="CJ221">
        <v>40.9206</v>
      </c>
      <c r="CK221">
        <v>30.0001</v>
      </c>
      <c r="CL221">
        <v>40.678600000000003</v>
      </c>
      <c r="CM221">
        <v>40.6706</v>
      </c>
      <c r="CN221">
        <v>20.489599999999999</v>
      </c>
      <c r="CO221">
        <v>41.914200000000001</v>
      </c>
      <c r="CP221">
        <v>0</v>
      </c>
      <c r="CQ221">
        <v>43</v>
      </c>
      <c r="CR221">
        <v>410</v>
      </c>
      <c r="CS221">
        <v>17</v>
      </c>
      <c r="CT221">
        <v>98.1631</v>
      </c>
      <c r="CU221">
        <v>98.675899999999999</v>
      </c>
    </row>
    <row r="222" spans="1:99" x14ac:dyDescent="0.25">
      <c r="A222">
        <v>206</v>
      </c>
      <c r="B222">
        <v>1589473210</v>
      </c>
      <c r="C222">
        <v>17612.5</v>
      </c>
      <c r="D222" t="s">
        <v>692</v>
      </c>
      <c r="E222" t="s">
        <v>693</v>
      </c>
      <c r="F222">
        <v>1589473201.64516</v>
      </c>
      <c r="G222">
        <f t="shared" si="87"/>
        <v>8.5213036535741694E-4</v>
      </c>
      <c r="H222">
        <f t="shared" si="88"/>
        <v>-3.4910716463991345</v>
      </c>
      <c r="I222">
        <f t="shared" si="89"/>
        <v>416.05454838709699</v>
      </c>
      <c r="J222">
        <f t="shared" si="90"/>
        <v>725.68639370221604</v>
      </c>
      <c r="K222">
        <f t="shared" si="91"/>
        <v>74.097083983048563</v>
      </c>
      <c r="L222">
        <f t="shared" si="92"/>
        <v>42.481751181927841</v>
      </c>
      <c r="M222">
        <f t="shared" si="93"/>
        <v>1.5583663178042238E-2</v>
      </c>
      <c r="N222">
        <f t="shared" si="94"/>
        <v>2</v>
      </c>
      <c r="O222">
        <f t="shared" si="95"/>
        <v>1.5516518525345037E-2</v>
      </c>
      <c r="P222">
        <f t="shared" si="96"/>
        <v>9.7038325637281535E-3</v>
      </c>
      <c r="Q222">
        <f t="shared" si="97"/>
        <v>0</v>
      </c>
      <c r="R222">
        <f t="shared" si="98"/>
        <v>39.588346074336897</v>
      </c>
      <c r="S222">
        <f t="shared" si="99"/>
        <v>39.588346074336897</v>
      </c>
      <c r="T222">
        <f t="shared" si="100"/>
        <v>7.2521587701479469</v>
      </c>
      <c r="U222">
        <f t="shared" si="101"/>
        <v>25.712022292060695</v>
      </c>
      <c r="V222">
        <f t="shared" si="102"/>
        <v>1.8959238321597882</v>
      </c>
      <c r="W222">
        <f t="shared" si="103"/>
        <v>7.3736861714887665</v>
      </c>
      <c r="X222">
        <f t="shared" si="104"/>
        <v>5.3562349379881589</v>
      </c>
      <c r="Y222">
        <f t="shared" si="105"/>
        <v>-37.578949112262087</v>
      </c>
      <c r="Z222">
        <f t="shared" si="106"/>
        <v>33.479949190373119</v>
      </c>
      <c r="AA222">
        <f t="shared" si="107"/>
        <v>4.09290248642679</v>
      </c>
      <c r="AB222">
        <f t="shared" si="108"/>
        <v>-6.097435462180556E-3</v>
      </c>
      <c r="AC222">
        <v>0</v>
      </c>
      <c r="AD222">
        <v>0</v>
      </c>
      <c r="AE222">
        <v>2</v>
      </c>
      <c r="AF222">
        <v>0</v>
      </c>
      <c r="AG222">
        <v>0</v>
      </c>
      <c r="AH222">
        <f t="shared" si="109"/>
        <v>1</v>
      </c>
      <c r="AI222">
        <f t="shared" si="110"/>
        <v>0</v>
      </c>
      <c r="AJ222">
        <f t="shared" si="111"/>
        <v>51726.127135575021</v>
      </c>
      <c r="AK222">
        <f t="shared" si="112"/>
        <v>0</v>
      </c>
      <c r="AL222">
        <f t="shared" si="113"/>
        <v>0</v>
      </c>
      <c r="AM222">
        <f t="shared" si="114"/>
        <v>0.49</v>
      </c>
      <c r="AN222">
        <f t="shared" si="115"/>
        <v>0.39</v>
      </c>
      <c r="AO222">
        <v>9.65</v>
      </c>
      <c r="AP222">
        <v>0.5</v>
      </c>
      <c r="AQ222" t="s">
        <v>194</v>
      </c>
      <c r="AR222">
        <v>1589473201.64516</v>
      </c>
      <c r="AS222">
        <v>416.05454838709699</v>
      </c>
      <c r="AT222">
        <v>410.00058064516099</v>
      </c>
      <c r="AU222">
        <v>18.568154838709699</v>
      </c>
      <c r="AV222">
        <v>16.953961290322599</v>
      </c>
      <c r="AW222">
        <v>499.96303225806503</v>
      </c>
      <c r="AX222">
        <v>102.007419354839</v>
      </c>
      <c r="AY222">
        <v>9.8786061290322594E-2</v>
      </c>
      <c r="AZ222">
        <v>39.898851612903201</v>
      </c>
      <c r="BA222">
        <v>999.9</v>
      </c>
      <c r="BB222">
        <v>999.9</v>
      </c>
      <c r="BC222">
        <v>0</v>
      </c>
      <c r="BD222">
        <v>0</v>
      </c>
      <c r="BE222">
        <v>10002.225806451601</v>
      </c>
      <c r="BF222">
        <v>0</v>
      </c>
      <c r="BG222">
        <v>1.91117E-3</v>
      </c>
      <c r="BH222">
        <v>1589473190</v>
      </c>
      <c r="BI222" t="s">
        <v>691</v>
      </c>
      <c r="BJ222">
        <v>35</v>
      </c>
      <c r="BK222">
        <v>-1.782</v>
      </c>
      <c r="BL222">
        <v>7.6999999999999999E-2</v>
      </c>
      <c r="BM222">
        <v>410</v>
      </c>
      <c r="BN222">
        <v>17</v>
      </c>
      <c r="BO222">
        <v>0.18</v>
      </c>
      <c r="BP222">
        <v>0.04</v>
      </c>
      <c r="BQ222">
        <v>4.8710948832682899</v>
      </c>
      <c r="BR222">
        <v>19.566205647679499</v>
      </c>
      <c r="BS222">
        <v>2.3894490728509301</v>
      </c>
      <c r="BT222">
        <v>0</v>
      </c>
      <c r="BU222">
        <v>1.2969607583170699</v>
      </c>
      <c r="BV222">
        <v>5.2812181358257897</v>
      </c>
      <c r="BW222">
        <v>0.64175744093853004</v>
      </c>
      <c r="BX222">
        <v>0</v>
      </c>
      <c r="BY222">
        <v>0</v>
      </c>
      <c r="BZ222">
        <v>2</v>
      </c>
      <c r="CA222" t="s">
        <v>196</v>
      </c>
      <c r="CB222">
        <v>100</v>
      </c>
      <c r="CC222">
        <v>100</v>
      </c>
      <c r="CD222">
        <v>-1.782</v>
      </c>
      <c r="CE222">
        <v>7.6999999999999999E-2</v>
      </c>
      <c r="CF222">
        <v>2</v>
      </c>
      <c r="CG222">
        <v>519.09</v>
      </c>
      <c r="CH222">
        <v>424.60500000000002</v>
      </c>
      <c r="CI222">
        <v>42.990699999999997</v>
      </c>
      <c r="CJ222">
        <v>40.9206</v>
      </c>
      <c r="CK222">
        <v>30.0002</v>
      </c>
      <c r="CL222">
        <v>40.674100000000003</v>
      </c>
      <c r="CM222">
        <v>40.667200000000001</v>
      </c>
      <c r="CN222">
        <v>20.488499999999998</v>
      </c>
      <c r="CO222">
        <v>41.914200000000001</v>
      </c>
      <c r="CP222">
        <v>0</v>
      </c>
      <c r="CQ222">
        <v>43</v>
      </c>
      <c r="CR222">
        <v>410</v>
      </c>
      <c r="CS222">
        <v>17</v>
      </c>
      <c r="CT222">
        <v>98.1648</v>
      </c>
      <c r="CU222">
        <v>98.677099999999996</v>
      </c>
    </row>
    <row r="223" spans="1:99" x14ac:dyDescent="0.25">
      <c r="A223">
        <v>207</v>
      </c>
      <c r="B223">
        <v>1589473215</v>
      </c>
      <c r="C223">
        <v>17617.5</v>
      </c>
      <c r="D223" t="s">
        <v>694</v>
      </c>
      <c r="E223" t="s">
        <v>695</v>
      </c>
      <c r="F223">
        <v>1589473206.4354801</v>
      </c>
      <c r="G223">
        <f t="shared" si="87"/>
        <v>8.985982772203436E-4</v>
      </c>
      <c r="H223">
        <f t="shared" si="88"/>
        <v>-3.6648253529490309</v>
      </c>
      <c r="I223">
        <f t="shared" si="89"/>
        <v>416.35535483871001</v>
      </c>
      <c r="J223">
        <f t="shared" si="90"/>
        <v>723.47250636582442</v>
      </c>
      <c r="K223">
        <f t="shared" si="91"/>
        <v>73.871438654737801</v>
      </c>
      <c r="L223">
        <f t="shared" si="92"/>
        <v>42.512699215120101</v>
      </c>
      <c r="M223">
        <f t="shared" si="93"/>
        <v>1.648914685450284E-2</v>
      </c>
      <c r="N223">
        <f t="shared" si="94"/>
        <v>2</v>
      </c>
      <c r="O223">
        <f t="shared" si="95"/>
        <v>1.641399298538752E-2</v>
      </c>
      <c r="P223">
        <f t="shared" si="96"/>
        <v>1.026546925519924E-2</v>
      </c>
      <c r="Q223">
        <f t="shared" si="97"/>
        <v>0</v>
      </c>
      <c r="R223">
        <f t="shared" si="98"/>
        <v>39.567347846417199</v>
      </c>
      <c r="S223">
        <f t="shared" si="99"/>
        <v>39.567347846417199</v>
      </c>
      <c r="T223">
        <f t="shared" si="100"/>
        <v>7.2440034235885529</v>
      </c>
      <c r="U223">
        <f t="shared" si="101"/>
        <v>25.833961400775472</v>
      </c>
      <c r="V223">
        <f t="shared" si="102"/>
        <v>1.9045013472851937</v>
      </c>
      <c r="W223">
        <f t="shared" si="103"/>
        <v>7.3720840475825167</v>
      </c>
      <c r="X223">
        <f t="shared" si="104"/>
        <v>5.3395020763033596</v>
      </c>
      <c r="Y223">
        <f t="shared" si="105"/>
        <v>-39.628184025417156</v>
      </c>
      <c r="Z223">
        <f t="shared" si="106"/>
        <v>35.305809730493465</v>
      </c>
      <c r="AA223">
        <f t="shared" si="107"/>
        <v>4.3155940867855929</v>
      </c>
      <c r="AB223">
        <f t="shared" si="108"/>
        <v>-6.7802081380960999E-3</v>
      </c>
      <c r="AC223">
        <v>0</v>
      </c>
      <c r="AD223">
        <v>0</v>
      </c>
      <c r="AE223">
        <v>2</v>
      </c>
      <c r="AF223">
        <v>0</v>
      </c>
      <c r="AG223">
        <v>0</v>
      </c>
      <c r="AH223">
        <f t="shared" si="109"/>
        <v>1</v>
      </c>
      <c r="AI223">
        <f t="shared" si="110"/>
        <v>0</v>
      </c>
      <c r="AJ223">
        <f t="shared" si="111"/>
        <v>51698.758854106476</v>
      </c>
      <c r="AK223">
        <f t="shared" si="112"/>
        <v>0</v>
      </c>
      <c r="AL223">
        <f t="shared" si="113"/>
        <v>0</v>
      </c>
      <c r="AM223">
        <f t="shared" si="114"/>
        <v>0.49</v>
      </c>
      <c r="AN223">
        <f t="shared" si="115"/>
        <v>0.39</v>
      </c>
      <c r="AO223">
        <v>9.65</v>
      </c>
      <c r="AP223">
        <v>0.5</v>
      </c>
      <c r="AQ223" t="s">
        <v>194</v>
      </c>
      <c r="AR223">
        <v>1589473206.4354801</v>
      </c>
      <c r="AS223">
        <v>416.35535483871001</v>
      </c>
      <c r="AT223">
        <v>410.004161290323</v>
      </c>
      <c r="AU223">
        <v>18.652058064516101</v>
      </c>
      <c r="AV223">
        <v>16.950067741935499</v>
      </c>
      <c r="AW223">
        <v>499.987129032258</v>
      </c>
      <c r="AX223">
        <v>102.006806451613</v>
      </c>
      <c r="AY223">
        <v>9.9960570967741899E-2</v>
      </c>
      <c r="AZ223">
        <v>39.894787096774202</v>
      </c>
      <c r="BA223">
        <v>999.9</v>
      </c>
      <c r="BB223">
        <v>999.9</v>
      </c>
      <c r="BC223">
        <v>0</v>
      </c>
      <c r="BD223">
        <v>0</v>
      </c>
      <c r="BE223">
        <v>9996.6354838709703</v>
      </c>
      <c r="BF223">
        <v>0</v>
      </c>
      <c r="BG223">
        <v>1.91117E-3</v>
      </c>
      <c r="BH223">
        <v>1589473190</v>
      </c>
      <c r="BI223" t="s">
        <v>691</v>
      </c>
      <c r="BJ223">
        <v>35</v>
      </c>
      <c r="BK223">
        <v>-1.782</v>
      </c>
      <c r="BL223">
        <v>7.6999999999999999E-2</v>
      </c>
      <c r="BM223">
        <v>410</v>
      </c>
      <c r="BN223">
        <v>17</v>
      </c>
      <c r="BO223">
        <v>0.18</v>
      </c>
      <c r="BP223">
        <v>0.04</v>
      </c>
      <c r="BQ223">
        <v>6.2030692682926798</v>
      </c>
      <c r="BR223">
        <v>2.4223935888474299</v>
      </c>
      <c r="BS223">
        <v>0.52214448643464495</v>
      </c>
      <c r="BT223">
        <v>0</v>
      </c>
      <c r="BU223">
        <v>1.65768717073171</v>
      </c>
      <c r="BV223">
        <v>0.72342188153237497</v>
      </c>
      <c r="BW223">
        <v>0.14559609554264699</v>
      </c>
      <c r="BX223">
        <v>0</v>
      </c>
      <c r="BY223">
        <v>0</v>
      </c>
      <c r="BZ223">
        <v>2</v>
      </c>
      <c r="CA223" t="s">
        <v>196</v>
      </c>
      <c r="CB223">
        <v>100</v>
      </c>
      <c r="CC223">
        <v>100</v>
      </c>
      <c r="CD223">
        <v>-1.782</v>
      </c>
      <c r="CE223">
        <v>7.6999999999999999E-2</v>
      </c>
      <c r="CF223">
        <v>2</v>
      </c>
      <c r="CG223">
        <v>519.15099999999995</v>
      </c>
      <c r="CH223">
        <v>424.79</v>
      </c>
      <c r="CI223">
        <v>42.989899999999999</v>
      </c>
      <c r="CJ223">
        <v>40.916800000000002</v>
      </c>
      <c r="CK223">
        <v>30.0001</v>
      </c>
      <c r="CL223">
        <v>40.670400000000001</v>
      </c>
      <c r="CM223">
        <v>40.665300000000002</v>
      </c>
      <c r="CN223">
        <v>20.4878</v>
      </c>
      <c r="CO223">
        <v>41.914200000000001</v>
      </c>
      <c r="CP223">
        <v>0</v>
      </c>
      <c r="CQ223">
        <v>43</v>
      </c>
      <c r="CR223">
        <v>410</v>
      </c>
      <c r="CS223">
        <v>17</v>
      </c>
      <c r="CT223">
        <v>98.1648</v>
      </c>
      <c r="CU223">
        <v>98.6768</v>
      </c>
    </row>
    <row r="224" spans="1:99" x14ac:dyDescent="0.25">
      <c r="A224">
        <v>208</v>
      </c>
      <c r="B224">
        <v>1589473220</v>
      </c>
      <c r="C224">
        <v>17622.5</v>
      </c>
      <c r="D224" t="s">
        <v>696</v>
      </c>
      <c r="E224" t="s">
        <v>697</v>
      </c>
      <c r="F224">
        <v>1589473211.37097</v>
      </c>
      <c r="G224">
        <f t="shared" si="87"/>
        <v>8.9915136999338711E-4</v>
      </c>
      <c r="H224">
        <f t="shared" si="88"/>
        <v>-3.6678685850056207</v>
      </c>
      <c r="I224">
        <f t="shared" si="89"/>
        <v>416.35167741935498</v>
      </c>
      <c r="J224">
        <f t="shared" si="90"/>
        <v>723.44357799095906</v>
      </c>
      <c r="K224">
        <f t="shared" si="91"/>
        <v>73.868351508582094</v>
      </c>
      <c r="L224">
        <f t="shared" si="92"/>
        <v>42.5122469733017</v>
      </c>
      <c r="M224">
        <f t="shared" si="93"/>
        <v>1.650491011506152E-2</v>
      </c>
      <c r="N224">
        <f t="shared" si="94"/>
        <v>2</v>
      </c>
      <c r="O224">
        <f t="shared" si="95"/>
        <v>1.6429612840536834E-2</v>
      </c>
      <c r="P224">
        <f t="shared" si="96"/>
        <v>1.0275244467291958E-2</v>
      </c>
      <c r="Q224">
        <f t="shared" si="97"/>
        <v>0</v>
      </c>
      <c r="R224">
        <f t="shared" si="98"/>
        <v>39.56216072691528</v>
      </c>
      <c r="S224">
        <f t="shared" si="99"/>
        <v>39.56216072691528</v>
      </c>
      <c r="T224">
        <f t="shared" si="100"/>
        <v>7.2419900616510988</v>
      </c>
      <c r="U224">
        <f t="shared" si="101"/>
        <v>25.83714365667938</v>
      </c>
      <c r="V224">
        <f t="shared" si="102"/>
        <v>1.9042284792407065</v>
      </c>
      <c r="W224">
        <f t="shared" si="103"/>
        <v>7.3701199503468651</v>
      </c>
      <c r="X224">
        <f t="shared" si="104"/>
        <v>5.3377615824103923</v>
      </c>
      <c r="Y224">
        <f t="shared" si="105"/>
        <v>-39.652575416708373</v>
      </c>
      <c r="Z224">
        <f t="shared" si="106"/>
        <v>35.327724800447186</v>
      </c>
      <c r="AA224">
        <f t="shared" si="107"/>
        <v>4.3180622075473414</v>
      </c>
      <c r="AB224">
        <f t="shared" si="108"/>
        <v>-6.7884087138452287E-3</v>
      </c>
      <c r="AC224">
        <v>0</v>
      </c>
      <c r="AD224">
        <v>0</v>
      </c>
      <c r="AE224">
        <v>2</v>
      </c>
      <c r="AF224">
        <v>0</v>
      </c>
      <c r="AG224">
        <v>0</v>
      </c>
      <c r="AH224">
        <f t="shared" si="109"/>
        <v>1</v>
      </c>
      <c r="AI224">
        <f t="shared" si="110"/>
        <v>0</v>
      </c>
      <c r="AJ224">
        <f t="shared" si="111"/>
        <v>51711.284858837229</v>
      </c>
      <c r="AK224">
        <f t="shared" si="112"/>
        <v>0</v>
      </c>
      <c r="AL224">
        <f t="shared" si="113"/>
        <v>0</v>
      </c>
      <c r="AM224">
        <f t="shared" si="114"/>
        <v>0.49</v>
      </c>
      <c r="AN224">
        <f t="shared" si="115"/>
        <v>0.39</v>
      </c>
      <c r="AO224">
        <v>9.65</v>
      </c>
      <c r="AP224">
        <v>0.5</v>
      </c>
      <c r="AQ224" t="s">
        <v>194</v>
      </c>
      <c r="AR224">
        <v>1589473211.37097</v>
      </c>
      <c r="AS224">
        <v>416.35167741935498</v>
      </c>
      <c r="AT224">
        <v>409.99548387096797</v>
      </c>
      <c r="AU224">
        <v>18.649419354838699</v>
      </c>
      <c r="AV224">
        <v>16.9464935483871</v>
      </c>
      <c r="AW224">
        <v>500.02138709677399</v>
      </c>
      <c r="AX224">
        <v>102.006548387097</v>
      </c>
      <c r="AY224">
        <v>0.100034290322581</v>
      </c>
      <c r="AZ224">
        <v>39.889803225806503</v>
      </c>
      <c r="BA224">
        <v>999.9</v>
      </c>
      <c r="BB224">
        <v>999.9</v>
      </c>
      <c r="BC224">
        <v>0</v>
      </c>
      <c r="BD224">
        <v>0</v>
      </c>
      <c r="BE224">
        <v>9999.0209677419407</v>
      </c>
      <c r="BF224">
        <v>0</v>
      </c>
      <c r="BG224">
        <v>1.91117E-3</v>
      </c>
      <c r="BH224">
        <v>1589473190</v>
      </c>
      <c r="BI224" t="s">
        <v>691</v>
      </c>
      <c r="BJ224">
        <v>35</v>
      </c>
      <c r="BK224">
        <v>-1.782</v>
      </c>
      <c r="BL224">
        <v>7.6999999999999999E-2</v>
      </c>
      <c r="BM224">
        <v>410</v>
      </c>
      <c r="BN224">
        <v>17</v>
      </c>
      <c r="BO224">
        <v>0.18</v>
      </c>
      <c r="BP224">
        <v>0.04</v>
      </c>
      <c r="BQ224">
        <v>6.35167292682927</v>
      </c>
      <c r="BR224">
        <v>4.7580418118465202E-2</v>
      </c>
      <c r="BS224">
        <v>2.47487778701862E-2</v>
      </c>
      <c r="BT224">
        <v>1</v>
      </c>
      <c r="BU224">
        <v>1.70259682926829</v>
      </c>
      <c r="BV224">
        <v>1.0517560975611099E-2</v>
      </c>
      <c r="BW224">
        <v>1.24395992215336E-3</v>
      </c>
      <c r="BX224">
        <v>1</v>
      </c>
      <c r="BY224">
        <v>2</v>
      </c>
      <c r="BZ224">
        <v>2</v>
      </c>
      <c r="CA224" t="s">
        <v>199</v>
      </c>
      <c r="CB224">
        <v>100</v>
      </c>
      <c r="CC224">
        <v>100</v>
      </c>
      <c r="CD224">
        <v>-1.782</v>
      </c>
      <c r="CE224">
        <v>7.6999999999999999E-2</v>
      </c>
      <c r="CF224">
        <v>2</v>
      </c>
      <c r="CG224">
        <v>519.30899999999997</v>
      </c>
      <c r="CH224">
        <v>424.81799999999998</v>
      </c>
      <c r="CI224">
        <v>42.989199999999997</v>
      </c>
      <c r="CJ224">
        <v>40.916499999999999</v>
      </c>
      <c r="CK224">
        <v>30</v>
      </c>
      <c r="CL224">
        <v>40.670099999999998</v>
      </c>
      <c r="CM224">
        <v>40.6631</v>
      </c>
      <c r="CN224">
        <v>20.4876</v>
      </c>
      <c r="CO224">
        <v>41.914200000000001</v>
      </c>
      <c r="CP224">
        <v>0</v>
      </c>
      <c r="CQ224">
        <v>43</v>
      </c>
      <c r="CR224">
        <v>410</v>
      </c>
      <c r="CS224">
        <v>17</v>
      </c>
      <c r="CT224">
        <v>98.165899999999993</v>
      </c>
      <c r="CU224">
        <v>98.677000000000007</v>
      </c>
    </row>
    <row r="225" spans="1:99" x14ac:dyDescent="0.25">
      <c r="A225">
        <v>209</v>
      </c>
      <c r="B225">
        <v>1589473225</v>
      </c>
      <c r="C225">
        <v>17627.5</v>
      </c>
      <c r="D225" t="s">
        <v>698</v>
      </c>
      <c r="E225" t="s">
        <v>699</v>
      </c>
      <c r="F225">
        <v>1589473216.37097</v>
      </c>
      <c r="G225">
        <f t="shared" si="87"/>
        <v>8.9975287367044109E-4</v>
      </c>
      <c r="H225">
        <f t="shared" si="88"/>
        <v>-3.6605749549268403</v>
      </c>
      <c r="I225">
        <f t="shared" si="89"/>
        <v>416.34180645161302</v>
      </c>
      <c r="J225">
        <f t="shared" si="90"/>
        <v>722.41196431193134</v>
      </c>
      <c r="K225">
        <f t="shared" si="91"/>
        <v>73.762861605314882</v>
      </c>
      <c r="L225">
        <f t="shared" si="92"/>
        <v>42.511149547540676</v>
      </c>
      <c r="M225">
        <f t="shared" si="93"/>
        <v>1.6522458895457809E-2</v>
      </c>
      <c r="N225">
        <f t="shared" si="94"/>
        <v>2</v>
      </c>
      <c r="O225">
        <f t="shared" si="95"/>
        <v>1.6447001811856179E-2</v>
      </c>
      <c r="P225">
        <f t="shared" si="96"/>
        <v>1.0286126841349393E-2</v>
      </c>
      <c r="Q225">
        <f t="shared" si="97"/>
        <v>0</v>
      </c>
      <c r="R225">
        <f t="shared" si="98"/>
        <v>39.556197640346269</v>
      </c>
      <c r="S225">
        <f t="shared" si="99"/>
        <v>39.556197640346269</v>
      </c>
      <c r="T225">
        <f t="shared" si="100"/>
        <v>7.2396761103101523</v>
      </c>
      <c r="U225">
        <f t="shared" si="101"/>
        <v>25.841043761029177</v>
      </c>
      <c r="V225">
        <f t="shared" si="102"/>
        <v>1.9039313245652907</v>
      </c>
      <c r="W225">
        <f t="shared" si="103"/>
        <v>7.3678576692656881</v>
      </c>
      <c r="X225">
        <f t="shared" si="104"/>
        <v>5.3357447857448612</v>
      </c>
      <c r="Y225">
        <f t="shared" si="105"/>
        <v>-39.679101728866449</v>
      </c>
      <c r="Z225">
        <f t="shared" si="106"/>
        <v>35.351570195047749</v>
      </c>
      <c r="AA225">
        <f t="shared" si="107"/>
        <v>4.3207342107518159</v>
      </c>
      <c r="AB225">
        <f t="shared" si="108"/>
        <v>-6.7973230668840756E-3</v>
      </c>
      <c r="AC225">
        <v>0</v>
      </c>
      <c r="AD225">
        <v>0</v>
      </c>
      <c r="AE225">
        <v>2</v>
      </c>
      <c r="AF225">
        <v>0</v>
      </c>
      <c r="AG225">
        <v>0</v>
      </c>
      <c r="AH225">
        <f t="shared" si="109"/>
        <v>1</v>
      </c>
      <c r="AI225">
        <f t="shared" si="110"/>
        <v>0</v>
      </c>
      <c r="AJ225">
        <f t="shared" si="111"/>
        <v>51738.547683303652</v>
      </c>
      <c r="AK225">
        <f t="shared" si="112"/>
        <v>0</v>
      </c>
      <c r="AL225">
        <f t="shared" si="113"/>
        <v>0</v>
      </c>
      <c r="AM225">
        <f t="shared" si="114"/>
        <v>0.49</v>
      </c>
      <c r="AN225">
        <f t="shared" si="115"/>
        <v>0.39</v>
      </c>
      <c r="AO225">
        <v>9.65</v>
      </c>
      <c r="AP225">
        <v>0.5</v>
      </c>
      <c r="AQ225" t="s">
        <v>194</v>
      </c>
      <c r="AR225">
        <v>1589473216.37097</v>
      </c>
      <c r="AS225">
        <v>416.34180645161302</v>
      </c>
      <c r="AT225">
        <v>409.99993548387101</v>
      </c>
      <c r="AU225">
        <v>18.6465483870968</v>
      </c>
      <c r="AV225">
        <v>16.942419354838702</v>
      </c>
      <c r="AW225">
        <v>500.00406451612901</v>
      </c>
      <c r="AX225">
        <v>102.00638709677401</v>
      </c>
      <c r="AY225">
        <v>9.9980529032258098E-2</v>
      </c>
      <c r="AZ225">
        <v>39.884061290322599</v>
      </c>
      <c r="BA225">
        <v>999.9</v>
      </c>
      <c r="BB225">
        <v>999.9</v>
      </c>
      <c r="BC225">
        <v>0</v>
      </c>
      <c r="BD225">
        <v>0</v>
      </c>
      <c r="BE225">
        <v>10004.3425806452</v>
      </c>
      <c r="BF225">
        <v>0</v>
      </c>
      <c r="BG225">
        <v>1.91117E-3</v>
      </c>
      <c r="BH225">
        <v>1589473190</v>
      </c>
      <c r="BI225" t="s">
        <v>691</v>
      </c>
      <c r="BJ225">
        <v>35</v>
      </c>
      <c r="BK225">
        <v>-1.782</v>
      </c>
      <c r="BL225">
        <v>7.6999999999999999E-2</v>
      </c>
      <c r="BM225">
        <v>410</v>
      </c>
      <c r="BN225">
        <v>17</v>
      </c>
      <c r="BO225">
        <v>0.18</v>
      </c>
      <c r="BP225">
        <v>0.04</v>
      </c>
      <c r="BQ225">
        <v>6.3475853658536598</v>
      </c>
      <c r="BR225">
        <v>-0.18686550522659201</v>
      </c>
      <c r="BS225">
        <v>2.8495006588451801E-2</v>
      </c>
      <c r="BT225">
        <v>0</v>
      </c>
      <c r="BU225">
        <v>1.7036826829268299</v>
      </c>
      <c r="BV225">
        <v>1.7152055749131999E-2</v>
      </c>
      <c r="BW225">
        <v>1.7736403578450799E-3</v>
      </c>
      <c r="BX225">
        <v>1</v>
      </c>
      <c r="BY225">
        <v>1</v>
      </c>
      <c r="BZ225">
        <v>2</v>
      </c>
      <c r="CA225" t="s">
        <v>213</v>
      </c>
      <c r="CB225">
        <v>100</v>
      </c>
      <c r="CC225">
        <v>100</v>
      </c>
      <c r="CD225">
        <v>-1.782</v>
      </c>
      <c r="CE225">
        <v>7.6999999999999999E-2</v>
      </c>
      <c r="CF225">
        <v>2</v>
      </c>
      <c r="CG225">
        <v>519.31100000000004</v>
      </c>
      <c r="CH225">
        <v>424.91399999999999</v>
      </c>
      <c r="CI225">
        <v>42.990200000000002</v>
      </c>
      <c r="CJ225">
        <v>40.912700000000001</v>
      </c>
      <c r="CK225">
        <v>30</v>
      </c>
      <c r="CL225">
        <v>40.666400000000003</v>
      </c>
      <c r="CM225">
        <v>40.660400000000003</v>
      </c>
      <c r="CN225">
        <v>20.488399999999999</v>
      </c>
      <c r="CO225">
        <v>41.914200000000001</v>
      </c>
      <c r="CP225">
        <v>0</v>
      </c>
      <c r="CQ225">
        <v>43</v>
      </c>
      <c r="CR225">
        <v>410</v>
      </c>
      <c r="CS225">
        <v>17</v>
      </c>
      <c r="CT225">
        <v>98.1678</v>
      </c>
      <c r="CU225">
        <v>98.678100000000001</v>
      </c>
    </row>
    <row r="226" spans="1:99" x14ac:dyDescent="0.25">
      <c r="A226">
        <v>210</v>
      </c>
      <c r="B226">
        <v>1589473230</v>
      </c>
      <c r="C226">
        <v>17632.5</v>
      </c>
      <c r="D226" t="s">
        <v>700</v>
      </c>
      <c r="E226" t="s">
        <v>701</v>
      </c>
      <c r="F226">
        <v>1589473221.37097</v>
      </c>
      <c r="G226">
        <f t="shared" si="87"/>
        <v>9.002057722720014E-4</v>
      </c>
      <c r="H226">
        <f t="shared" si="88"/>
        <v>-3.6548898915862957</v>
      </c>
      <c r="I226">
        <f t="shared" si="89"/>
        <v>416.32983870967797</v>
      </c>
      <c r="J226">
        <f t="shared" si="90"/>
        <v>721.58716546313951</v>
      </c>
      <c r="K226">
        <f t="shared" si="91"/>
        <v>73.67844744410111</v>
      </c>
      <c r="L226">
        <f t="shared" si="92"/>
        <v>42.509813933697295</v>
      </c>
      <c r="M226">
        <f t="shared" si="93"/>
        <v>1.6537221986831076E-2</v>
      </c>
      <c r="N226">
        <f t="shared" si="94"/>
        <v>2</v>
      </c>
      <c r="O226">
        <f t="shared" si="95"/>
        <v>1.6461630331649071E-2</v>
      </c>
      <c r="P226">
        <f t="shared" si="96"/>
        <v>1.0295281680046493E-2</v>
      </c>
      <c r="Q226">
        <f t="shared" si="97"/>
        <v>0</v>
      </c>
      <c r="R226">
        <f t="shared" si="98"/>
        <v>39.55015962564979</v>
      </c>
      <c r="S226">
        <f t="shared" si="99"/>
        <v>39.55015962564979</v>
      </c>
      <c r="T226">
        <f t="shared" si="100"/>
        <v>7.2373337365693491</v>
      </c>
      <c r="U226">
        <f t="shared" si="101"/>
        <v>25.844504130237979</v>
      </c>
      <c r="V226">
        <f t="shared" si="102"/>
        <v>1.9035886263991204</v>
      </c>
      <c r="W226">
        <f t="shared" si="103"/>
        <v>7.3655451728010854</v>
      </c>
      <c r="X226">
        <f t="shared" si="104"/>
        <v>5.3337451101702289</v>
      </c>
      <c r="Y226">
        <f t="shared" si="105"/>
        <v>-39.69907455719526</v>
      </c>
      <c r="Z226">
        <f t="shared" si="106"/>
        <v>35.369581865867659</v>
      </c>
      <c r="AA226">
        <f t="shared" si="107"/>
        <v>4.3226886978664218</v>
      </c>
      <c r="AB226">
        <f t="shared" si="108"/>
        <v>-6.8039934611761055E-3</v>
      </c>
      <c r="AC226">
        <v>0</v>
      </c>
      <c r="AD226">
        <v>0</v>
      </c>
      <c r="AE226">
        <v>2</v>
      </c>
      <c r="AF226">
        <v>0</v>
      </c>
      <c r="AG226">
        <v>0</v>
      </c>
      <c r="AH226">
        <f t="shared" si="109"/>
        <v>1</v>
      </c>
      <c r="AI226">
        <f t="shared" si="110"/>
        <v>0</v>
      </c>
      <c r="AJ226">
        <f t="shared" si="111"/>
        <v>51720.311885033349</v>
      </c>
      <c r="AK226">
        <f t="shared" si="112"/>
        <v>0</v>
      </c>
      <c r="AL226">
        <f t="shared" si="113"/>
        <v>0</v>
      </c>
      <c r="AM226">
        <f t="shared" si="114"/>
        <v>0.49</v>
      </c>
      <c r="AN226">
        <f t="shared" si="115"/>
        <v>0.39</v>
      </c>
      <c r="AO226">
        <v>9.65</v>
      </c>
      <c r="AP226">
        <v>0.5</v>
      </c>
      <c r="AQ226" t="s">
        <v>194</v>
      </c>
      <c r="AR226">
        <v>1589473221.37097</v>
      </c>
      <c r="AS226">
        <v>416.32983870967797</v>
      </c>
      <c r="AT226">
        <v>409.999387096774</v>
      </c>
      <c r="AU226">
        <v>18.6432419354839</v>
      </c>
      <c r="AV226">
        <v>16.938277419354801</v>
      </c>
      <c r="AW226">
        <v>500.01229032258101</v>
      </c>
      <c r="AX226">
        <v>102.00609677419401</v>
      </c>
      <c r="AY226">
        <v>9.9997916129032194E-2</v>
      </c>
      <c r="AZ226">
        <v>39.8781903225806</v>
      </c>
      <c r="BA226">
        <v>999.9</v>
      </c>
      <c r="BB226">
        <v>999.9</v>
      </c>
      <c r="BC226">
        <v>0</v>
      </c>
      <c r="BD226">
        <v>0</v>
      </c>
      <c r="BE226">
        <v>10000.5</v>
      </c>
      <c r="BF226">
        <v>0</v>
      </c>
      <c r="BG226">
        <v>1.91117E-3</v>
      </c>
      <c r="BH226">
        <v>1589473190</v>
      </c>
      <c r="BI226" t="s">
        <v>691</v>
      </c>
      <c r="BJ226">
        <v>35</v>
      </c>
      <c r="BK226">
        <v>-1.782</v>
      </c>
      <c r="BL226">
        <v>7.6999999999999999E-2</v>
      </c>
      <c r="BM226">
        <v>410</v>
      </c>
      <c r="BN226">
        <v>17</v>
      </c>
      <c r="BO226">
        <v>0.18</v>
      </c>
      <c r="BP226">
        <v>0.04</v>
      </c>
      <c r="BQ226">
        <v>6.33359390243902</v>
      </c>
      <c r="BR226">
        <v>-0.111830801393674</v>
      </c>
      <c r="BS226">
        <v>2.3200217816266001E-2</v>
      </c>
      <c r="BT226">
        <v>0</v>
      </c>
      <c r="BU226">
        <v>1.7045295121951201</v>
      </c>
      <c r="BV226">
        <v>1.0646759581882E-2</v>
      </c>
      <c r="BW226">
        <v>1.4309112757678599E-3</v>
      </c>
      <c r="BX226">
        <v>1</v>
      </c>
      <c r="BY226">
        <v>1</v>
      </c>
      <c r="BZ226">
        <v>2</v>
      </c>
      <c r="CA226" t="s">
        <v>213</v>
      </c>
      <c r="CB226">
        <v>100</v>
      </c>
      <c r="CC226">
        <v>100</v>
      </c>
      <c r="CD226">
        <v>-1.782</v>
      </c>
      <c r="CE226">
        <v>7.6999999999999999E-2</v>
      </c>
      <c r="CF226">
        <v>2</v>
      </c>
      <c r="CG226">
        <v>519.30899999999997</v>
      </c>
      <c r="CH226">
        <v>424.80700000000002</v>
      </c>
      <c r="CI226">
        <v>42.991</v>
      </c>
      <c r="CJ226">
        <v>40.910299999999999</v>
      </c>
      <c r="CK226">
        <v>30.0001</v>
      </c>
      <c r="CL226">
        <v>40.665999999999997</v>
      </c>
      <c r="CM226">
        <v>40.658900000000003</v>
      </c>
      <c r="CN226">
        <v>20.489899999999999</v>
      </c>
      <c r="CO226">
        <v>41.914200000000001</v>
      </c>
      <c r="CP226">
        <v>0</v>
      </c>
      <c r="CQ226">
        <v>43</v>
      </c>
      <c r="CR226">
        <v>410</v>
      </c>
      <c r="CS226">
        <v>17</v>
      </c>
      <c r="CT226">
        <v>98.169300000000007</v>
      </c>
      <c r="CU226">
        <v>98.679699999999997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7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17</v>
      </c>
    </row>
    <row r="11" spans="1:2" x14ac:dyDescent="0.25">
      <c r="A11" t="s">
        <v>19</v>
      </c>
      <c r="B11" t="s">
        <v>17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208</v>
      </c>
      <c r="B14" t="s">
        <v>209</v>
      </c>
    </row>
    <row r="15" spans="1:2" x14ac:dyDescent="0.25">
      <c r="A15" t="s">
        <v>224</v>
      </c>
      <c r="B15" t="s">
        <v>225</v>
      </c>
    </row>
    <row r="16" spans="1:2" x14ac:dyDescent="0.25">
      <c r="A16" t="s">
        <v>239</v>
      </c>
      <c r="B16" t="s">
        <v>240</v>
      </c>
    </row>
    <row r="17" spans="1:2" x14ac:dyDescent="0.25">
      <c r="A17" t="s">
        <v>254</v>
      </c>
      <c r="B17" t="s">
        <v>255</v>
      </c>
    </row>
    <row r="18" spans="1:2" x14ac:dyDescent="0.25">
      <c r="A18" t="s">
        <v>269</v>
      </c>
      <c r="B18" t="s">
        <v>270</v>
      </c>
    </row>
    <row r="19" spans="1:2" x14ac:dyDescent="0.25">
      <c r="A19" t="s">
        <v>284</v>
      </c>
      <c r="B19" t="s">
        <v>285</v>
      </c>
    </row>
    <row r="20" spans="1:2" x14ac:dyDescent="0.25">
      <c r="A20" t="s">
        <v>299</v>
      </c>
      <c r="B20" t="s">
        <v>300</v>
      </c>
    </row>
    <row r="21" spans="1:2" x14ac:dyDescent="0.25">
      <c r="A21" t="s">
        <v>314</v>
      </c>
      <c r="B21" t="s">
        <v>285</v>
      </c>
    </row>
    <row r="22" spans="1:2" x14ac:dyDescent="0.25">
      <c r="A22" t="s">
        <v>328</v>
      </c>
      <c r="B22" t="s">
        <v>329</v>
      </c>
    </row>
    <row r="23" spans="1:2" x14ac:dyDescent="0.25">
      <c r="A23" t="s">
        <v>343</v>
      </c>
      <c r="B23" t="s">
        <v>344</v>
      </c>
    </row>
    <row r="24" spans="1:2" x14ac:dyDescent="0.25">
      <c r="A24" t="s">
        <v>358</v>
      </c>
      <c r="B24" t="s">
        <v>359</v>
      </c>
    </row>
    <row r="25" spans="1:2" x14ac:dyDescent="0.25">
      <c r="A25" t="s">
        <v>373</v>
      </c>
      <c r="B25" t="s">
        <v>374</v>
      </c>
    </row>
    <row r="26" spans="1:2" x14ac:dyDescent="0.25">
      <c r="A26" t="s">
        <v>388</v>
      </c>
      <c r="B26" t="s">
        <v>255</v>
      </c>
    </row>
    <row r="27" spans="1:2" x14ac:dyDescent="0.25">
      <c r="A27" t="s">
        <v>402</v>
      </c>
      <c r="B27" t="s">
        <v>240</v>
      </c>
    </row>
    <row r="28" spans="1:2" x14ac:dyDescent="0.25">
      <c r="A28" t="s">
        <v>416</v>
      </c>
      <c r="B28" t="s">
        <v>300</v>
      </c>
    </row>
    <row r="29" spans="1:2" x14ac:dyDescent="0.25">
      <c r="A29" t="s">
        <v>430</v>
      </c>
      <c r="B29" t="s">
        <v>270</v>
      </c>
    </row>
    <row r="30" spans="1:2" x14ac:dyDescent="0.25">
      <c r="A30" t="s">
        <v>444</v>
      </c>
      <c r="B30" t="s">
        <v>285</v>
      </c>
    </row>
    <row r="31" spans="1:2" x14ac:dyDescent="0.25">
      <c r="A31" t="s">
        <v>458</v>
      </c>
      <c r="B31" t="s">
        <v>255</v>
      </c>
    </row>
    <row r="32" spans="1:2" x14ac:dyDescent="0.25">
      <c r="A32" t="s">
        <v>472</v>
      </c>
      <c r="B32" t="s">
        <v>473</v>
      </c>
    </row>
    <row r="33" spans="1:2" x14ac:dyDescent="0.25">
      <c r="A33" t="s">
        <v>487</v>
      </c>
      <c r="B33" t="s">
        <v>225</v>
      </c>
    </row>
    <row r="34" spans="1:2" x14ac:dyDescent="0.25">
      <c r="A34" t="s">
        <v>501</v>
      </c>
      <c r="B34" t="s">
        <v>300</v>
      </c>
    </row>
    <row r="35" spans="1:2" x14ac:dyDescent="0.25">
      <c r="A35" t="s">
        <v>515</v>
      </c>
      <c r="B35" t="s">
        <v>516</v>
      </c>
    </row>
    <row r="36" spans="1:2" x14ac:dyDescent="0.25">
      <c r="A36" t="s">
        <v>530</v>
      </c>
      <c r="B36" t="s">
        <v>225</v>
      </c>
    </row>
    <row r="37" spans="1:2" x14ac:dyDescent="0.25">
      <c r="A37" t="s">
        <v>544</v>
      </c>
      <c r="B37" t="s">
        <v>240</v>
      </c>
    </row>
    <row r="38" spans="1:2" x14ac:dyDescent="0.25">
      <c r="A38" t="s">
        <v>558</v>
      </c>
      <c r="B38" t="s">
        <v>285</v>
      </c>
    </row>
    <row r="39" spans="1:2" x14ac:dyDescent="0.25">
      <c r="A39" t="s">
        <v>572</v>
      </c>
      <c r="B39" t="s">
        <v>573</v>
      </c>
    </row>
    <row r="40" spans="1:2" x14ac:dyDescent="0.25">
      <c r="A40" t="s">
        <v>587</v>
      </c>
      <c r="B40" t="s">
        <v>588</v>
      </c>
    </row>
    <row r="41" spans="1:2" x14ac:dyDescent="0.25">
      <c r="A41" t="s">
        <v>602</v>
      </c>
      <c r="B41" t="s">
        <v>359</v>
      </c>
    </row>
    <row r="42" spans="1:2" x14ac:dyDescent="0.25">
      <c r="A42" t="s">
        <v>616</v>
      </c>
      <c r="B42" t="s">
        <v>374</v>
      </c>
    </row>
    <row r="43" spans="1:2" x14ac:dyDescent="0.25">
      <c r="A43" t="s">
        <v>630</v>
      </c>
      <c r="B43" t="s">
        <v>209</v>
      </c>
    </row>
    <row r="44" spans="1:2" x14ac:dyDescent="0.25">
      <c r="A44" t="s">
        <v>644</v>
      </c>
      <c r="B44" t="s">
        <v>645</v>
      </c>
    </row>
    <row r="45" spans="1:2" x14ac:dyDescent="0.25">
      <c r="A45" t="s">
        <v>659</v>
      </c>
      <c r="B45" t="s">
        <v>344</v>
      </c>
    </row>
    <row r="46" spans="1:2" x14ac:dyDescent="0.25">
      <c r="A46" t="s">
        <v>673</v>
      </c>
      <c r="B46" t="s">
        <v>225</v>
      </c>
    </row>
    <row r="47" spans="1:2" x14ac:dyDescent="0.25">
      <c r="A47" t="s">
        <v>687</v>
      </c>
      <c r="B47" t="s">
        <v>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Chieppa, Jeff</cp:lastModifiedBy>
  <dcterms:created xsi:type="dcterms:W3CDTF">2020-05-15T11:21:41Z</dcterms:created>
  <dcterms:modified xsi:type="dcterms:W3CDTF">2020-05-18T19:03:49Z</dcterms:modified>
</cp:coreProperties>
</file>