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01456074\OneDrive - University of North Florida\Other Projects\Belize Florida Mangroves Exp\Physiology Data\"/>
    </mc:Choice>
  </mc:AlternateContent>
  <xr:revisionPtr revIDLastSave="1" documentId="11_ACE07100A183DED75D8CE6C00D7FFAD33FFA7669" xr6:coauthVersionLast="36" xr6:coauthVersionMax="36" xr10:uidLastSave="{93C91921-1A6F-4D2C-A96D-77E2AFD9E96F}"/>
  <bookViews>
    <workbookView xWindow="240" yWindow="15" windowWidth="16095" windowHeight="9660" xr2:uid="{00000000-000D-0000-FFFF-FFFF00000000}"/>
  </bookViews>
  <sheets>
    <sheet name="Measurements" sheetId="1" r:id="rId1"/>
    <sheet name="Remarks" sheetId="2" r:id="rId2"/>
  </sheets>
  <calcPr calcId="191029"/>
</workbook>
</file>

<file path=xl/calcChain.xml><?xml version="1.0" encoding="utf-8"?>
<calcChain xmlns="http://schemas.openxmlformats.org/spreadsheetml/2006/main">
  <c r="AN222" i="1" l="1"/>
  <c r="AM222" i="1"/>
  <c r="AK222" i="1"/>
  <c r="AL222" i="1" s="1"/>
  <c r="Q222" i="1" s="1"/>
  <c r="AJ222" i="1"/>
  <c r="AH222" i="1" s="1"/>
  <c r="W222" i="1"/>
  <c r="V222" i="1"/>
  <c r="U222" i="1" s="1"/>
  <c r="N222" i="1"/>
  <c r="L222" i="1"/>
  <c r="AN221" i="1"/>
  <c r="AM221" i="1"/>
  <c r="AL221" i="1"/>
  <c r="AK221" i="1"/>
  <c r="AJ221" i="1"/>
  <c r="AH221" i="1"/>
  <c r="W221" i="1"/>
  <c r="V221" i="1"/>
  <c r="U221" i="1"/>
  <c r="Q221" i="1"/>
  <c r="N221" i="1"/>
  <c r="I221" i="1"/>
  <c r="AN220" i="1"/>
  <c r="AM220" i="1"/>
  <c r="AL220" i="1" s="1"/>
  <c r="Q220" i="1" s="1"/>
  <c r="AK220" i="1"/>
  <c r="AJ220" i="1"/>
  <c r="AI220" i="1"/>
  <c r="AH220" i="1"/>
  <c r="L220" i="1" s="1"/>
  <c r="W220" i="1"/>
  <c r="V220" i="1"/>
  <c r="U220" i="1" s="1"/>
  <c r="N220" i="1"/>
  <c r="I220" i="1"/>
  <c r="AN219" i="1"/>
  <c r="AM219" i="1"/>
  <c r="AL219" i="1" s="1"/>
  <c r="AK219" i="1"/>
  <c r="AJ219" i="1"/>
  <c r="AH219" i="1" s="1"/>
  <c r="W219" i="1"/>
  <c r="V219" i="1"/>
  <c r="U219" i="1" s="1"/>
  <c r="N219" i="1"/>
  <c r="G219" i="1"/>
  <c r="AN218" i="1"/>
  <c r="AM218" i="1"/>
  <c r="AK218" i="1"/>
  <c r="AL218" i="1" s="1"/>
  <c r="Q218" i="1" s="1"/>
  <c r="AJ218" i="1"/>
  <c r="AH218" i="1" s="1"/>
  <c r="W218" i="1"/>
  <c r="V218" i="1"/>
  <c r="U218" i="1" s="1"/>
  <c r="N218" i="1"/>
  <c r="L218" i="1"/>
  <c r="AN217" i="1"/>
  <c r="AM217" i="1"/>
  <c r="AL217" i="1"/>
  <c r="AK217" i="1"/>
  <c r="AJ217" i="1"/>
  <c r="AH217" i="1"/>
  <c r="W217" i="1"/>
  <c r="V217" i="1"/>
  <c r="U217" i="1"/>
  <c r="Q217" i="1"/>
  <c r="N217" i="1"/>
  <c r="I217" i="1"/>
  <c r="AN216" i="1"/>
  <c r="AM216" i="1"/>
  <c r="AL216" i="1" s="1"/>
  <c r="Q216" i="1" s="1"/>
  <c r="AK216" i="1"/>
  <c r="AJ216" i="1"/>
  <c r="AI216" i="1"/>
  <c r="AH216" i="1"/>
  <c r="L216" i="1" s="1"/>
  <c r="W216" i="1"/>
  <c r="V216" i="1"/>
  <c r="U216" i="1" s="1"/>
  <c r="N216" i="1"/>
  <c r="I216" i="1"/>
  <c r="AN215" i="1"/>
  <c r="AM215" i="1"/>
  <c r="AL215" i="1" s="1"/>
  <c r="AK215" i="1"/>
  <c r="AJ215" i="1"/>
  <c r="AH215" i="1" s="1"/>
  <c r="W215" i="1"/>
  <c r="V215" i="1"/>
  <c r="U215" i="1" s="1"/>
  <c r="N215" i="1"/>
  <c r="G215" i="1"/>
  <c r="AN214" i="1"/>
  <c r="AM214" i="1"/>
  <c r="AK214" i="1"/>
  <c r="AL214" i="1" s="1"/>
  <c r="Q214" i="1" s="1"/>
  <c r="AJ214" i="1"/>
  <c r="AH214" i="1" s="1"/>
  <c r="W214" i="1"/>
  <c r="V214" i="1"/>
  <c r="U214" i="1" s="1"/>
  <c r="N214" i="1"/>
  <c r="L214" i="1"/>
  <c r="AN213" i="1"/>
  <c r="AM213" i="1"/>
  <c r="AL213" i="1"/>
  <c r="AK213" i="1"/>
  <c r="AJ213" i="1"/>
  <c r="AH213" i="1"/>
  <c r="W213" i="1"/>
  <c r="V213" i="1"/>
  <c r="U213" i="1"/>
  <c r="Q213" i="1"/>
  <c r="N213" i="1"/>
  <c r="I213" i="1"/>
  <c r="AN212" i="1"/>
  <c r="AM212" i="1"/>
  <c r="AL212" i="1" s="1"/>
  <c r="Q212" i="1" s="1"/>
  <c r="AK212" i="1"/>
  <c r="AJ212" i="1"/>
  <c r="AI212" i="1"/>
  <c r="AH212" i="1"/>
  <c r="L212" i="1" s="1"/>
  <c r="W212" i="1"/>
  <c r="V212" i="1"/>
  <c r="U212" i="1" s="1"/>
  <c r="N212" i="1"/>
  <c r="I212" i="1"/>
  <c r="AN211" i="1"/>
  <c r="AM211" i="1"/>
  <c r="AK211" i="1"/>
  <c r="AL211" i="1" s="1"/>
  <c r="AJ211" i="1"/>
  <c r="AH211" i="1" s="1"/>
  <c r="W211" i="1"/>
  <c r="V211" i="1"/>
  <c r="U211" i="1" s="1"/>
  <c r="N211" i="1"/>
  <c r="G211" i="1"/>
  <c r="AN210" i="1"/>
  <c r="AM210" i="1"/>
  <c r="AK210" i="1"/>
  <c r="AL210" i="1" s="1"/>
  <c r="Q210" i="1" s="1"/>
  <c r="AJ210" i="1"/>
  <c r="AH210" i="1" s="1"/>
  <c r="W210" i="1"/>
  <c r="V210" i="1"/>
  <c r="U210" i="1" s="1"/>
  <c r="N210" i="1"/>
  <c r="G210" i="1"/>
  <c r="AN209" i="1"/>
  <c r="AM209" i="1"/>
  <c r="AK209" i="1"/>
  <c r="AL209" i="1" s="1"/>
  <c r="Q209" i="1" s="1"/>
  <c r="AJ209" i="1"/>
  <c r="AH209" i="1"/>
  <c r="W209" i="1"/>
  <c r="V209" i="1"/>
  <c r="U209" i="1"/>
  <c r="N209" i="1"/>
  <c r="L209" i="1"/>
  <c r="I209" i="1"/>
  <c r="H209" i="1"/>
  <c r="AN208" i="1"/>
  <c r="AM208" i="1"/>
  <c r="AL208" i="1"/>
  <c r="Q208" i="1" s="1"/>
  <c r="AK208" i="1"/>
  <c r="AJ208" i="1"/>
  <c r="AH208" i="1"/>
  <c r="W208" i="1"/>
  <c r="V208" i="1"/>
  <c r="U208" i="1"/>
  <c r="N208" i="1"/>
  <c r="AN207" i="1"/>
  <c r="AM207" i="1"/>
  <c r="AK207" i="1"/>
  <c r="AJ207" i="1"/>
  <c r="AH207" i="1" s="1"/>
  <c r="AI207" i="1"/>
  <c r="W207" i="1"/>
  <c r="V207" i="1"/>
  <c r="U207" i="1" s="1"/>
  <c r="N207" i="1"/>
  <c r="L207" i="1"/>
  <c r="I207" i="1"/>
  <c r="H207" i="1"/>
  <c r="G207" i="1"/>
  <c r="Y207" i="1" s="1"/>
  <c r="AN206" i="1"/>
  <c r="AM206" i="1"/>
  <c r="AK206" i="1"/>
  <c r="AL206" i="1" s="1"/>
  <c r="Q206" i="1" s="1"/>
  <c r="AJ206" i="1"/>
  <c r="AH206" i="1"/>
  <c r="G206" i="1" s="1"/>
  <c r="W206" i="1"/>
  <c r="V206" i="1"/>
  <c r="U206" i="1"/>
  <c r="N206" i="1"/>
  <c r="L206" i="1"/>
  <c r="I206" i="1"/>
  <c r="H206" i="1"/>
  <c r="AN205" i="1"/>
  <c r="AM205" i="1"/>
  <c r="AL205" i="1"/>
  <c r="AK205" i="1"/>
  <c r="AJ205" i="1"/>
  <c r="AH205" i="1"/>
  <c r="W205" i="1"/>
  <c r="V205" i="1"/>
  <c r="U205" i="1"/>
  <c r="Q205" i="1"/>
  <c r="N205" i="1"/>
  <c r="I205" i="1"/>
  <c r="AN204" i="1"/>
  <c r="AM204" i="1"/>
  <c r="AK204" i="1"/>
  <c r="AJ204" i="1"/>
  <c r="AH204" i="1" s="1"/>
  <c r="AI204" i="1"/>
  <c r="W204" i="1"/>
  <c r="V204" i="1"/>
  <c r="U204" i="1" s="1"/>
  <c r="N204" i="1"/>
  <c r="AN203" i="1"/>
  <c r="AM203" i="1"/>
  <c r="AK203" i="1"/>
  <c r="AL203" i="1" s="1"/>
  <c r="AJ203" i="1"/>
  <c r="AH203" i="1" s="1"/>
  <c r="W203" i="1"/>
  <c r="U203" i="1" s="1"/>
  <c r="V203" i="1"/>
  <c r="N203" i="1"/>
  <c r="G203" i="1"/>
  <c r="Y203" i="1" s="1"/>
  <c r="AN202" i="1"/>
  <c r="AM202" i="1"/>
  <c r="AK202" i="1"/>
  <c r="AL202" i="1" s="1"/>
  <c r="Q202" i="1" s="1"/>
  <c r="AJ202" i="1"/>
  <c r="AH202" i="1"/>
  <c r="G202" i="1" s="1"/>
  <c r="W202" i="1"/>
  <c r="V202" i="1"/>
  <c r="U202" i="1"/>
  <c r="N202" i="1"/>
  <c r="L202" i="1"/>
  <c r="I202" i="1"/>
  <c r="H202" i="1"/>
  <c r="AN201" i="1"/>
  <c r="AM201" i="1"/>
  <c r="AL201" i="1"/>
  <c r="AK201" i="1"/>
  <c r="AJ201" i="1"/>
  <c r="AH201" i="1"/>
  <c r="W201" i="1"/>
  <c r="V201" i="1"/>
  <c r="U201" i="1"/>
  <c r="Q201" i="1"/>
  <c r="N201" i="1"/>
  <c r="AN200" i="1"/>
  <c r="AM200" i="1"/>
  <c r="AK200" i="1"/>
  <c r="AL200" i="1" s="1"/>
  <c r="Q200" i="1" s="1"/>
  <c r="AJ200" i="1"/>
  <c r="AH200" i="1" s="1"/>
  <c r="W200" i="1"/>
  <c r="V200" i="1"/>
  <c r="U200" i="1" s="1"/>
  <c r="N200" i="1"/>
  <c r="AN199" i="1"/>
  <c r="AM199" i="1"/>
  <c r="AK199" i="1"/>
  <c r="AL199" i="1" s="1"/>
  <c r="AJ199" i="1"/>
  <c r="AH199" i="1" s="1"/>
  <c r="W199" i="1"/>
  <c r="V199" i="1"/>
  <c r="U199" i="1" s="1"/>
  <c r="N199" i="1"/>
  <c r="G199" i="1"/>
  <c r="Y199" i="1" s="1"/>
  <c r="AN198" i="1"/>
  <c r="AM198" i="1"/>
  <c r="AK198" i="1"/>
  <c r="AL198" i="1" s="1"/>
  <c r="AJ198" i="1"/>
  <c r="AH198" i="1"/>
  <c r="AI198" i="1" s="1"/>
  <c r="W198" i="1"/>
  <c r="V198" i="1"/>
  <c r="U198" i="1"/>
  <c r="Q198" i="1"/>
  <c r="R198" i="1" s="1"/>
  <c r="S198" i="1" s="1"/>
  <c r="AA198" i="1" s="1"/>
  <c r="N198" i="1"/>
  <c r="L198" i="1"/>
  <c r="I198" i="1"/>
  <c r="H198" i="1"/>
  <c r="G198" i="1"/>
  <c r="AN197" i="1"/>
  <c r="AM197" i="1"/>
  <c r="AK197" i="1"/>
  <c r="AJ197" i="1"/>
  <c r="AI197" i="1"/>
  <c r="AH197" i="1"/>
  <c r="Y197" i="1"/>
  <c r="W197" i="1"/>
  <c r="V197" i="1"/>
  <c r="U197" i="1"/>
  <c r="N197" i="1"/>
  <c r="L197" i="1"/>
  <c r="I197" i="1"/>
  <c r="H197" i="1"/>
  <c r="G197" i="1"/>
  <c r="AN196" i="1"/>
  <c r="AM196" i="1"/>
  <c r="AK196" i="1"/>
  <c r="AL196" i="1" s="1"/>
  <c r="Q196" i="1" s="1"/>
  <c r="AJ196" i="1"/>
  <c r="AH196" i="1" s="1"/>
  <c r="AI196" i="1"/>
  <c r="W196" i="1"/>
  <c r="V196" i="1"/>
  <c r="U196" i="1" s="1"/>
  <c r="N196" i="1"/>
  <c r="AN195" i="1"/>
  <c r="AM195" i="1"/>
  <c r="AK195" i="1"/>
  <c r="AL195" i="1" s="1"/>
  <c r="Q195" i="1" s="1"/>
  <c r="AJ195" i="1"/>
  <c r="AH195" i="1" s="1"/>
  <c r="W195" i="1"/>
  <c r="V195" i="1"/>
  <c r="N195" i="1"/>
  <c r="G195" i="1"/>
  <c r="Y195" i="1" s="1"/>
  <c r="AN194" i="1"/>
  <c r="AM194" i="1"/>
  <c r="AK194" i="1"/>
  <c r="AL194" i="1" s="1"/>
  <c r="Q194" i="1" s="1"/>
  <c r="R194" i="1" s="1"/>
  <c r="S194" i="1" s="1"/>
  <c r="AA194" i="1" s="1"/>
  <c r="AJ194" i="1"/>
  <c r="AH194" i="1"/>
  <c r="G194" i="1" s="1"/>
  <c r="W194" i="1"/>
  <c r="V194" i="1"/>
  <c r="U194" i="1"/>
  <c r="T194" i="1"/>
  <c r="X194" i="1" s="1"/>
  <c r="N194" i="1"/>
  <c r="L194" i="1"/>
  <c r="I194" i="1"/>
  <c r="H194" i="1"/>
  <c r="AN193" i="1"/>
  <c r="AM193" i="1"/>
  <c r="AL193" i="1"/>
  <c r="AK193" i="1"/>
  <c r="AJ193" i="1"/>
  <c r="AH193" i="1"/>
  <c r="W193" i="1"/>
  <c r="V193" i="1"/>
  <c r="U193" i="1"/>
  <c r="Q193" i="1"/>
  <c r="N193" i="1"/>
  <c r="I193" i="1"/>
  <c r="AN192" i="1"/>
  <c r="AM192" i="1"/>
  <c r="AK192" i="1"/>
  <c r="AJ192" i="1"/>
  <c r="AH192" i="1" s="1"/>
  <c r="W192" i="1"/>
  <c r="V192" i="1"/>
  <c r="U192" i="1" s="1"/>
  <c r="N192" i="1"/>
  <c r="AN191" i="1"/>
  <c r="AM191" i="1"/>
  <c r="AK191" i="1"/>
  <c r="AL191" i="1" s="1"/>
  <c r="AJ191" i="1"/>
  <c r="AH191" i="1" s="1"/>
  <c r="W191" i="1"/>
  <c r="V191" i="1"/>
  <c r="U191" i="1" s="1"/>
  <c r="N191" i="1"/>
  <c r="G191" i="1"/>
  <c r="Y191" i="1" s="1"/>
  <c r="AN190" i="1"/>
  <c r="AM190" i="1"/>
  <c r="AK190" i="1"/>
  <c r="AL190" i="1" s="1"/>
  <c r="AJ190" i="1"/>
  <c r="AH190" i="1"/>
  <c r="G190" i="1" s="1"/>
  <c r="W190" i="1"/>
  <c r="V190" i="1"/>
  <c r="U190" i="1"/>
  <c r="Q190" i="1"/>
  <c r="N190" i="1"/>
  <c r="L190" i="1"/>
  <c r="I190" i="1"/>
  <c r="H190" i="1"/>
  <c r="AN189" i="1"/>
  <c r="AM189" i="1"/>
  <c r="AL189" i="1" s="1"/>
  <c r="AK189" i="1"/>
  <c r="AJ189" i="1"/>
  <c r="AI189" i="1"/>
  <c r="AH189" i="1"/>
  <c r="W189" i="1"/>
  <c r="V189" i="1"/>
  <c r="U189" i="1"/>
  <c r="Q189" i="1"/>
  <c r="N189" i="1"/>
  <c r="I189" i="1"/>
  <c r="AN188" i="1"/>
  <c r="AM188" i="1"/>
  <c r="AK188" i="1"/>
  <c r="AJ188" i="1"/>
  <c r="AH188" i="1" s="1"/>
  <c r="G188" i="1" s="1"/>
  <c r="Y188" i="1" s="1"/>
  <c r="W188" i="1"/>
  <c r="V188" i="1"/>
  <c r="N188" i="1"/>
  <c r="AN187" i="1"/>
  <c r="AM187" i="1"/>
  <c r="AK187" i="1"/>
  <c r="AL187" i="1" s="1"/>
  <c r="AJ187" i="1"/>
  <c r="AH187" i="1" s="1"/>
  <c r="W187" i="1"/>
  <c r="U187" i="1" s="1"/>
  <c r="V187" i="1"/>
  <c r="N187" i="1"/>
  <c r="AN186" i="1"/>
  <c r="AM186" i="1"/>
  <c r="AK186" i="1"/>
  <c r="AL186" i="1" s="1"/>
  <c r="AJ186" i="1"/>
  <c r="AH186" i="1"/>
  <c r="W186" i="1"/>
  <c r="V186" i="1"/>
  <c r="U186" i="1"/>
  <c r="Q186" i="1"/>
  <c r="N186" i="1"/>
  <c r="AN185" i="1"/>
  <c r="AM185" i="1"/>
  <c r="AL185" i="1" s="1"/>
  <c r="AK185" i="1"/>
  <c r="AJ185" i="1"/>
  <c r="AI185" i="1"/>
  <c r="AH185" i="1"/>
  <c r="W185" i="1"/>
  <c r="V185" i="1"/>
  <c r="U185" i="1"/>
  <c r="Q185" i="1"/>
  <c r="N185" i="1"/>
  <c r="I185" i="1"/>
  <c r="AN184" i="1"/>
  <c r="AM184" i="1"/>
  <c r="AK184" i="1"/>
  <c r="AJ184" i="1"/>
  <c r="AH184" i="1" s="1"/>
  <c r="W184" i="1"/>
  <c r="V184" i="1"/>
  <c r="N184" i="1"/>
  <c r="G184" i="1"/>
  <c r="Y184" i="1" s="1"/>
  <c r="AN183" i="1"/>
  <c r="AM183" i="1"/>
  <c r="AK183" i="1"/>
  <c r="AL183" i="1" s="1"/>
  <c r="AJ183" i="1"/>
  <c r="AH183" i="1" s="1"/>
  <c r="W183" i="1"/>
  <c r="V183" i="1"/>
  <c r="N183" i="1"/>
  <c r="AN182" i="1"/>
  <c r="AM182" i="1"/>
  <c r="AK182" i="1"/>
  <c r="AL182" i="1" s="1"/>
  <c r="Q182" i="1" s="1"/>
  <c r="AJ182" i="1"/>
  <c r="AH182" i="1"/>
  <c r="W182" i="1"/>
  <c r="V182" i="1"/>
  <c r="U182" i="1"/>
  <c r="N182" i="1"/>
  <c r="L182" i="1"/>
  <c r="AN181" i="1"/>
  <c r="AM181" i="1"/>
  <c r="AL181" i="1" s="1"/>
  <c r="AK181" i="1"/>
  <c r="AJ181" i="1"/>
  <c r="AI181" i="1"/>
  <c r="AH181" i="1"/>
  <c r="W181" i="1"/>
  <c r="V181" i="1"/>
  <c r="U181" i="1"/>
  <c r="Q181" i="1"/>
  <c r="N181" i="1"/>
  <c r="I181" i="1"/>
  <c r="AN180" i="1"/>
  <c r="AM180" i="1"/>
  <c r="AK180" i="1"/>
  <c r="AJ180" i="1"/>
  <c r="AH180" i="1" s="1"/>
  <c r="W180" i="1"/>
  <c r="V180" i="1"/>
  <c r="N180" i="1"/>
  <c r="G180" i="1"/>
  <c r="AN179" i="1"/>
  <c r="AM179" i="1"/>
  <c r="AK179" i="1"/>
  <c r="AL179" i="1" s="1"/>
  <c r="AJ179" i="1"/>
  <c r="AH179" i="1" s="1"/>
  <c r="W179" i="1"/>
  <c r="V179" i="1"/>
  <c r="N179" i="1"/>
  <c r="AN178" i="1"/>
  <c r="AM178" i="1"/>
  <c r="AK178" i="1"/>
  <c r="AL178" i="1" s="1"/>
  <c r="Q178" i="1" s="1"/>
  <c r="AJ178" i="1"/>
  <c r="AH178" i="1"/>
  <c r="W178" i="1"/>
  <c r="V178" i="1"/>
  <c r="U178" i="1"/>
  <c r="N178" i="1"/>
  <c r="L178" i="1"/>
  <c r="AN177" i="1"/>
  <c r="AM177" i="1"/>
  <c r="AL177" i="1" s="1"/>
  <c r="AK177" i="1"/>
  <c r="AJ177" i="1"/>
  <c r="AI177" i="1"/>
  <c r="AH177" i="1"/>
  <c r="W177" i="1"/>
  <c r="V177" i="1"/>
  <c r="U177" i="1"/>
  <c r="Q177" i="1"/>
  <c r="N177" i="1"/>
  <c r="I177" i="1"/>
  <c r="AN176" i="1"/>
  <c r="AM176" i="1"/>
  <c r="AK176" i="1"/>
  <c r="AJ176" i="1"/>
  <c r="AH176" i="1" s="1"/>
  <c r="W176" i="1"/>
  <c r="V176" i="1"/>
  <c r="N176" i="1"/>
  <c r="AN175" i="1"/>
  <c r="AM175" i="1"/>
  <c r="AK175" i="1"/>
  <c r="AL175" i="1" s="1"/>
  <c r="AJ175" i="1"/>
  <c r="AH175" i="1" s="1"/>
  <c r="W175" i="1"/>
  <c r="V175" i="1"/>
  <c r="N175" i="1"/>
  <c r="AN174" i="1"/>
  <c r="AM174" i="1"/>
  <c r="AL174" i="1"/>
  <c r="AK174" i="1"/>
  <c r="AJ174" i="1"/>
  <c r="AH174" i="1"/>
  <c r="W174" i="1"/>
  <c r="V174" i="1"/>
  <c r="U174" i="1"/>
  <c r="Q174" i="1"/>
  <c r="N174" i="1"/>
  <c r="AN173" i="1"/>
  <c r="AM173" i="1"/>
  <c r="AL173" i="1" s="1"/>
  <c r="Q173" i="1" s="1"/>
  <c r="AK173" i="1"/>
  <c r="AJ173" i="1"/>
  <c r="AI173" i="1"/>
  <c r="AH173" i="1"/>
  <c r="W173" i="1"/>
  <c r="V173" i="1"/>
  <c r="U173" i="1" s="1"/>
  <c r="N173" i="1"/>
  <c r="I173" i="1"/>
  <c r="AN172" i="1"/>
  <c r="AM172" i="1"/>
  <c r="AK172" i="1"/>
  <c r="AJ172" i="1"/>
  <c r="AH172" i="1" s="1"/>
  <c r="G172" i="1" s="1"/>
  <c r="Y172" i="1" s="1"/>
  <c r="W172" i="1"/>
  <c r="V172" i="1"/>
  <c r="N172" i="1"/>
  <c r="AN171" i="1"/>
  <c r="AM171" i="1"/>
  <c r="AK171" i="1"/>
  <c r="AL171" i="1" s="1"/>
  <c r="AJ171" i="1"/>
  <c r="AH171" i="1" s="1"/>
  <c r="W171" i="1"/>
  <c r="V171" i="1"/>
  <c r="Q171" i="1"/>
  <c r="N171" i="1"/>
  <c r="AN170" i="1"/>
  <c r="AM170" i="1"/>
  <c r="AL170" i="1" s="1"/>
  <c r="AK170" i="1"/>
  <c r="AJ170" i="1"/>
  <c r="AH170" i="1" s="1"/>
  <c r="W170" i="1"/>
  <c r="V170" i="1"/>
  <c r="U170" i="1" s="1"/>
  <c r="N170" i="1"/>
  <c r="G170" i="1"/>
  <c r="AN169" i="1"/>
  <c r="AM169" i="1"/>
  <c r="AK169" i="1"/>
  <c r="AL169" i="1" s="1"/>
  <c r="Q169" i="1" s="1"/>
  <c r="AJ169" i="1"/>
  <c r="AH169" i="1" s="1"/>
  <c r="W169" i="1"/>
  <c r="V169" i="1"/>
  <c r="U169" i="1" s="1"/>
  <c r="N169" i="1"/>
  <c r="L169" i="1"/>
  <c r="AN168" i="1"/>
  <c r="AM168" i="1"/>
  <c r="AL168" i="1"/>
  <c r="AK168" i="1"/>
  <c r="AJ168" i="1"/>
  <c r="AH168" i="1"/>
  <c r="W168" i="1"/>
  <c r="V168" i="1"/>
  <c r="U168" i="1"/>
  <c r="Q168" i="1"/>
  <c r="N168" i="1"/>
  <c r="I168" i="1"/>
  <c r="AN167" i="1"/>
  <c r="AM167" i="1"/>
  <c r="AL167" i="1" s="1"/>
  <c r="Q167" i="1" s="1"/>
  <c r="AK167" i="1"/>
  <c r="AJ167" i="1"/>
  <c r="AI167" i="1"/>
  <c r="AH167" i="1"/>
  <c r="L167" i="1" s="1"/>
  <c r="W167" i="1"/>
  <c r="V167" i="1"/>
  <c r="U167" i="1" s="1"/>
  <c r="N167" i="1"/>
  <c r="I167" i="1"/>
  <c r="AN166" i="1"/>
  <c r="AM166" i="1"/>
  <c r="AL166" i="1" s="1"/>
  <c r="AK166" i="1"/>
  <c r="AJ166" i="1"/>
  <c r="AH166" i="1" s="1"/>
  <c r="W166" i="1"/>
  <c r="V166" i="1"/>
  <c r="U166" i="1" s="1"/>
  <c r="N166" i="1"/>
  <c r="AN165" i="1"/>
  <c r="AM165" i="1"/>
  <c r="AK165" i="1"/>
  <c r="AL165" i="1" s="1"/>
  <c r="Q165" i="1" s="1"/>
  <c r="AJ165" i="1"/>
  <c r="AH165" i="1" s="1"/>
  <c r="H165" i="1" s="1"/>
  <c r="W165" i="1"/>
  <c r="V165" i="1"/>
  <c r="N165" i="1"/>
  <c r="L165" i="1"/>
  <c r="G165" i="1"/>
  <c r="Y165" i="1" s="1"/>
  <c r="AN164" i="1"/>
  <c r="AM164" i="1"/>
  <c r="AK164" i="1"/>
  <c r="AL164" i="1" s="1"/>
  <c r="Q164" i="1" s="1"/>
  <c r="AJ164" i="1"/>
  <c r="AH164" i="1"/>
  <c r="AI164" i="1" s="1"/>
  <c r="W164" i="1"/>
  <c r="V164" i="1"/>
  <c r="U164" i="1"/>
  <c r="N164" i="1"/>
  <c r="L164" i="1"/>
  <c r="I164" i="1"/>
  <c r="G164" i="1"/>
  <c r="Y164" i="1" s="1"/>
  <c r="AN163" i="1"/>
  <c r="AM163" i="1"/>
  <c r="AK163" i="1"/>
  <c r="AL163" i="1" s="1"/>
  <c r="AJ163" i="1"/>
  <c r="AI163" i="1"/>
  <c r="AH163" i="1"/>
  <c r="G163" i="1" s="1"/>
  <c r="Y163" i="1"/>
  <c r="W163" i="1"/>
  <c r="V163" i="1"/>
  <c r="U163" i="1" s="1"/>
  <c r="Q163" i="1"/>
  <c r="N163" i="1"/>
  <c r="L163" i="1"/>
  <c r="I163" i="1"/>
  <c r="H163" i="1"/>
  <c r="AN162" i="1"/>
  <c r="AM162" i="1"/>
  <c r="AL162" i="1" s="1"/>
  <c r="Q162" i="1" s="1"/>
  <c r="AK162" i="1"/>
  <c r="AJ162" i="1"/>
  <c r="AH162" i="1" s="1"/>
  <c r="W162" i="1"/>
  <c r="V162" i="1"/>
  <c r="U162" i="1"/>
  <c r="N162" i="1"/>
  <c r="AN161" i="1"/>
  <c r="AM161" i="1"/>
  <c r="AK161" i="1"/>
  <c r="AJ161" i="1"/>
  <c r="AH161" i="1" s="1"/>
  <c r="I161" i="1" s="1"/>
  <c r="AI161" i="1"/>
  <c r="W161" i="1"/>
  <c r="V161" i="1"/>
  <c r="N161" i="1"/>
  <c r="L161" i="1"/>
  <c r="H161" i="1"/>
  <c r="G161" i="1"/>
  <c r="AN160" i="1"/>
  <c r="AM160" i="1"/>
  <c r="AK160" i="1"/>
  <c r="AL160" i="1" s="1"/>
  <c r="Q160" i="1" s="1"/>
  <c r="AJ160" i="1"/>
  <c r="AH160" i="1" s="1"/>
  <c r="W160" i="1"/>
  <c r="U160" i="1" s="1"/>
  <c r="V160" i="1"/>
  <c r="N160" i="1"/>
  <c r="H160" i="1"/>
  <c r="AN159" i="1"/>
  <c r="AM159" i="1"/>
  <c r="AL159" i="1"/>
  <c r="Q159" i="1" s="1"/>
  <c r="AK159" i="1"/>
  <c r="AJ159" i="1"/>
  <c r="AH159" i="1"/>
  <c r="W159" i="1"/>
  <c r="V159" i="1"/>
  <c r="U159" i="1"/>
  <c r="N159" i="1"/>
  <c r="I159" i="1"/>
  <c r="AN158" i="1"/>
  <c r="AM158" i="1"/>
  <c r="AL158" i="1"/>
  <c r="Q158" i="1" s="1"/>
  <c r="AK158" i="1"/>
  <c r="AJ158" i="1"/>
  <c r="AH158" i="1"/>
  <c r="W158" i="1"/>
  <c r="V158" i="1"/>
  <c r="N158" i="1"/>
  <c r="AN157" i="1"/>
  <c r="AM157" i="1"/>
  <c r="AK157" i="1"/>
  <c r="AL157" i="1" s="1"/>
  <c r="Q157" i="1" s="1"/>
  <c r="AJ157" i="1"/>
  <c r="AH157" i="1" s="1"/>
  <c r="W157" i="1"/>
  <c r="V157" i="1"/>
  <c r="U157" i="1" s="1"/>
  <c r="N157" i="1"/>
  <c r="AN156" i="1"/>
  <c r="AM156" i="1"/>
  <c r="AL156" i="1"/>
  <c r="Q156" i="1" s="1"/>
  <c r="AK156" i="1"/>
  <c r="AJ156" i="1"/>
  <c r="AH156" i="1"/>
  <c r="W156" i="1"/>
  <c r="V156" i="1"/>
  <c r="U156" i="1"/>
  <c r="N156" i="1"/>
  <c r="AN155" i="1"/>
  <c r="AM155" i="1"/>
  <c r="AK155" i="1"/>
  <c r="AL155" i="1" s="1"/>
  <c r="AJ155" i="1"/>
  <c r="AI155" i="1"/>
  <c r="AH155" i="1"/>
  <c r="W155" i="1"/>
  <c r="V155" i="1"/>
  <c r="U155" i="1" s="1"/>
  <c r="Q155" i="1"/>
  <c r="N155" i="1"/>
  <c r="L155" i="1"/>
  <c r="I155" i="1"/>
  <c r="H155" i="1"/>
  <c r="G155" i="1"/>
  <c r="AN154" i="1"/>
  <c r="AM154" i="1"/>
  <c r="AL154" i="1"/>
  <c r="AK154" i="1"/>
  <c r="AJ154" i="1"/>
  <c r="AH154" i="1"/>
  <c r="W154" i="1"/>
  <c r="V154" i="1"/>
  <c r="U154" i="1"/>
  <c r="Q154" i="1"/>
  <c r="N154" i="1"/>
  <c r="AN153" i="1"/>
  <c r="AM153" i="1"/>
  <c r="AL153" i="1" s="1"/>
  <c r="Q153" i="1" s="1"/>
  <c r="AK153" i="1"/>
  <c r="AJ153" i="1"/>
  <c r="AH153" i="1" s="1"/>
  <c r="AI153" i="1"/>
  <c r="W153" i="1"/>
  <c r="V153" i="1"/>
  <c r="U153" i="1" s="1"/>
  <c r="N153" i="1"/>
  <c r="AN152" i="1"/>
  <c r="AM152" i="1"/>
  <c r="AK152" i="1"/>
  <c r="AL152" i="1" s="1"/>
  <c r="AJ152" i="1"/>
  <c r="AH152" i="1" s="1"/>
  <c r="W152" i="1"/>
  <c r="V152" i="1"/>
  <c r="N152" i="1"/>
  <c r="G152" i="1"/>
  <c r="Y152" i="1" s="1"/>
  <c r="AN151" i="1"/>
  <c r="AM151" i="1"/>
  <c r="AK151" i="1"/>
  <c r="AL151" i="1" s="1"/>
  <c r="Q151" i="1" s="1"/>
  <c r="AJ151" i="1"/>
  <c r="AH151" i="1"/>
  <c r="G151" i="1" s="1"/>
  <c r="W151" i="1"/>
  <c r="V151" i="1"/>
  <c r="U151" i="1"/>
  <c r="N151" i="1"/>
  <c r="L151" i="1"/>
  <c r="I151" i="1"/>
  <c r="H151" i="1"/>
  <c r="AN150" i="1"/>
  <c r="AM150" i="1"/>
  <c r="AL150" i="1"/>
  <c r="AK150" i="1"/>
  <c r="AJ150" i="1"/>
  <c r="AH150" i="1"/>
  <c r="W150" i="1"/>
  <c r="V150" i="1"/>
  <c r="U150" i="1"/>
  <c r="Q150" i="1"/>
  <c r="N150" i="1"/>
  <c r="I150" i="1"/>
  <c r="AN149" i="1"/>
  <c r="AM149" i="1"/>
  <c r="AL149" i="1" s="1"/>
  <c r="Q149" i="1" s="1"/>
  <c r="AK149" i="1"/>
  <c r="AJ149" i="1"/>
  <c r="AH149" i="1" s="1"/>
  <c r="W149" i="1"/>
  <c r="V149" i="1"/>
  <c r="U149" i="1" s="1"/>
  <c r="N149" i="1"/>
  <c r="AN148" i="1"/>
  <c r="AM148" i="1"/>
  <c r="AK148" i="1"/>
  <c r="AL148" i="1" s="1"/>
  <c r="AJ148" i="1"/>
  <c r="AH148" i="1" s="1"/>
  <c r="W148" i="1"/>
  <c r="V148" i="1"/>
  <c r="N148" i="1"/>
  <c r="AN147" i="1"/>
  <c r="AM147" i="1"/>
  <c r="AK147" i="1"/>
  <c r="AL147" i="1" s="1"/>
  <c r="Q147" i="1" s="1"/>
  <c r="AJ147" i="1"/>
  <c r="AH147" i="1"/>
  <c r="G147" i="1" s="1"/>
  <c r="W147" i="1"/>
  <c r="V147" i="1"/>
  <c r="U147" i="1"/>
  <c r="N147" i="1"/>
  <c r="L147" i="1"/>
  <c r="I147" i="1"/>
  <c r="H147" i="1"/>
  <c r="AN146" i="1"/>
  <c r="AM146" i="1"/>
  <c r="AL146" i="1"/>
  <c r="AK146" i="1"/>
  <c r="AJ146" i="1"/>
  <c r="AH146" i="1"/>
  <c r="W146" i="1"/>
  <c r="V146" i="1"/>
  <c r="U146" i="1"/>
  <c r="Q146" i="1"/>
  <c r="N146" i="1"/>
  <c r="I146" i="1"/>
  <c r="AN145" i="1"/>
  <c r="AM145" i="1"/>
  <c r="AL145" i="1" s="1"/>
  <c r="Q145" i="1" s="1"/>
  <c r="AK145" i="1"/>
  <c r="AJ145" i="1"/>
  <c r="AH145" i="1" s="1"/>
  <c r="AI145" i="1" s="1"/>
  <c r="W145" i="1"/>
  <c r="V145" i="1"/>
  <c r="U145" i="1" s="1"/>
  <c r="N145" i="1"/>
  <c r="AN144" i="1"/>
  <c r="AM144" i="1"/>
  <c r="AK144" i="1"/>
  <c r="AL144" i="1" s="1"/>
  <c r="Q144" i="1" s="1"/>
  <c r="AJ144" i="1"/>
  <c r="AH144" i="1" s="1"/>
  <c r="W144" i="1"/>
  <c r="V144" i="1"/>
  <c r="U144" i="1" s="1"/>
  <c r="N144" i="1"/>
  <c r="G144" i="1"/>
  <c r="AN143" i="1"/>
  <c r="AM143" i="1"/>
  <c r="AK143" i="1"/>
  <c r="AL143" i="1" s="1"/>
  <c r="Q143" i="1" s="1"/>
  <c r="AJ143" i="1"/>
  <c r="AH143" i="1"/>
  <c r="G143" i="1" s="1"/>
  <c r="W143" i="1"/>
  <c r="V143" i="1"/>
  <c r="U143" i="1"/>
  <c r="N143" i="1"/>
  <c r="L143" i="1"/>
  <c r="I143" i="1"/>
  <c r="H143" i="1"/>
  <c r="AN142" i="1"/>
  <c r="AM142" i="1"/>
  <c r="AL142" i="1"/>
  <c r="AK142" i="1"/>
  <c r="AJ142" i="1"/>
  <c r="AH142" i="1"/>
  <c r="W142" i="1"/>
  <c r="V142" i="1"/>
  <c r="U142" i="1"/>
  <c r="Q142" i="1"/>
  <c r="N142" i="1"/>
  <c r="I142" i="1"/>
  <c r="AN141" i="1"/>
  <c r="AM141" i="1"/>
  <c r="AL141" i="1" s="1"/>
  <c r="Q141" i="1" s="1"/>
  <c r="AK141" i="1"/>
  <c r="AJ141" i="1"/>
  <c r="AH141" i="1" s="1"/>
  <c r="AI141" i="1"/>
  <c r="W141" i="1"/>
  <c r="V141" i="1"/>
  <c r="U141" i="1" s="1"/>
  <c r="N141" i="1"/>
  <c r="AN140" i="1"/>
  <c r="AM140" i="1"/>
  <c r="AK140" i="1"/>
  <c r="AL140" i="1" s="1"/>
  <c r="Q140" i="1" s="1"/>
  <c r="AJ140" i="1"/>
  <c r="AH140" i="1" s="1"/>
  <c r="W140" i="1"/>
  <c r="V140" i="1"/>
  <c r="U140" i="1" s="1"/>
  <c r="N140" i="1"/>
  <c r="G140" i="1"/>
  <c r="Y140" i="1" s="1"/>
  <c r="AN139" i="1"/>
  <c r="AM139" i="1"/>
  <c r="AK139" i="1"/>
  <c r="AL139" i="1" s="1"/>
  <c r="Q139" i="1" s="1"/>
  <c r="R139" i="1" s="1"/>
  <c r="S139" i="1" s="1"/>
  <c r="AA139" i="1" s="1"/>
  <c r="AJ139" i="1"/>
  <c r="AH139" i="1"/>
  <c r="G139" i="1" s="1"/>
  <c r="W139" i="1"/>
  <c r="V139" i="1"/>
  <c r="U139" i="1"/>
  <c r="T139" i="1"/>
  <c r="X139" i="1" s="1"/>
  <c r="N139" i="1"/>
  <c r="L139" i="1"/>
  <c r="I139" i="1"/>
  <c r="H139" i="1"/>
  <c r="AN138" i="1"/>
  <c r="AM138" i="1"/>
  <c r="AL138" i="1"/>
  <c r="AK138" i="1"/>
  <c r="AJ138" i="1"/>
  <c r="AI138" i="1"/>
  <c r="AH138" i="1"/>
  <c r="W138" i="1"/>
  <c r="V138" i="1"/>
  <c r="U138" i="1" s="1"/>
  <c r="Q138" i="1"/>
  <c r="N138" i="1"/>
  <c r="I138" i="1"/>
  <c r="AN137" i="1"/>
  <c r="AM137" i="1"/>
  <c r="AL137" i="1" s="1"/>
  <c r="AK137" i="1"/>
  <c r="AJ137" i="1"/>
  <c r="AH137" i="1" s="1"/>
  <c r="AI137" i="1" s="1"/>
  <c r="W137" i="1"/>
  <c r="V137" i="1"/>
  <c r="N137" i="1"/>
  <c r="G137" i="1"/>
  <c r="Y137" i="1" s="1"/>
  <c r="AN136" i="1"/>
  <c r="AM136" i="1"/>
  <c r="AK136" i="1"/>
  <c r="AL136" i="1" s="1"/>
  <c r="AJ136" i="1"/>
  <c r="AH136" i="1" s="1"/>
  <c r="W136" i="1"/>
  <c r="V136" i="1"/>
  <c r="N136" i="1"/>
  <c r="H136" i="1"/>
  <c r="AN135" i="1"/>
  <c r="AM135" i="1"/>
  <c r="AL135" i="1"/>
  <c r="AK135" i="1"/>
  <c r="AJ135" i="1"/>
  <c r="AH135" i="1"/>
  <c r="H135" i="1" s="1"/>
  <c r="W135" i="1"/>
  <c r="U135" i="1" s="1"/>
  <c r="V135" i="1"/>
  <c r="Q135" i="1"/>
  <c r="N135" i="1"/>
  <c r="I135" i="1"/>
  <c r="AN134" i="1"/>
  <c r="AM134" i="1"/>
  <c r="AL134" i="1"/>
  <c r="Q134" i="1" s="1"/>
  <c r="AK134" i="1"/>
  <c r="AJ134" i="1"/>
  <c r="AH134" i="1"/>
  <c r="W134" i="1"/>
  <c r="V134" i="1"/>
  <c r="U134" i="1" s="1"/>
  <c r="N134" i="1"/>
  <c r="AN133" i="1"/>
  <c r="AM133" i="1"/>
  <c r="AL133" i="1" s="1"/>
  <c r="AK133" i="1"/>
  <c r="AJ133" i="1"/>
  <c r="AH133" i="1" s="1"/>
  <c r="AI133" i="1"/>
  <c r="W133" i="1"/>
  <c r="V133" i="1"/>
  <c r="U133" i="1" s="1"/>
  <c r="N133" i="1"/>
  <c r="G133" i="1"/>
  <c r="Y133" i="1" s="1"/>
  <c r="AN132" i="1"/>
  <c r="AM132" i="1"/>
  <c r="AK132" i="1"/>
  <c r="AL132" i="1" s="1"/>
  <c r="Q132" i="1" s="1"/>
  <c r="AJ132" i="1"/>
  <c r="AH132" i="1" s="1"/>
  <c r="G132" i="1" s="1"/>
  <c r="W132" i="1"/>
  <c r="V132" i="1"/>
  <c r="U132" i="1" s="1"/>
  <c r="N132" i="1"/>
  <c r="L132" i="1"/>
  <c r="H132" i="1"/>
  <c r="AN131" i="1"/>
  <c r="AM131" i="1"/>
  <c r="AL131" i="1"/>
  <c r="Q131" i="1" s="1"/>
  <c r="AK131" i="1"/>
  <c r="AJ131" i="1"/>
  <c r="AH131" i="1"/>
  <c r="H131" i="1" s="1"/>
  <c r="W131" i="1"/>
  <c r="V131" i="1"/>
  <c r="U131" i="1"/>
  <c r="N131" i="1"/>
  <c r="L131" i="1"/>
  <c r="I131" i="1"/>
  <c r="AN130" i="1"/>
  <c r="AM130" i="1"/>
  <c r="AL130" i="1"/>
  <c r="Q130" i="1" s="1"/>
  <c r="AK130" i="1"/>
  <c r="AJ130" i="1"/>
  <c r="AH130" i="1"/>
  <c r="W130" i="1"/>
  <c r="V130" i="1"/>
  <c r="U130" i="1" s="1"/>
  <c r="N130" i="1"/>
  <c r="AN129" i="1"/>
  <c r="AM129" i="1"/>
  <c r="AL129" i="1" s="1"/>
  <c r="AK129" i="1"/>
  <c r="AJ129" i="1"/>
  <c r="AH129" i="1" s="1"/>
  <c r="AI129" i="1"/>
  <c r="W129" i="1"/>
  <c r="V129" i="1"/>
  <c r="U129" i="1" s="1"/>
  <c r="N129" i="1"/>
  <c r="G129" i="1"/>
  <c r="Y129" i="1" s="1"/>
  <c r="AN128" i="1"/>
  <c r="AM128" i="1"/>
  <c r="AK128" i="1"/>
  <c r="AL128" i="1" s="1"/>
  <c r="Q128" i="1" s="1"/>
  <c r="AJ128" i="1"/>
  <c r="AH128" i="1" s="1"/>
  <c r="G128" i="1" s="1"/>
  <c r="W128" i="1"/>
  <c r="V128" i="1"/>
  <c r="U128" i="1" s="1"/>
  <c r="N128" i="1"/>
  <c r="L128" i="1"/>
  <c r="H128" i="1"/>
  <c r="AN127" i="1"/>
  <c r="AM127" i="1"/>
  <c r="AL127" i="1"/>
  <c r="Q127" i="1" s="1"/>
  <c r="AK127" i="1"/>
  <c r="AJ127" i="1"/>
  <c r="AH127" i="1"/>
  <c r="H127" i="1" s="1"/>
  <c r="W127" i="1"/>
  <c r="V127" i="1"/>
  <c r="U127" i="1"/>
  <c r="N127" i="1"/>
  <c r="L127" i="1"/>
  <c r="I127" i="1"/>
  <c r="AN126" i="1"/>
  <c r="AM126" i="1"/>
  <c r="AL126" i="1"/>
  <c r="Q126" i="1" s="1"/>
  <c r="AK126" i="1"/>
  <c r="AJ126" i="1"/>
  <c r="AH126" i="1"/>
  <c r="W126" i="1"/>
  <c r="V126" i="1"/>
  <c r="U126" i="1" s="1"/>
  <c r="N126" i="1"/>
  <c r="AN125" i="1"/>
  <c r="AM125" i="1"/>
  <c r="AL125" i="1" s="1"/>
  <c r="AK125" i="1"/>
  <c r="AJ125" i="1"/>
  <c r="AH125" i="1" s="1"/>
  <c r="AI125" i="1"/>
  <c r="W125" i="1"/>
  <c r="V125" i="1"/>
  <c r="U125" i="1" s="1"/>
  <c r="N125" i="1"/>
  <c r="G125" i="1"/>
  <c r="Y125" i="1" s="1"/>
  <c r="AN124" i="1"/>
  <c r="AM124" i="1"/>
  <c r="AK124" i="1"/>
  <c r="AL124" i="1" s="1"/>
  <c r="Q124" i="1" s="1"/>
  <c r="AJ124" i="1"/>
  <c r="AH124" i="1" s="1"/>
  <c r="G124" i="1" s="1"/>
  <c r="W124" i="1"/>
  <c r="V124" i="1"/>
  <c r="U124" i="1" s="1"/>
  <c r="N124" i="1"/>
  <c r="L124" i="1"/>
  <c r="H124" i="1"/>
  <c r="AN123" i="1"/>
  <c r="AM123" i="1"/>
  <c r="AL123" i="1"/>
  <c r="Q123" i="1" s="1"/>
  <c r="AK123" i="1"/>
  <c r="AJ123" i="1"/>
  <c r="AH123" i="1"/>
  <c r="H123" i="1" s="1"/>
  <c r="W123" i="1"/>
  <c r="V123" i="1"/>
  <c r="U123" i="1"/>
  <c r="N123" i="1"/>
  <c r="L123" i="1"/>
  <c r="I123" i="1"/>
  <c r="AN122" i="1"/>
  <c r="AM122" i="1"/>
  <c r="AL122" i="1"/>
  <c r="Q122" i="1" s="1"/>
  <c r="AK122" i="1"/>
  <c r="AJ122" i="1"/>
  <c r="AH122" i="1"/>
  <c r="W122" i="1"/>
  <c r="V122" i="1"/>
  <c r="U122" i="1" s="1"/>
  <c r="N122" i="1"/>
  <c r="AN121" i="1"/>
  <c r="AM121" i="1"/>
  <c r="AL121" i="1" s="1"/>
  <c r="AK121" i="1"/>
  <c r="AJ121" i="1"/>
  <c r="AH121" i="1" s="1"/>
  <c r="AI121" i="1"/>
  <c r="W121" i="1"/>
  <c r="V121" i="1"/>
  <c r="U121" i="1" s="1"/>
  <c r="N121" i="1"/>
  <c r="G121" i="1"/>
  <c r="Y121" i="1" s="1"/>
  <c r="AN120" i="1"/>
  <c r="AM120" i="1"/>
  <c r="AK120" i="1"/>
  <c r="AL120" i="1" s="1"/>
  <c r="Q120" i="1" s="1"/>
  <c r="AJ120" i="1"/>
  <c r="AH120" i="1" s="1"/>
  <c r="G120" i="1" s="1"/>
  <c r="W120" i="1"/>
  <c r="V120" i="1"/>
  <c r="U120" i="1" s="1"/>
  <c r="N120" i="1"/>
  <c r="L120" i="1"/>
  <c r="H120" i="1"/>
  <c r="AN119" i="1"/>
  <c r="AM119" i="1"/>
  <c r="AL119" i="1"/>
  <c r="Q119" i="1" s="1"/>
  <c r="AK119" i="1"/>
  <c r="AJ119" i="1"/>
  <c r="AH119" i="1"/>
  <c r="H119" i="1" s="1"/>
  <c r="W119" i="1"/>
  <c r="V119" i="1"/>
  <c r="U119" i="1"/>
  <c r="N119" i="1"/>
  <c r="L119" i="1"/>
  <c r="I119" i="1"/>
  <c r="AN118" i="1"/>
  <c r="AM118" i="1"/>
  <c r="AL118" i="1"/>
  <c r="Q118" i="1" s="1"/>
  <c r="AK118" i="1"/>
  <c r="AJ118" i="1"/>
  <c r="AH118" i="1"/>
  <c r="W118" i="1"/>
  <c r="V118" i="1"/>
  <c r="U118" i="1" s="1"/>
  <c r="N118" i="1"/>
  <c r="AN117" i="1"/>
  <c r="AM117" i="1"/>
  <c r="AL117" i="1" s="1"/>
  <c r="AK117" i="1"/>
  <c r="AJ117" i="1"/>
  <c r="AH117" i="1" s="1"/>
  <c r="AI117" i="1"/>
  <c r="W117" i="1"/>
  <c r="V117" i="1"/>
  <c r="U117" i="1" s="1"/>
  <c r="N117" i="1"/>
  <c r="G117" i="1"/>
  <c r="Y117" i="1" s="1"/>
  <c r="AN116" i="1"/>
  <c r="AM116" i="1"/>
  <c r="AK116" i="1"/>
  <c r="AL116" i="1" s="1"/>
  <c r="Q116" i="1" s="1"/>
  <c r="AJ116" i="1"/>
  <c r="AH116" i="1" s="1"/>
  <c r="G116" i="1" s="1"/>
  <c r="W116" i="1"/>
  <c r="V116" i="1"/>
  <c r="U116" i="1" s="1"/>
  <c r="N116" i="1"/>
  <c r="L116" i="1"/>
  <c r="H116" i="1"/>
  <c r="AN115" i="1"/>
  <c r="AM115" i="1"/>
  <c r="AL115" i="1"/>
  <c r="Q115" i="1" s="1"/>
  <c r="AK115" i="1"/>
  <c r="AJ115" i="1"/>
  <c r="AH115" i="1"/>
  <c r="H115" i="1" s="1"/>
  <c r="W115" i="1"/>
  <c r="V115" i="1"/>
  <c r="U115" i="1"/>
  <c r="N115" i="1"/>
  <c r="L115" i="1"/>
  <c r="I115" i="1"/>
  <c r="AN114" i="1"/>
  <c r="AM114" i="1"/>
  <c r="AL114" i="1"/>
  <c r="Q114" i="1" s="1"/>
  <c r="AK114" i="1"/>
  <c r="AJ114" i="1"/>
  <c r="AH114" i="1"/>
  <c r="W114" i="1"/>
  <c r="V114" i="1"/>
  <c r="U114" i="1" s="1"/>
  <c r="N114" i="1"/>
  <c r="AN113" i="1"/>
  <c r="AM113" i="1"/>
  <c r="AL113" i="1" s="1"/>
  <c r="AK113" i="1"/>
  <c r="AJ113" i="1"/>
  <c r="AH113" i="1" s="1"/>
  <c r="AI113" i="1"/>
  <c r="W113" i="1"/>
  <c r="V113" i="1"/>
  <c r="U113" i="1" s="1"/>
  <c r="N113" i="1"/>
  <c r="G113" i="1"/>
  <c r="Y113" i="1" s="1"/>
  <c r="AN112" i="1"/>
  <c r="AM112" i="1"/>
  <c r="AK112" i="1"/>
  <c r="AL112" i="1" s="1"/>
  <c r="Q112" i="1" s="1"/>
  <c r="AJ112" i="1"/>
  <c r="AH112" i="1" s="1"/>
  <c r="G112" i="1" s="1"/>
  <c r="W112" i="1"/>
  <c r="V112" i="1"/>
  <c r="U112" i="1" s="1"/>
  <c r="N112" i="1"/>
  <c r="L112" i="1"/>
  <c r="H112" i="1"/>
  <c r="AN111" i="1"/>
  <c r="AM111" i="1"/>
  <c r="AL111" i="1"/>
  <c r="Q111" i="1" s="1"/>
  <c r="AK111" i="1"/>
  <c r="AJ111" i="1"/>
  <c r="AH111" i="1"/>
  <c r="H111" i="1" s="1"/>
  <c r="W111" i="1"/>
  <c r="V111" i="1"/>
  <c r="U111" i="1"/>
  <c r="N111" i="1"/>
  <c r="L111" i="1"/>
  <c r="I111" i="1"/>
  <c r="AN110" i="1"/>
  <c r="AM110" i="1"/>
  <c r="AL110" i="1"/>
  <c r="Q110" i="1" s="1"/>
  <c r="AK110" i="1"/>
  <c r="AJ110" i="1"/>
  <c r="AH110" i="1"/>
  <c r="W110" i="1"/>
  <c r="V110" i="1"/>
  <c r="U110" i="1" s="1"/>
  <c r="N110" i="1"/>
  <c r="AN109" i="1"/>
  <c r="AM109" i="1"/>
  <c r="AL109" i="1" s="1"/>
  <c r="AK109" i="1"/>
  <c r="AJ109" i="1"/>
  <c r="AH109" i="1" s="1"/>
  <c r="AI109" i="1"/>
  <c r="W109" i="1"/>
  <c r="V109" i="1"/>
  <c r="U109" i="1" s="1"/>
  <c r="N109" i="1"/>
  <c r="G109" i="1"/>
  <c r="Y109" i="1" s="1"/>
  <c r="AN108" i="1"/>
  <c r="AM108" i="1"/>
  <c r="AK108" i="1"/>
  <c r="AL108" i="1" s="1"/>
  <c r="Q108" i="1" s="1"/>
  <c r="AJ108" i="1"/>
  <c r="AH108" i="1" s="1"/>
  <c r="G108" i="1" s="1"/>
  <c r="W108" i="1"/>
  <c r="V108" i="1"/>
  <c r="U108" i="1" s="1"/>
  <c r="N108" i="1"/>
  <c r="L108" i="1"/>
  <c r="H108" i="1"/>
  <c r="AN107" i="1"/>
  <c r="AM107" i="1"/>
  <c r="AL107" i="1"/>
  <c r="Q107" i="1" s="1"/>
  <c r="AK107" i="1"/>
  <c r="AJ107" i="1"/>
  <c r="AH107" i="1"/>
  <c r="H107" i="1" s="1"/>
  <c r="W107" i="1"/>
  <c r="V107" i="1"/>
  <c r="U107" i="1"/>
  <c r="N107" i="1"/>
  <c r="L107" i="1"/>
  <c r="I107" i="1"/>
  <c r="AN106" i="1"/>
  <c r="AM106" i="1"/>
  <c r="AL106" i="1"/>
  <c r="Q106" i="1" s="1"/>
  <c r="AK106" i="1"/>
  <c r="AJ106" i="1"/>
  <c r="AH106" i="1"/>
  <c r="W106" i="1"/>
  <c r="V106" i="1"/>
  <c r="U106" i="1" s="1"/>
  <c r="N106" i="1"/>
  <c r="AN105" i="1"/>
  <c r="AM105" i="1"/>
  <c r="AL105" i="1" s="1"/>
  <c r="AK105" i="1"/>
  <c r="AJ105" i="1"/>
  <c r="AH105" i="1" s="1"/>
  <c r="AI105" i="1"/>
  <c r="W105" i="1"/>
  <c r="V105" i="1"/>
  <c r="U105" i="1" s="1"/>
  <c r="N105" i="1"/>
  <c r="G105" i="1"/>
  <c r="Y105" i="1" s="1"/>
  <c r="AN104" i="1"/>
  <c r="AM104" i="1"/>
  <c r="AK104" i="1"/>
  <c r="AL104" i="1" s="1"/>
  <c r="Q104" i="1" s="1"/>
  <c r="AJ104" i="1"/>
  <c r="AH104" i="1" s="1"/>
  <c r="G104" i="1" s="1"/>
  <c r="W104" i="1"/>
  <c r="V104" i="1"/>
  <c r="U104" i="1" s="1"/>
  <c r="N104" i="1"/>
  <c r="L104" i="1"/>
  <c r="H104" i="1"/>
  <c r="AN103" i="1"/>
  <c r="AM103" i="1"/>
  <c r="AL103" i="1"/>
  <c r="Q103" i="1" s="1"/>
  <c r="AK103" i="1"/>
  <c r="AJ103" i="1"/>
  <c r="AH103" i="1"/>
  <c r="H103" i="1" s="1"/>
  <c r="W103" i="1"/>
  <c r="V103" i="1"/>
  <c r="U103" i="1"/>
  <c r="N103" i="1"/>
  <c r="L103" i="1"/>
  <c r="I103" i="1"/>
  <c r="AN102" i="1"/>
  <c r="AM102" i="1"/>
  <c r="AL102" i="1"/>
  <c r="Q102" i="1" s="1"/>
  <c r="AK102" i="1"/>
  <c r="AJ102" i="1"/>
  <c r="AH102" i="1"/>
  <c r="W102" i="1"/>
  <c r="V102" i="1"/>
  <c r="U102" i="1" s="1"/>
  <c r="N102" i="1"/>
  <c r="AN101" i="1"/>
  <c r="AM101" i="1"/>
  <c r="AL101" i="1" s="1"/>
  <c r="AK101" i="1"/>
  <c r="AJ101" i="1"/>
  <c r="AH101" i="1" s="1"/>
  <c r="AI101" i="1"/>
  <c r="W101" i="1"/>
  <c r="V101" i="1"/>
  <c r="U101" i="1" s="1"/>
  <c r="N101" i="1"/>
  <c r="G101" i="1"/>
  <c r="Y101" i="1" s="1"/>
  <c r="AN100" i="1"/>
  <c r="AM100" i="1"/>
  <c r="AK100" i="1"/>
  <c r="AL100" i="1" s="1"/>
  <c r="Q100" i="1" s="1"/>
  <c r="AJ100" i="1"/>
  <c r="AH100" i="1" s="1"/>
  <c r="G100" i="1" s="1"/>
  <c r="W100" i="1"/>
  <c r="V100" i="1"/>
  <c r="U100" i="1" s="1"/>
  <c r="N100" i="1"/>
  <c r="L100" i="1"/>
  <c r="H100" i="1"/>
  <c r="AN99" i="1"/>
  <c r="AM99" i="1"/>
  <c r="AL99" i="1"/>
  <c r="Q99" i="1" s="1"/>
  <c r="AK99" i="1"/>
  <c r="AJ99" i="1"/>
  <c r="AH99" i="1"/>
  <c r="H99" i="1" s="1"/>
  <c r="W99" i="1"/>
  <c r="V99" i="1"/>
  <c r="U99" i="1"/>
  <c r="N99" i="1"/>
  <c r="L99" i="1"/>
  <c r="I99" i="1"/>
  <c r="AN98" i="1"/>
  <c r="AM98" i="1"/>
  <c r="AL98" i="1"/>
  <c r="Q98" i="1" s="1"/>
  <c r="AK98" i="1"/>
  <c r="AJ98" i="1"/>
  <c r="AH98" i="1"/>
  <c r="W98" i="1"/>
  <c r="V98" i="1"/>
  <c r="U98" i="1" s="1"/>
  <c r="N98" i="1"/>
  <c r="AN97" i="1"/>
  <c r="AM97" i="1"/>
  <c r="AL97" i="1" s="1"/>
  <c r="AK97" i="1"/>
  <c r="AJ97" i="1"/>
  <c r="AH97" i="1" s="1"/>
  <c r="AI97" i="1"/>
  <c r="W97" i="1"/>
  <c r="V97" i="1"/>
  <c r="U97" i="1" s="1"/>
  <c r="N97" i="1"/>
  <c r="G97" i="1"/>
  <c r="Y97" i="1" s="1"/>
  <c r="AN96" i="1"/>
  <c r="AM96" i="1"/>
  <c r="AK96" i="1"/>
  <c r="AL96" i="1" s="1"/>
  <c r="Q96" i="1" s="1"/>
  <c r="AJ96" i="1"/>
  <c r="AH96" i="1" s="1"/>
  <c r="G96" i="1" s="1"/>
  <c r="W96" i="1"/>
  <c r="V96" i="1"/>
  <c r="N96" i="1"/>
  <c r="L96" i="1"/>
  <c r="H96" i="1"/>
  <c r="AN95" i="1"/>
  <c r="AM95" i="1"/>
  <c r="AL95" i="1"/>
  <c r="AK95" i="1"/>
  <c r="AJ95" i="1"/>
  <c r="AH95" i="1"/>
  <c r="H95" i="1" s="1"/>
  <c r="W95" i="1"/>
  <c r="V95" i="1"/>
  <c r="U95" i="1"/>
  <c r="Q95" i="1"/>
  <c r="N95" i="1"/>
  <c r="L95" i="1"/>
  <c r="I95" i="1"/>
  <c r="AN94" i="1"/>
  <c r="AM94" i="1"/>
  <c r="AL94" i="1" s="1"/>
  <c r="Q94" i="1" s="1"/>
  <c r="AK94" i="1"/>
  <c r="AJ94" i="1"/>
  <c r="AI94" i="1"/>
  <c r="AH94" i="1"/>
  <c r="W94" i="1"/>
  <c r="V94" i="1"/>
  <c r="U94" i="1" s="1"/>
  <c r="N94" i="1"/>
  <c r="I94" i="1"/>
  <c r="AN93" i="1"/>
  <c r="AM93" i="1"/>
  <c r="AL93" i="1" s="1"/>
  <c r="AK93" i="1"/>
  <c r="AJ93" i="1"/>
  <c r="AH93" i="1" s="1"/>
  <c r="AI93" i="1" s="1"/>
  <c r="W93" i="1"/>
  <c r="V93" i="1"/>
  <c r="N93" i="1"/>
  <c r="G93" i="1"/>
  <c r="Y93" i="1" s="1"/>
  <c r="AN92" i="1"/>
  <c r="AM92" i="1"/>
  <c r="AK92" i="1"/>
  <c r="AL92" i="1" s="1"/>
  <c r="Q92" i="1" s="1"/>
  <c r="AJ92" i="1"/>
  <c r="AH92" i="1" s="1"/>
  <c r="H92" i="1" s="1"/>
  <c r="W92" i="1"/>
  <c r="V92" i="1"/>
  <c r="N92" i="1"/>
  <c r="L92" i="1"/>
  <c r="AN91" i="1"/>
  <c r="AM91" i="1"/>
  <c r="AL91" i="1"/>
  <c r="AK91" i="1"/>
  <c r="AJ91" i="1"/>
  <c r="AH91" i="1"/>
  <c r="I91" i="1" s="1"/>
  <c r="W91" i="1"/>
  <c r="V91" i="1"/>
  <c r="U91" i="1"/>
  <c r="Q91" i="1"/>
  <c r="N91" i="1"/>
  <c r="L91" i="1"/>
  <c r="AN90" i="1"/>
  <c r="AM90" i="1"/>
  <c r="AL90" i="1" s="1"/>
  <c r="Q90" i="1" s="1"/>
  <c r="AK90" i="1"/>
  <c r="AJ90" i="1"/>
  <c r="AI90" i="1"/>
  <c r="AH90" i="1"/>
  <c r="W90" i="1"/>
  <c r="V90" i="1"/>
  <c r="U90" i="1" s="1"/>
  <c r="N90" i="1"/>
  <c r="I90" i="1"/>
  <c r="AN89" i="1"/>
  <c r="AM89" i="1"/>
  <c r="AL89" i="1" s="1"/>
  <c r="AK89" i="1"/>
  <c r="AJ89" i="1"/>
  <c r="AH89" i="1" s="1"/>
  <c r="AI89" i="1" s="1"/>
  <c r="W89" i="1"/>
  <c r="V89" i="1"/>
  <c r="N89" i="1"/>
  <c r="G89" i="1"/>
  <c r="Y89" i="1" s="1"/>
  <c r="AN88" i="1"/>
  <c r="AM88" i="1"/>
  <c r="AK88" i="1"/>
  <c r="AL88" i="1" s="1"/>
  <c r="Q88" i="1" s="1"/>
  <c r="AJ88" i="1"/>
  <c r="AH88" i="1" s="1"/>
  <c r="H88" i="1" s="1"/>
  <c r="W88" i="1"/>
  <c r="V88" i="1"/>
  <c r="N88" i="1"/>
  <c r="L88" i="1"/>
  <c r="AN87" i="1"/>
  <c r="AM87" i="1"/>
  <c r="AL87" i="1"/>
  <c r="AK87" i="1"/>
  <c r="AJ87" i="1"/>
  <c r="AH87" i="1"/>
  <c r="I87" i="1" s="1"/>
  <c r="W87" i="1"/>
  <c r="V87" i="1"/>
  <c r="U87" i="1"/>
  <c r="Q87" i="1"/>
  <c r="N87" i="1"/>
  <c r="L87" i="1"/>
  <c r="AN86" i="1"/>
  <c r="AM86" i="1"/>
  <c r="AL86" i="1" s="1"/>
  <c r="Q86" i="1" s="1"/>
  <c r="AK86" i="1"/>
  <c r="AJ86" i="1"/>
  <c r="AI86" i="1"/>
  <c r="AH86" i="1"/>
  <c r="W86" i="1"/>
  <c r="V86" i="1"/>
  <c r="U86" i="1" s="1"/>
  <c r="N86" i="1"/>
  <c r="I86" i="1"/>
  <c r="AN85" i="1"/>
  <c r="AM85" i="1"/>
  <c r="AL85" i="1" s="1"/>
  <c r="AK85" i="1"/>
  <c r="AJ85" i="1"/>
  <c r="AH85" i="1" s="1"/>
  <c r="AI85" i="1" s="1"/>
  <c r="W85" i="1"/>
  <c r="V85" i="1"/>
  <c r="N85" i="1"/>
  <c r="G85" i="1"/>
  <c r="Y85" i="1" s="1"/>
  <c r="AN84" i="1"/>
  <c r="AM84" i="1"/>
  <c r="AK84" i="1"/>
  <c r="AL84" i="1" s="1"/>
  <c r="Q84" i="1" s="1"/>
  <c r="AJ84" i="1"/>
  <c r="AH84" i="1" s="1"/>
  <c r="H84" i="1" s="1"/>
  <c r="W84" i="1"/>
  <c r="V84" i="1"/>
  <c r="N84" i="1"/>
  <c r="L84" i="1"/>
  <c r="AN83" i="1"/>
  <c r="AM83" i="1"/>
  <c r="AL83" i="1"/>
  <c r="AK83" i="1"/>
  <c r="AJ83" i="1"/>
  <c r="AH83" i="1"/>
  <c r="AI83" i="1" s="1"/>
  <c r="W83" i="1"/>
  <c r="V83" i="1"/>
  <c r="U83" i="1"/>
  <c r="Q83" i="1"/>
  <c r="N83" i="1"/>
  <c r="I83" i="1"/>
  <c r="H83" i="1"/>
  <c r="AN82" i="1"/>
  <c r="AM82" i="1"/>
  <c r="AL82" i="1" s="1"/>
  <c r="Q82" i="1" s="1"/>
  <c r="AK82" i="1"/>
  <c r="AJ82" i="1"/>
  <c r="AI82" i="1"/>
  <c r="AH82" i="1"/>
  <c r="I82" i="1" s="1"/>
  <c r="W82" i="1"/>
  <c r="V82" i="1"/>
  <c r="U82" i="1"/>
  <c r="N82" i="1"/>
  <c r="G82" i="1"/>
  <c r="Y82" i="1" s="1"/>
  <c r="AN81" i="1"/>
  <c r="AM81" i="1"/>
  <c r="AK81" i="1"/>
  <c r="AL81" i="1" s="1"/>
  <c r="Q81" i="1" s="1"/>
  <c r="AJ81" i="1"/>
  <c r="AH81" i="1" s="1"/>
  <c r="H81" i="1" s="1"/>
  <c r="W81" i="1"/>
  <c r="V81" i="1"/>
  <c r="U81" i="1" s="1"/>
  <c r="N81" i="1"/>
  <c r="L81" i="1"/>
  <c r="AN80" i="1"/>
  <c r="AM80" i="1"/>
  <c r="AL80" i="1"/>
  <c r="AK80" i="1"/>
  <c r="AJ80" i="1"/>
  <c r="AH80" i="1"/>
  <c r="W80" i="1"/>
  <c r="V80" i="1"/>
  <c r="U80" i="1"/>
  <c r="Q80" i="1"/>
  <c r="N80" i="1"/>
  <c r="I80" i="1"/>
  <c r="AN79" i="1"/>
  <c r="AM79" i="1"/>
  <c r="AL79" i="1" s="1"/>
  <c r="Q79" i="1" s="1"/>
  <c r="AK79" i="1"/>
  <c r="AJ79" i="1"/>
  <c r="AI79" i="1"/>
  <c r="AH79" i="1"/>
  <c r="L79" i="1" s="1"/>
  <c r="W79" i="1"/>
  <c r="V79" i="1"/>
  <c r="U79" i="1" s="1"/>
  <c r="N79" i="1"/>
  <c r="I79" i="1"/>
  <c r="AN78" i="1"/>
  <c r="AM78" i="1"/>
  <c r="AL78" i="1" s="1"/>
  <c r="AK78" i="1"/>
  <c r="AJ78" i="1"/>
  <c r="AH78" i="1" s="1"/>
  <c r="W78" i="1"/>
  <c r="V78" i="1"/>
  <c r="N78" i="1"/>
  <c r="G78" i="1"/>
  <c r="Y78" i="1" s="1"/>
  <c r="AN77" i="1"/>
  <c r="AM77" i="1"/>
  <c r="AK77" i="1"/>
  <c r="AL77" i="1" s="1"/>
  <c r="Q77" i="1" s="1"/>
  <c r="AJ77" i="1"/>
  <c r="AH77" i="1" s="1"/>
  <c r="H77" i="1" s="1"/>
  <c r="W77" i="1"/>
  <c r="V77" i="1"/>
  <c r="U77" i="1" s="1"/>
  <c r="N77" i="1"/>
  <c r="L77" i="1"/>
  <c r="AN76" i="1"/>
  <c r="AM76" i="1"/>
  <c r="AL76" i="1"/>
  <c r="AK76" i="1"/>
  <c r="AJ76" i="1"/>
  <c r="AH76" i="1"/>
  <c r="W76" i="1"/>
  <c r="V76" i="1"/>
  <c r="U76" i="1"/>
  <c r="Q76" i="1"/>
  <c r="N76" i="1"/>
  <c r="I76" i="1"/>
  <c r="AN75" i="1"/>
  <c r="AM75" i="1"/>
  <c r="AL75" i="1" s="1"/>
  <c r="Q75" i="1" s="1"/>
  <c r="AK75" i="1"/>
  <c r="AJ75" i="1"/>
  <c r="AI75" i="1"/>
  <c r="AH75" i="1"/>
  <c r="L75" i="1" s="1"/>
  <c r="W75" i="1"/>
  <c r="V75" i="1"/>
  <c r="U75" i="1" s="1"/>
  <c r="N75" i="1"/>
  <c r="I75" i="1"/>
  <c r="AN74" i="1"/>
  <c r="AM74" i="1"/>
  <c r="AL74" i="1" s="1"/>
  <c r="AK74" i="1"/>
  <c r="AJ74" i="1"/>
  <c r="AH74" i="1" s="1"/>
  <c r="W74" i="1"/>
  <c r="V74" i="1"/>
  <c r="U74" i="1" s="1"/>
  <c r="N74" i="1"/>
  <c r="G74" i="1"/>
  <c r="Y74" i="1" s="1"/>
  <c r="AN73" i="1"/>
  <c r="AM73" i="1"/>
  <c r="AK73" i="1"/>
  <c r="AL73" i="1" s="1"/>
  <c r="Q73" i="1" s="1"/>
  <c r="AJ73" i="1"/>
  <c r="AH73" i="1" s="1"/>
  <c r="H73" i="1" s="1"/>
  <c r="W73" i="1"/>
  <c r="V73" i="1"/>
  <c r="U73" i="1" s="1"/>
  <c r="N73" i="1"/>
  <c r="L73" i="1"/>
  <c r="AN72" i="1"/>
  <c r="AM72" i="1"/>
  <c r="AL72" i="1"/>
  <c r="AK72" i="1"/>
  <c r="AJ72" i="1"/>
  <c r="AH72" i="1"/>
  <c r="W72" i="1"/>
  <c r="V72" i="1"/>
  <c r="U72" i="1"/>
  <c r="Q72" i="1"/>
  <c r="N72" i="1"/>
  <c r="I72" i="1"/>
  <c r="AN71" i="1"/>
  <c r="AM71" i="1"/>
  <c r="AL71" i="1" s="1"/>
  <c r="Q71" i="1" s="1"/>
  <c r="AK71" i="1"/>
  <c r="AJ71" i="1"/>
  <c r="AI71" i="1"/>
  <c r="AH71" i="1"/>
  <c r="L71" i="1" s="1"/>
  <c r="W71" i="1"/>
  <c r="V71" i="1"/>
  <c r="U71" i="1" s="1"/>
  <c r="N71" i="1"/>
  <c r="I71" i="1"/>
  <c r="AN70" i="1"/>
  <c r="AM70" i="1"/>
  <c r="AL70" i="1" s="1"/>
  <c r="AK70" i="1"/>
  <c r="AJ70" i="1"/>
  <c r="AH70" i="1" s="1"/>
  <c r="W70" i="1"/>
  <c r="V70" i="1"/>
  <c r="U70" i="1" s="1"/>
  <c r="N70" i="1"/>
  <c r="G70" i="1"/>
  <c r="Y70" i="1" s="1"/>
  <c r="AN69" i="1"/>
  <c r="AM69" i="1"/>
  <c r="AK69" i="1"/>
  <c r="AL69" i="1" s="1"/>
  <c r="Q69" i="1" s="1"/>
  <c r="AJ69" i="1"/>
  <c r="AH69" i="1" s="1"/>
  <c r="H69" i="1" s="1"/>
  <c r="W69" i="1"/>
  <c r="V69" i="1"/>
  <c r="U69" i="1" s="1"/>
  <c r="N69" i="1"/>
  <c r="L69" i="1"/>
  <c r="AN68" i="1"/>
  <c r="AM68" i="1"/>
  <c r="AL68" i="1"/>
  <c r="AK68" i="1"/>
  <c r="AJ68" i="1"/>
  <c r="AH68" i="1"/>
  <c r="W68" i="1"/>
  <c r="V68" i="1"/>
  <c r="U68" i="1"/>
  <c r="Q68" i="1"/>
  <c r="N68" i="1"/>
  <c r="I68" i="1"/>
  <c r="AN67" i="1"/>
  <c r="AM67" i="1"/>
  <c r="AL67" i="1" s="1"/>
  <c r="Q67" i="1" s="1"/>
  <c r="AK67" i="1"/>
  <c r="AJ67" i="1"/>
  <c r="AI67" i="1"/>
  <c r="AH67" i="1"/>
  <c r="L67" i="1" s="1"/>
  <c r="W67" i="1"/>
  <c r="V67" i="1"/>
  <c r="U67" i="1" s="1"/>
  <c r="N67" i="1"/>
  <c r="I67" i="1"/>
  <c r="AN66" i="1"/>
  <c r="AM66" i="1"/>
  <c r="AL66" i="1" s="1"/>
  <c r="AK66" i="1"/>
  <c r="AJ66" i="1"/>
  <c r="AH66" i="1" s="1"/>
  <c r="W66" i="1"/>
  <c r="V66" i="1"/>
  <c r="U66" i="1" s="1"/>
  <c r="N66" i="1"/>
  <c r="G66" i="1"/>
  <c r="Y66" i="1" s="1"/>
  <c r="AN65" i="1"/>
  <c r="AM65" i="1"/>
  <c r="AK65" i="1"/>
  <c r="AL65" i="1" s="1"/>
  <c r="Q65" i="1" s="1"/>
  <c r="AJ65" i="1"/>
  <c r="AH65" i="1" s="1"/>
  <c r="H65" i="1" s="1"/>
  <c r="W65" i="1"/>
  <c r="V65" i="1"/>
  <c r="U65" i="1" s="1"/>
  <c r="N65" i="1"/>
  <c r="L65" i="1"/>
  <c r="AN64" i="1"/>
  <c r="AM64" i="1"/>
  <c r="AL64" i="1"/>
  <c r="AK64" i="1"/>
  <c r="AJ64" i="1"/>
  <c r="AH64" i="1"/>
  <c r="W64" i="1"/>
  <c r="V64" i="1"/>
  <c r="U64" i="1"/>
  <c r="Q64" i="1"/>
  <c r="N64" i="1"/>
  <c r="I64" i="1"/>
  <c r="AN63" i="1"/>
  <c r="AM63" i="1"/>
  <c r="AL63" i="1" s="1"/>
  <c r="Q63" i="1" s="1"/>
  <c r="AK63" i="1"/>
  <c r="AJ63" i="1"/>
  <c r="AI63" i="1"/>
  <c r="AH63" i="1"/>
  <c r="L63" i="1" s="1"/>
  <c r="W63" i="1"/>
  <c r="V63" i="1"/>
  <c r="U63" i="1" s="1"/>
  <c r="N63" i="1"/>
  <c r="I63" i="1"/>
  <c r="AN62" i="1"/>
  <c r="AM62" i="1"/>
  <c r="AL62" i="1" s="1"/>
  <c r="AK62" i="1"/>
  <c r="AJ62" i="1"/>
  <c r="AH62" i="1" s="1"/>
  <c r="W62" i="1"/>
  <c r="V62" i="1"/>
  <c r="U62" i="1" s="1"/>
  <c r="N62" i="1"/>
  <c r="G62" i="1"/>
  <c r="Y62" i="1" s="1"/>
  <c r="AN61" i="1"/>
  <c r="AM61" i="1"/>
  <c r="AK61" i="1"/>
  <c r="AL61" i="1" s="1"/>
  <c r="Q61" i="1" s="1"/>
  <c r="AJ61" i="1"/>
  <c r="AH61" i="1" s="1"/>
  <c r="H61" i="1" s="1"/>
  <c r="W61" i="1"/>
  <c r="V61" i="1"/>
  <c r="U61" i="1" s="1"/>
  <c r="N61" i="1"/>
  <c r="L61" i="1"/>
  <c r="AN60" i="1"/>
  <c r="AM60" i="1"/>
  <c r="AL60" i="1"/>
  <c r="AK60" i="1"/>
  <c r="AJ60" i="1"/>
  <c r="AH60" i="1"/>
  <c r="W60" i="1"/>
  <c r="V60" i="1"/>
  <c r="U60" i="1"/>
  <c r="Q60" i="1"/>
  <c r="N60" i="1"/>
  <c r="I60" i="1"/>
  <c r="AN59" i="1"/>
  <c r="AM59" i="1"/>
  <c r="AL59" i="1" s="1"/>
  <c r="Q59" i="1" s="1"/>
  <c r="AK59" i="1"/>
  <c r="AJ59" i="1"/>
  <c r="AI59" i="1"/>
  <c r="AH59" i="1"/>
  <c r="L59" i="1" s="1"/>
  <c r="W59" i="1"/>
  <c r="V59" i="1"/>
  <c r="U59" i="1" s="1"/>
  <c r="N59" i="1"/>
  <c r="I59" i="1"/>
  <c r="AN58" i="1"/>
  <c r="AM58" i="1"/>
  <c r="AL58" i="1" s="1"/>
  <c r="AK58" i="1"/>
  <c r="AJ58" i="1"/>
  <c r="AH58" i="1" s="1"/>
  <c r="G58" i="1" s="1"/>
  <c r="W58" i="1"/>
  <c r="V58" i="1"/>
  <c r="U58" i="1" s="1"/>
  <c r="N58" i="1"/>
  <c r="AN57" i="1"/>
  <c r="AM57" i="1"/>
  <c r="AK57" i="1"/>
  <c r="AL57" i="1" s="1"/>
  <c r="Q57" i="1" s="1"/>
  <c r="AJ57" i="1"/>
  <c r="AH57" i="1" s="1"/>
  <c r="W57" i="1"/>
  <c r="V57" i="1"/>
  <c r="U57" i="1" s="1"/>
  <c r="N57" i="1"/>
  <c r="L57" i="1"/>
  <c r="AN56" i="1"/>
  <c r="AM56" i="1"/>
  <c r="AL56" i="1"/>
  <c r="AK56" i="1"/>
  <c r="AJ56" i="1"/>
  <c r="AH56" i="1"/>
  <c r="W56" i="1"/>
  <c r="V56" i="1"/>
  <c r="U56" i="1"/>
  <c r="Q56" i="1"/>
  <c r="N56" i="1"/>
  <c r="I56" i="1"/>
  <c r="AN55" i="1"/>
  <c r="AM55" i="1"/>
  <c r="AL55" i="1" s="1"/>
  <c r="Q55" i="1" s="1"/>
  <c r="AK55" i="1"/>
  <c r="AJ55" i="1"/>
  <c r="AI55" i="1"/>
  <c r="AH55" i="1"/>
  <c r="L55" i="1" s="1"/>
  <c r="W55" i="1"/>
  <c r="V55" i="1"/>
  <c r="U55" i="1" s="1"/>
  <c r="N55" i="1"/>
  <c r="I55" i="1"/>
  <c r="AN54" i="1"/>
  <c r="AM54" i="1"/>
  <c r="AL54" i="1" s="1"/>
  <c r="AK54" i="1"/>
  <c r="AJ54" i="1"/>
  <c r="AH54" i="1" s="1"/>
  <c r="G54" i="1" s="1"/>
  <c r="W54" i="1"/>
  <c r="V54" i="1"/>
  <c r="U54" i="1" s="1"/>
  <c r="N54" i="1"/>
  <c r="AN53" i="1"/>
  <c r="AM53" i="1"/>
  <c r="AK53" i="1"/>
  <c r="AL53" i="1" s="1"/>
  <c r="Q53" i="1" s="1"/>
  <c r="AJ53" i="1"/>
  <c r="AH53" i="1" s="1"/>
  <c r="W53" i="1"/>
  <c r="V53" i="1"/>
  <c r="U53" i="1" s="1"/>
  <c r="N53" i="1"/>
  <c r="L53" i="1"/>
  <c r="AN52" i="1"/>
  <c r="AM52" i="1"/>
  <c r="AL52" i="1"/>
  <c r="AK52" i="1"/>
  <c r="AJ52" i="1"/>
  <c r="AH52" i="1"/>
  <c r="W52" i="1"/>
  <c r="V52" i="1"/>
  <c r="U52" i="1"/>
  <c r="Q52" i="1"/>
  <c r="N52" i="1"/>
  <c r="I52" i="1"/>
  <c r="AN51" i="1"/>
  <c r="AM51" i="1"/>
  <c r="AL51" i="1" s="1"/>
  <c r="Q51" i="1" s="1"/>
  <c r="AK51" i="1"/>
  <c r="AJ51" i="1"/>
  <c r="AI51" i="1"/>
  <c r="AH51" i="1"/>
  <c r="L51" i="1" s="1"/>
  <c r="W51" i="1"/>
  <c r="V51" i="1"/>
  <c r="U51" i="1" s="1"/>
  <c r="N51" i="1"/>
  <c r="I51" i="1"/>
  <c r="AN50" i="1"/>
  <c r="AM50" i="1"/>
  <c r="AL50" i="1" s="1"/>
  <c r="AK50" i="1"/>
  <c r="AJ50" i="1"/>
  <c r="AH50" i="1" s="1"/>
  <c r="AI50" i="1"/>
  <c r="W50" i="1"/>
  <c r="V50" i="1"/>
  <c r="U50" i="1" s="1"/>
  <c r="N50" i="1"/>
  <c r="G50" i="1"/>
  <c r="Y50" i="1" s="1"/>
  <c r="AN49" i="1"/>
  <c r="AM49" i="1"/>
  <c r="AK49" i="1"/>
  <c r="AL49" i="1" s="1"/>
  <c r="AJ49" i="1"/>
  <c r="AH49" i="1" s="1"/>
  <c r="W49" i="1"/>
  <c r="V49" i="1"/>
  <c r="U49" i="1" s="1"/>
  <c r="N49" i="1"/>
  <c r="H49" i="1"/>
  <c r="AN48" i="1"/>
  <c r="AM48" i="1"/>
  <c r="AL48" i="1"/>
  <c r="Q48" i="1" s="1"/>
  <c r="AK48" i="1"/>
  <c r="AJ48" i="1"/>
  <c r="AH48" i="1"/>
  <c r="W48" i="1"/>
  <c r="V48" i="1"/>
  <c r="U48" i="1"/>
  <c r="N48" i="1"/>
  <c r="L48" i="1"/>
  <c r="I48" i="1"/>
  <c r="AN47" i="1"/>
  <c r="AM47" i="1"/>
  <c r="AL47" i="1"/>
  <c r="Q47" i="1" s="1"/>
  <c r="AK47" i="1"/>
  <c r="AJ47" i="1"/>
  <c r="AH47" i="1"/>
  <c r="W47" i="1"/>
  <c r="V47" i="1"/>
  <c r="U47" i="1" s="1"/>
  <c r="N47" i="1"/>
  <c r="I47" i="1"/>
  <c r="AN46" i="1"/>
  <c r="AM46" i="1"/>
  <c r="AL46" i="1" s="1"/>
  <c r="AK46" i="1"/>
  <c r="AJ46" i="1"/>
  <c r="AH46" i="1" s="1"/>
  <c r="AI46" i="1" s="1"/>
  <c r="W46" i="1"/>
  <c r="V46" i="1"/>
  <c r="U46" i="1" s="1"/>
  <c r="N46" i="1"/>
  <c r="AN45" i="1"/>
  <c r="AM45" i="1"/>
  <c r="AK45" i="1"/>
  <c r="AL45" i="1" s="1"/>
  <c r="AJ45" i="1"/>
  <c r="AH45" i="1" s="1"/>
  <c r="W45" i="1"/>
  <c r="V45" i="1"/>
  <c r="U45" i="1" s="1"/>
  <c r="N45" i="1"/>
  <c r="H45" i="1"/>
  <c r="G45" i="1"/>
  <c r="Y45" i="1" s="1"/>
  <c r="AN44" i="1"/>
  <c r="AM44" i="1"/>
  <c r="AL44" i="1"/>
  <c r="Q44" i="1" s="1"/>
  <c r="AK44" i="1"/>
  <c r="AJ44" i="1"/>
  <c r="AH44" i="1"/>
  <c r="W44" i="1"/>
  <c r="V44" i="1"/>
  <c r="U44" i="1"/>
  <c r="N44" i="1"/>
  <c r="L44" i="1"/>
  <c r="I44" i="1"/>
  <c r="H44" i="1"/>
  <c r="AN43" i="1"/>
  <c r="AM43" i="1"/>
  <c r="AL43" i="1" s="1"/>
  <c r="Q43" i="1" s="1"/>
  <c r="AK43" i="1"/>
  <c r="AJ43" i="1"/>
  <c r="AI43" i="1"/>
  <c r="AH43" i="1"/>
  <c r="W43" i="1"/>
  <c r="V43" i="1"/>
  <c r="U43" i="1" s="1"/>
  <c r="N43" i="1"/>
  <c r="I43" i="1"/>
  <c r="AN42" i="1"/>
  <c r="AM42" i="1"/>
  <c r="AL42" i="1" s="1"/>
  <c r="AK42" i="1"/>
  <c r="AJ42" i="1"/>
  <c r="AH42" i="1" s="1"/>
  <c r="W42" i="1"/>
  <c r="V42" i="1"/>
  <c r="N42" i="1"/>
  <c r="AN41" i="1"/>
  <c r="AM41" i="1"/>
  <c r="AK41" i="1"/>
  <c r="AL41" i="1" s="1"/>
  <c r="AJ41" i="1"/>
  <c r="AH41" i="1" s="1"/>
  <c r="W41" i="1"/>
  <c r="V41" i="1"/>
  <c r="N41" i="1"/>
  <c r="H41" i="1"/>
  <c r="G41" i="1"/>
  <c r="Y41" i="1" s="1"/>
  <c r="AN40" i="1"/>
  <c r="AM40" i="1"/>
  <c r="AL40" i="1"/>
  <c r="Q40" i="1" s="1"/>
  <c r="AK40" i="1"/>
  <c r="AJ40" i="1"/>
  <c r="AH40" i="1"/>
  <c r="W40" i="1"/>
  <c r="V40" i="1"/>
  <c r="U40" i="1"/>
  <c r="N40" i="1"/>
  <c r="L40" i="1"/>
  <c r="I40" i="1"/>
  <c r="H40" i="1"/>
  <c r="AN39" i="1"/>
  <c r="AM39" i="1"/>
  <c r="AL39" i="1" s="1"/>
  <c r="Q39" i="1" s="1"/>
  <c r="AK39" i="1"/>
  <c r="AJ39" i="1"/>
  <c r="AI39" i="1"/>
  <c r="AH39" i="1"/>
  <c r="W39" i="1"/>
  <c r="V39" i="1"/>
  <c r="U39" i="1" s="1"/>
  <c r="N39" i="1"/>
  <c r="I39" i="1"/>
  <c r="AN38" i="1"/>
  <c r="AM38" i="1"/>
  <c r="AL38" i="1" s="1"/>
  <c r="AK38" i="1"/>
  <c r="AJ38" i="1"/>
  <c r="AH38" i="1" s="1"/>
  <c r="W38" i="1"/>
  <c r="V38" i="1"/>
  <c r="N38" i="1"/>
  <c r="AN37" i="1"/>
  <c r="AM37" i="1"/>
  <c r="AK37" i="1"/>
  <c r="AL37" i="1" s="1"/>
  <c r="AJ37" i="1"/>
  <c r="AH37" i="1" s="1"/>
  <c r="G37" i="1" s="1"/>
  <c r="W37" i="1"/>
  <c r="V37" i="1"/>
  <c r="N37" i="1"/>
  <c r="L37" i="1"/>
  <c r="AN36" i="1"/>
  <c r="AM36" i="1"/>
  <c r="AK36" i="1"/>
  <c r="AL36" i="1" s="1"/>
  <c r="AJ36" i="1"/>
  <c r="AH36" i="1"/>
  <c r="L36" i="1" s="1"/>
  <c r="W36" i="1"/>
  <c r="V36" i="1"/>
  <c r="U36" i="1"/>
  <c r="Q36" i="1"/>
  <c r="N36" i="1"/>
  <c r="G36" i="1"/>
  <c r="Y36" i="1" s="1"/>
  <c r="AN35" i="1"/>
  <c r="AM35" i="1"/>
  <c r="AK35" i="1"/>
  <c r="AL35" i="1" s="1"/>
  <c r="Q35" i="1" s="1"/>
  <c r="AJ35" i="1"/>
  <c r="AH35" i="1"/>
  <c r="H35" i="1" s="1"/>
  <c r="W35" i="1"/>
  <c r="V35" i="1"/>
  <c r="U35" i="1" s="1"/>
  <c r="N35" i="1"/>
  <c r="L35" i="1"/>
  <c r="I35" i="1"/>
  <c r="AN34" i="1"/>
  <c r="AM34" i="1"/>
  <c r="AL34" i="1"/>
  <c r="AK34" i="1"/>
  <c r="AJ34" i="1"/>
  <c r="AH34" i="1" s="1"/>
  <c r="W34" i="1"/>
  <c r="V34" i="1"/>
  <c r="U34" i="1" s="1"/>
  <c r="Q34" i="1"/>
  <c r="N34" i="1"/>
  <c r="AN33" i="1"/>
  <c r="AM33" i="1"/>
  <c r="AK33" i="1"/>
  <c r="AJ33" i="1"/>
  <c r="AH33" i="1" s="1"/>
  <c r="I33" i="1" s="1"/>
  <c r="W33" i="1"/>
  <c r="V33" i="1"/>
  <c r="N33" i="1"/>
  <c r="L33" i="1"/>
  <c r="H33" i="1"/>
  <c r="G33" i="1"/>
  <c r="Y33" i="1" s="1"/>
  <c r="AN32" i="1"/>
  <c r="AM32" i="1"/>
  <c r="AL32" i="1"/>
  <c r="Q32" i="1" s="1"/>
  <c r="AK32" i="1"/>
  <c r="AJ32" i="1"/>
  <c r="AH32" i="1"/>
  <c r="AI32" i="1" s="1"/>
  <c r="W32" i="1"/>
  <c r="U32" i="1" s="1"/>
  <c r="V32" i="1"/>
  <c r="N32" i="1"/>
  <c r="L32" i="1"/>
  <c r="I32" i="1"/>
  <c r="H32" i="1"/>
  <c r="G32" i="1"/>
  <c r="Y32" i="1" s="1"/>
  <c r="AN31" i="1"/>
  <c r="AM31" i="1"/>
  <c r="AL31" i="1" s="1"/>
  <c r="Q31" i="1" s="1"/>
  <c r="AK31" i="1"/>
  <c r="AJ31" i="1"/>
  <c r="AI31" i="1"/>
  <c r="AH31" i="1"/>
  <c r="G31" i="1" s="1"/>
  <c r="Y31" i="1"/>
  <c r="W31" i="1"/>
  <c r="V31" i="1"/>
  <c r="U31" i="1"/>
  <c r="N31" i="1"/>
  <c r="I31" i="1"/>
  <c r="AN30" i="1"/>
  <c r="AM30" i="1"/>
  <c r="AL30" i="1" s="1"/>
  <c r="Q30" i="1" s="1"/>
  <c r="AK30" i="1"/>
  <c r="AJ30" i="1"/>
  <c r="AI30" i="1"/>
  <c r="AH30" i="1"/>
  <c r="Y30" i="1"/>
  <c r="W30" i="1"/>
  <c r="V30" i="1"/>
  <c r="U30" i="1" s="1"/>
  <c r="N30" i="1"/>
  <c r="I30" i="1"/>
  <c r="G30" i="1"/>
  <c r="AN29" i="1"/>
  <c r="AM29" i="1"/>
  <c r="AK29" i="1"/>
  <c r="AL29" i="1" s="1"/>
  <c r="Q29" i="1" s="1"/>
  <c r="AJ29" i="1"/>
  <c r="AH29" i="1" s="1"/>
  <c r="I29" i="1" s="1"/>
  <c r="W29" i="1"/>
  <c r="V29" i="1"/>
  <c r="U29" i="1" s="1"/>
  <c r="N29" i="1"/>
  <c r="AN28" i="1"/>
  <c r="AM28" i="1"/>
  <c r="AL28" i="1"/>
  <c r="Q28" i="1" s="1"/>
  <c r="AK28" i="1"/>
  <c r="AJ28" i="1"/>
  <c r="AH28" i="1" s="1"/>
  <c r="W28" i="1"/>
  <c r="V28" i="1"/>
  <c r="U28" i="1"/>
  <c r="N28" i="1"/>
  <c r="AN27" i="1"/>
  <c r="AM27" i="1"/>
  <c r="AK27" i="1"/>
  <c r="AL27" i="1" s="1"/>
  <c r="Q27" i="1" s="1"/>
  <c r="AJ27" i="1"/>
  <c r="AI27" i="1"/>
  <c r="AH27" i="1"/>
  <c r="G27" i="1" s="1"/>
  <c r="Y27" i="1"/>
  <c r="W27" i="1"/>
  <c r="V27" i="1"/>
  <c r="U27" i="1" s="1"/>
  <c r="N27" i="1"/>
  <c r="L27" i="1"/>
  <c r="I27" i="1"/>
  <c r="H27" i="1"/>
  <c r="AN26" i="1"/>
  <c r="AM26" i="1"/>
  <c r="AL26" i="1" s="1"/>
  <c r="Q26" i="1" s="1"/>
  <c r="AK26" i="1"/>
  <c r="AJ26" i="1"/>
  <c r="AH26" i="1" s="1"/>
  <c r="W26" i="1"/>
  <c r="V26" i="1"/>
  <c r="U26" i="1" s="1"/>
  <c r="N26" i="1"/>
  <c r="AN25" i="1"/>
  <c r="AM25" i="1"/>
  <c r="AK25" i="1"/>
  <c r="AJ25" i="1"/>
  <c r="AH25" i="1" s="1"/>
  <c r="I25" i="1" s="1"/>
  <c r="AI25" i="1"/>
  <c r="W25" i="1"/>
  <c r="V25" i="1"/>
  <c r="N25" i="1"/>
  <c r="L25" i="1"/>
  <c r="H25" i="1"/>
  <c r="G25" i="1"/>
  <c r="Y25" i="1" s="1"/>
  <c r="AN24" i="1"/>
  <c r="AM24" i="1"/>
  <c r="AL24" i="1"/>
  <c r="Q24" i="1" s="1"/>
  <c r="AK24" i="1"/>
  <c r="AJ24" i="1"/>
  <c r="AH24" i="1" s="1"/>
  <c r="W24" i="1"/>
  <c r="U24" i="1" s="1"/>
  <c r="V24" i="1"/>
  <c r="N24" i="1"/>
  <c r="AN23" i="1"/>
  <c r="AM23" i="1"/>
  <c r="AL23" i="1" s="1"/>
  <c r="Q23" i="1" s="1"/>
  <c r="AK23" i="1"/>
  <c r="AJ23" i="1"/>
  <c r="AI23" i="1"/>
  <c r="AH23" i="1"/>
  <c r="G23" i="1" s="1"/>
  <c r="Y23" i="1"/>
  <c r="W23" i="1"/>
  <c r="V23" i="1"/>
  <c r="U23" i="1"/>
  <c r="N23" i="1"/>
  <c r="I23" i="1"/>
  <c r="AN22" i="1"/>
  <c r="AM22" i="1"/>
  <c r="AL22" i="1" s="1"/>
  <c r="Q22" i="1" s="1"/>
  <c r="AK22" i="1"/>
  <c r="AJ22" i="1"/>
  <c r="AI22" i="1"/>
  <c r="AH22" i="1"/>
  <c r="Y22" i="1"/>
  <c r="W22" i="1"/>
  <c r="V22" i="1"/>
  <c r="U22" i="1" s="1"/>
  <c r="N22" i="1"/>
  <c r="I22" i="1"/>
  <c r="G22" i="1"/>
  <c r="AN21" i="1"/>
  <c r="AM21" i="1"/>
  <c r="AK21" i="1"/>
  <c r="AL21" i="1" s="1"/>
  <c r="Q21" i="1" s="1"/>
  <c r="AJ21" i="1"/>
  <c r="AH21" i="1" s="1"/>
  <c r="I21" i="1" s="1"/>
  <c r="W21" i="1"/>
  <c r="V21" i="1"/>
  <c r="U21" i="1" s="1"/>
  <c r="N21" i="1"/>
  <c r="AN20" i="1"/>
  <c r="AM20" i="1"/>
  <c r="AL20" i="1"/>
  <c r="Q20" i="1" s="1"/>
  <c r="AK20" i="1"/>
  <c r="AJ20" i="1"/>
  <c r="AH20" i="1" s="1"/>
  <c r="W20" i="1"/>
  <c r="V20" i="1"/>
  <c r="U20" i="1"/>
  <c r="N20" i="1"/>
  <c r="AN19" i="1"/>
  <c r="AM19" i="1"/>
  <c r="AK19" i="1"/>
  <c r="AL19" i="1" s="1"/>
  <c r="Q19" i="1" s="1"/>
  <c r="AJ19" i="1"/>
  <c r="AI19" i="1"/>
  <c r="AH19" i="1"/>
  <c r="G19" i="1" s="1"/>
  <c r="Y19" i="1"/>
  <c r="W19" i="1"/>
  <c r="V19" i="1"/>
  <c r="U19" i="1" s="1"/>
  <c r="N19" i="1"/>
  <c r="L19" i="1"/>
  <c r="I19" i="1"/>
  <c r="H19" i="1"/>
  <c r="AN18" i="1"/>
  <c r="AM18" i="1"/>
  <c r="AL18" i="1" s="1"/>
  <c r="Q18" i="1" s="1"/>
  <c r="AK18" i="1"/>
  <c r="AJ18" i="1"/>
  <c r="AH18" i="1" s="1"/>
  <c r="W18" i="1"/>
  <c r="V18" i="1"/>
  <c r="U18" i="1"/>
  <c r="N18" i="1"/>
  <c r="AN17" i="1"/>
  <c r="AM17" i="1"/>
  <c r="AK17" i="1"/>
  <c r="AJ17" i="1"/>
  <c r="AH17" i="1" s="1"/>
  <c r="I17" i="1" s="1"/>
  <c r="AI17" i="1"/>
  <c r="W17" i="1"/>
  <c r="V17" i="1"/>
  <c r="N17" i="1"/>
  <c r="L17" i="1"/>
  <c r="H17" i="1"/>
  <c r="G17" i="1"/>
  <c r="Y17" i="1" s="1"/>
  <c r="R19" i="1" l="1"/>
  <c r="S19" i="1" s="1"/>
  <c r="R24" i="1"/>
  <c r="S24" i="1" s="1"/>
  <c r="Z30" i="1"/>
  <c r="R30" i="1"/>
  <c r="S30" i="1" s="1"/>
  <c r="R31" i="1"/>
  <c r="S31" i="1" s="1"/>
  <c r="R32" i="1"/>
  <c r="S32" i="1" s="1"/>
  <c r="Y54" i="1"/>
  <c r="R22" i="1"/>
  <c r="S22" i="1" s="1"/>
  <c r="Z22" i="1" s="1"/>
  <c r="R23" i="1"/>
  <c r="S23" i="1" s="1"/>
  <c r="L26" i="1"/>
  <c r="H26" i="1"/>
  <c r="AI26" i="1"/>
  <c r="I26" i="1"/>
  <c r="G26" i="1"/>
  <c r="L34" i="1"/>
  <c r="H34" i="1"/>
  <c r="AI34" i="1"/>
  <c r="I34" i="1"/>
  <c r="G34" i="1"/>
  <c r="Y58" i="1"/>
  <c r="AI28" i="1"/>
  <c r="I28" i="1"/>
  <c r="H28" i="1"/>
  <c r="L28" i="1"/>
  <c r="G28" i="1"/>
  <c r="O30" i="1"/>
  <c r="M30" i="1" s="1"/>
  <c r="P30" i="1" s="1"/>
  <c r="J30" i="1" s="1"/>
  <c r="K30" i="1" s="1"/>
  <c r="R20" i="1"/>
  <c r="S20" i="1" s="1"/>
  <c r="L18" i="1"/>
  <c r="H18" i="1"/>
  <c r="AI18" i="1"/>
  <c r="I18" i="1"/>
  <c r="G18" i="1"/>
  <c r="R18" i="1" s="1"/>
  <c r="S18" i="1" s="1"/>
  <c r="AI24" i="1"/>
  <c r="L24" i="1"/>
  <c r="G24" i="1"/>
  <c r="I24" i="1"/>
  <c r="H24" i="1"/>
  <c r="AI20" i="1"/>
  <c r="I20" i="1"/>
  <c r="H20" i="1"/>
  <c r="L20" i="1"/>
  <c r="G20" i="1"/>
  <c r="O22" i="1"/>
  <c r="M22" i="1" s="1"/>
  <c r="P22" i="1" s="1"/>
  <c r="R26" i="1"/>
  <c r="S26" i="1" s="1"/>
  <c r="R27" i="1"/>
  <c r="S27" i="1" s="1"/>
  <c r="O27" i="1" s="1"/>
  <c r="M27" i="1" s="1"/>
  <c r="P27" i="1" s="1"/>
  <c r="J27" i="1" s="1"/>
  <c r="K27" i="1" s="1"/>
  <c r="Z31" i="1"/>
  <c r="Y37" i="1"/>
  <c r="R47" i="1"/>
  <c r="S47" i="1" s="1"/>
  <c r="L22" i="1"/>
  <c r="H22" i="1"/>
  <c r="O23" i="1"/>
  <c r="M23" i="1" s="1"/>
  <c r="P23" i="1" s="1"/>
  <c r="L30" i="1"/>
  <c r="H30" i="1"/>
  <c r="U38" i="1"/>
  <c r="I38" i="1"/>
  <c r="L38" i="1"/>
  <c r="H38" i="1"/>
  <c r="L39" i="1"/>
  <c r="H39" i="1"/>
  <c r="G39" i="1"/>
  <c r="U42" i="1"/>
  <c r="I42" i="1"/>
  <c r="L42" i="1"/>
  <c r="H42" i="1"/>
  <c r="L43" i="1"/>
  <c r="H43" i="1"/>
  <c r="G43" i="1"/>
  <c r="G53" i="1"/>
  <c r="AI53" i="1"/>
  <c r="I53" i="1"/>
  <c r="H53" i="1"/>
  <c r="G57" i="1"/>
  <c r="R57" i="1" s="1"/>
  <c r="S57" i="1" s="1"/>
  <c r="AI57" i="1"/>
  <c r="I57" i="1"/>
  <c r="H57" i="1"/>
  <c r="Z24" i="1"/>
  <c r="Z32" i="1"/>
  <c r="R36" i="1"/>
  <c r="S36" i="1" s="1"/>
  <c r="AI36" i="1"/>
  <c r="I36" i="1"/>
  <c r="I46" i="1"/>
  <c r="L46" i="1"/>
  <c r="H46" i="1"/>
  <c r="AI54" i="1"/>
  <c r="I54" i="1"/>
  <c r="L54" i="1"/>
  <c r="H54" i="1"/>
  <c r="AI58" i="1"/>
  <c r="I58" i="1"/>
  <c r="L58" i="1"/>
  <c r="H58" i="1"/>
  <c r="O19" i="1"/>
  <c r="M19" i="1" s="1"/>
  <c r="P19" i="1" s="1"/>
  <c r="J19" i="1" s="1"/>
  <c r="K19" i="1" s="1"/>
  <c r="G21" i="1"/>
  <c r="L21" i="1"/>
  <c r="L23" i="1"/>
  <c r="G29" i="1"/>
  <c r="L29" i="1"/>
  <c r="R29" i="1"/>
  <c r="S29" i="1" s="1"/>
  <c r="L31" i="1"/>
  <c r="O32" i="1"/>
  <c r="M32" i="1" s="1"/>
  <c r="P32" i="1" s="1"/>
  <c r="J32" i="1" s="1"/>
  <c r="K32" i="1" s="1"/>
  <c r="AI33" i="1"/>
  <c r="R34" i="1"/>
  <c r="S34" i="1" s="1"/>
  <c r="H36" i="1"/>
  <c r="Q38" i="1"/>
  <c r="G40" i="1"/>
  <c r="AI40" i="1"/>
  <c r="Q42" i="1"/>
  <c r="G44" i="1"/>
  <c r="AI44" i="1"/>
  <c r="Z47" i="1"/>
  <c r="L47" i="1"/>
  <c r="H47" i="1"/>
  <c r="G47" i="1"/>
  <c r="AI47" i="1"/>
  <c r="U17" i="1"/>
  <c r="AL17" i="1"/>
  <c r="Q17" i="1" s="1"/>
  <c r="Z20" i="1"/>
  <c r="H21" i="1"/>
  <c r="AI21" i="1"/>
  <c r="H23" i="1"/>
  <c r="U25" i="1"/>
  <c r="AL25" i="1"/>
  <c r="Q25" i="1" s="1"/>
  <c r="H29" i="1"/>
  <c r="AI29" i="1"/>
  <c r="H31" i="1"/>
  <c r="G35" i="1"/>
  <c r="R35" i="1" s="1"/>
  <c r="S35" i="1" s="1"/>
  <c r="AI35" i="1"/>
  <c r="O36" i="1"/>
  <c r="M36" i="1" s="1"/>
  <c r="P36" i="1" s="1"/>
  <c r="J36" i="1" s="1"/>
  <c r="K36" i="1" s="1"/>
  <c r="U37" i="1"/>
  <c r="AI37" i="1"/>
  <c r="I37" i="1"/>
  <c r="H37" i="1"/>
  <c r="G38" i="1"/>
  <c r="AI38" i="1"/>
  <c r="U41" i="1"/>
  <c r="AI41" i="1"/>
  <c r="I41" i="1"/>
  <c r="L41" i="1"/>
  <c r="G42" i="1"/>
  <c r="AI42" i="1"/>
  <c r="AI45" i="1"/>
  <c r="I45" i="1"/>
  <c r="L45" i="1"/>
  <c r="G46" i="1"/>
  <c r="G48" i="1"/>
  <c r="R48" i="1" s="1"/>
  <c r="S48" i="1" s="1"/>
  <c r="AI48" i="1"/>
  <c r="AI49" i="1"/>
  <c r="I49" i="1"/>
  <c r="I50" i="1"/>
  <c r="L50" i="1"/>
  <c r="H50" i="1"/>
  <c r="L52" i="1"/>
  <c r="H52" i="1"/>
  <c r="G52" i="1"/>
  <c r="AI52" i="1"/>
  <c r="R53" i="1"/>
  <c r="S53" i="1" s="1"/>
  <c r="L56" i="1"/>
  <c r="H56" i="1"/>
  <c r="G56" i="1"/>
  <c r="R56" i="1" s="1"/>
  <c r="S56" i="1" s="1"/>
  <c r="AI56" i="1"/>
  <c r="L60" i="1"/>
  <c r="H60" i="1"/>
  <c r="G60" i="1"/>
  <c r="R60" i="1" s="1"/>
  <c r="S60" i="1" s="1"/>
  <c r="AI60" i="1"/>
  <c r="R61" i="1"/>
  <c r="S61" i="1" s="1"/>
  <c r="L64" i="1"/>
  <c r="H64" i="1"/>
  <c r="G64" i="1"/>
  <c r="AI64" i="1"/>
  <c r="L68" i="1"/>
  <c r="H68" i="1"/>
  <c r="G68" i="1"/>
  <c r="AI68" i="1"/>
  <c r="R69" i="1"/>
  <c r="S69" i="1" s="1"/>
  <c r="L72" i="1"/>
  <c r="H72" i="1"/>
  <c r="G72" i="1"/>
  <c r="AI72" i="1"/>
  <c r="L76" i="1"/>
  <c r="H76" i="1"/>
  <c r="G76" i="1"/>
  <c r="R76" i="1" s="1"/>
  <c r="S76" i="1" s="1"/>
  <c r="AI76" i="1"/>
  <c r="R77" i="1"/>
  <c r="S77" i="1" s="1"/>
  <c r="U78" i="1"/>
  <c r="L80" i="1"/>
  <c r="H80" i="1"/>
  <c r="G80" i="1"/>
  <c r="AI80" i="1"/>
  <c r="R96" i="1"/>
  <c r="S96" i="1" s="1"/>
  <c r="R104" i="1"/>
  <c r="S104" i="1" s="1"/>
  <c r="R112" i="1"/>
  <c r="S112" i="1" s="1"/>
  <c r="R120" i="1"/>
  <c r="S120" i="1" s="1"/>
  <c r="R128" i="1"/>
  <c r="S128" i="1" s="1"/>
  <c r="U33" i="1"/>
  <c r="AL33" i="1"/>
  <c r="Q33" i="1" s="1"/>
  <c r="Z36" i="1"/>
  <c r="Q37" i="1"/>
  <c r="Q41" i="1"/>
  <c r="Q45" i="1"/>
  <c r="L49" i="1"/>
  <c r="Q49" i="1"/>
  <c r="Q54" i="1"/>
  <c r="Q58" i="1"/>
  <c r="Q62" i="1"/>
  <c r="Q66" i="1"/>
  <c r="Q70" i="1"/>
  <c r="Q74" i="1"/>
  <c r="Q78" i="1"/>
  <c r="R92" i="1"/>
  <c r="S92" i="1" s="1"/>
  <c r="Y100" i="1"/>
  <c r="O100" i="1"/>
  <c r="M100" i="1" s="1"/>
  <c r="P100" i="1" s="1"/>
  <c r="Y108" i="1"/>
  <c r="O108" i="1"/>
  <c r="M108" i="1" s="1"/>
  <c r="P108" i="1" s="1"/>
  <c r="Y116" i="1"/>
  <c r="O116" i="1"/>
  <c r="M116" i="1" s="1"/>
  <c r="P116" i="1" s="1"/>
  <c r="Y124" i="1"/>
  <c r="O124" i="1"/>
  <c r="M124" i="1" s="1"/>
  <c r="P124" i="1" s="1"/>
  <c r="Y132" i="1"/>
  <c r="O132" i="1"/>
  <c r="M132" i="1" s="1"/>
  <c r="P132" i="1" s="1"/>
  <c r="Q46" i="1"/>
  <c r="H48" i="1"/>
  <c r="G49" i="1"/>
  <c r="Q50" i="1"/>
  <c r="R100" i="1"/>
  <c r="S100" i="1" s="1"/>
  <c r="R108" i="1"/>
  <c r="S108" i="1" s="1"/>
  <c r="R116" i="1"/>
  <c r="S116" i="1" s="1"/>
  <c r="R124" i="1"/>
  <c r="S124" i="1" s="1"/>
  <c r="R132" i="1"/>
  <c r="S132" i="1" s="1"/>
  <c r="G61" i="1"/>
  <c r="AI61" i="1"/>
  <c r="I61" i="1"/>
  <c r="AI62" i="1"/>
  <c r="I62" i="1"/>
  <c r="L62" i="1"/>
  <c r="H62" i="1"/>
  <c r="R64" i="1"/>
  <c r="S64" i="1" s="1"/>
  <c r="G65" i="1"/>
  <c r="R65" i="1" s="1"/>
  <c r="S65" i="1" s="1"/>
  <c r="AI65" i="1"/>
  <c r="I65" i="1"/>
  <c r="AI66" i="1"/>
  <c r="I66" i="1"/>
  <c r="L66" i="1"/>
  <c r="H66" i="1"/>
  <c r="R68" i="1"/>
  <c r="S68" i="1" s="1"/>
  <c r="Z68" i="1" s="1"/>
  <c r="G69" i="1"/>
  <c r="AI69" i="1"/>
  <c r="I69" i="1"/>
  <c r="AI70" i="1"/>
  <c r="I70" i="1"/>
  <c r="L70" i="1"/>
  <c r="H70" i="1"/>
  <c r="R72" i="1"/>
  <c r="S72" i="1" s="1"/>
  <c r="G73" i="1"/>
  <c r="AI73" i="1"/>
  <c r="I73" i="1"/>
  <c r="AI74" i="1"/>
  <c r="I74" i="1"/>
  <c r="L74" i="1"/>
  <c r="H74" i="1"/>
  <c r="G77" i="1"/>
  <c r="AI77" i="1"/>
  <c r="I77" i="1"/>
  <c r="AI78" i="1"/>
  <c r="I78" i="1"/>
  <c r="L78" i="1"/>
  <c r="H78" i="1"/>
  <c r="G81" i="1"/>
  <c r="AI81" i="1"/>
  <c r="I81" i="1"/>
  <c r="R82" i="1"/>
  <c r="S82" i="1" s="1"/>
  <c r="Y96" i="1"/>
  <c r="O96" i="1"/>
  <c r="M96" i="1" s="1"/>
  <c r="P96" i="1" s="1"/>
  <c r="Y104" i="1"/>
  <c r="O104" i="1"/>
  <c r="M104" i="1" s="1"/>
  <c r="P104" i="1" s="1"/>
  <c r="J104" i="1" s="1"/>
  <c r="K104" i="1" s="1"/>
  <c r="Y112" i="1"/>
  <c r="O112" i="1"/>
  <c r="M112" i="1" s="1"/>
  <c r="P112" i="1" s="1"/>
  <c r="Y120" i="1"/>
  <c r="O120" i="1"/>
  <c r="M120" i="1" s="1"/>
  <c r="P120" i="1" s="1"/>
  <c r="Y128" i="1"/>
  <c r="O128" i="1"/>
  <c r="M128" i="1" s="1"/>
  <c r="P128" i="1" s="1"/>
  <c r="AI136" i="1"/>
  <c r="I136" i="1"/>
  <c r="G136" i="1"/>
  <c r="L136" i="1"/>
  <c r="Y144" i="1"/>
  <c r="Y147" i="1"/>
  <c r="AI148" i="1"/>
  <c r="I148" i="1"/>
  <c r="L148" i="1"/>
  <c r="H148" i="1"/>
  <c r="I149" i="1"/>
  <c r="L149" i="1"/>
  <c r="H149" i="1"/>
  <c r="G149" i="1"/>
  <c r="AI149" i="1"/>
  <c r="L154" i="1"/>
  <c r="H154" i="1"/>
  <c r="G154" i="1"/>
  <c r="R154" i="1" s="1"/>
  <c r="S154" i="1" s="1"/>
  <c r="AI154" i="1"/>
  <c r="R158" i="1"/>
  <c r="S158" i="1" s="1"/>
  <c r="AI179" i="1"/>
  <c r="I179" i="1"/>
  <c r="H179" i="1"/>
  <c r="G179" i="1"/>
  <c r="L179" i="1"/>
  <c r="Y180" i="1"/>
  <c r="G214" i="1"/>
  <c r="AI214" i="1"/>
  <c r="I214" i="1"/>
  <c r="H214" i="1"/>
  <c r="Y215" i="1"/>
  <c r="G222" i="1"/>
  <c r="AI222" i="1"/>
  <c r="I222" i="1"/>
  <c r="H222" i="1"/>
  <c r="G51" i="1"/>
  <c r="G55" i="1"/>
  <c r="G59" i="1"/>
  <c r="G63" i="1"/>
  <c r="G67" i="1"/>
  <c r="G71" i="1"/>
  <c r="G75" i="1"/>
  <c r="G79" i="1"/>
  <c r="H82" i="1"/>
  <c r="L82" i="1"/>
  <c r="G84" i="1"/>
  <c r="Q85" i="1"/>
  <c r="H87" i="1"/>
  <c r="G88" i="1"/>
  <c r="R88" i="1" s="1"/>
  <c r="S88" i="1" s="1"/>
  <c r="Q89" i="1"/>
  <c r="H91" i="1"/>
  <c r="G92" i="1"/>
  <c r="Z92" i="1"/>
  <c r="Q93" i="1"/>
  <c r="Z96" i="1"/>
  <c r="Q97" i="1"/>
  <c r="Z100" i="1"/>
  <c r="Q101" i="1"/>
  <c r="Z104" i="1"/>
  <c r="Q105" i="1"/>
  <c r="Z108" i="1"/>
  <c r="Q109" i="1"/>
  <c r="Z112" i="1"/>
  <c r="Q113" i="1"/>
  <c r="Z116" i="1"/>
  <c r="Q117" i="1"/>
  <c r="Z120" i="1"/>
  <c r="Q121" i="1"/>
  <c r="Z124" i="1"/>
  <c r="Q125" i="1"/>
  <c r="Z128" i="1"/>
  <c r="Q129" i="1"/>
  <c r="Z132" i="1"/>
  <c r="Q133" i="1"/>
  <c r="U136" i="1"/>
  <c r="R143" i="1"/>
  <c r="S143" i="1" s="1"/>
  <c r="Z143" i="1" s="1"/>
  <c r="G148" i="1"/>
  <c r="Y151" i="1"/>
  <c r="I153" i="1"/>
  <c r="L153" i="1"/>
  <c r="H153" i="1"/>
  <c r="G153" i="1"/>
  <c r="I154" i="1"/>
  <c r="L158" i="1"/>
  <c r="H158" i="1"/>
  <c r="AI158" i="1"/>
  <c r="I158" i="1"/>
  <c r="G158" i="1"/>
  <c r="H51" i="1"/>
  <c r="H55" i="1"/>
  <c r="H59" i="1"/>
  <c r="H63" i="1"/>
  <c r="H67" i="1"/>
  <c r="H71" i="1"/>
  <c r="H75" i="1"/>
  <c r="H79" i="1"/>
  <c r="G83" i="1"/>
  <c r="L83" i="1"/>
  <c r="U84" i="1"/>
  <c r="U85" i="1"/>
  <c r="L86" i="1"/>
  <c r="H86" i="1"/>
  <c r="G86" i="1"/>
  <c r="U88" i="1"/>
  <c r="U89" i="1"/>
  <c r="L90" i="1"/>
  <c r="H90" i="1"/>
  <c r="G90" i="1"/>
  <c r="U92" i="1"/>
  <c r="U93" i="1"/>
  <c r="L94" i="1"/>
  <c r="H94" i="1"/>
  <c r="G94" i="1"/>
  <c r="U96" i="1"/>
  <c r="L98" i="1"/>
  <c r="H98" i="1"/>
  <c r="G98" i="1"/>
  <c r="L102" i="1"/>
  <c r="H102" i="1"/>
  <c r="G102" i="1"/>
  <c r="R102" i="1" s="1"/>
  <c r="S102" i="1" s="1"/>
  <c r="L106" i="1"/>
  <c r="H106" i="1"/>
  <c r="G106" i="1"/>
  <c r="L110" i="1"/>
  <c r="H110" i="1"/>
  <c r="G110" i="1"/>
  <c r="L114" i="1"/>
  <c r="H114" i="1"/>
  <c r="G114" i="1"/>
  <c r="L118" i="1"/>
  <c r="H118" i="1"/>
  <c r="G118" i="1"/>
  <c r="L122" i="1"/>
  <c r="H122" i="1"/>
  <c r="G122" i="1"/>
  <c r="L126" i="1"/>
  <c r="H126" i="1"/>
  <c r="G126" i="1"/>
  <c r="L130" i="1"/>
  <c r="H130" i="1"/>
  <c r="G130" i="1"/>
  <c r="L134" i="1"/>
  <c r="H134" i="1"/>
  <c r="G134" i="1"/>
  <c r="AI135" i="1"/>
  <c r="L135" i="1"/>
  <c r="G135" i="1"/>
  <c r="I137" i="1"/>
  <c r="L137" i="1"/>
  <c r="H137" i="1"/>
  <c r="AI144" i="1"/>
  <c r="I144" i="1"/>
  <c r="L144" i="1"/>
  <c r="H144" i="1"/>
  <c r="Z158" i="1"/>
  <c r="R83" i="1"/>
  <c r="S83" i="1" s="1"/>
  <c r="Z83" i="1" s="1"/>
  <c r="AI84" i="1"/>
  <c r="I84" i="1"/>
  <c r="I85" i="1"/>
  <c r="L85" i="1"/>
  <c r="H85" i="1"/>
  <c r="R87" i="1"/>
  <c r="S87" i="1" s="1"/>
  <c r="G87" i="1"/>
  <c r="AI87" i="1"/>
  <c r="AI88" i="1"/>
  <c r="I88" i="1"/>
  <c r="I89" i="1"/>
  <c r="L89" i="1"/>
  <c r="H89" i="1"/>
  <c r="R91" i="1"/>
  <c r="S91" i="1" s="1"/>
  <c r="G91" i="1"/>
  <c r="AI91" i="1"/>
  <c r="AI92" i="1"/>
  <c r="I92" i="1"/>
  <c r="I93" i="1"/>
  <c r="L93" i="1"/>
  <c r="H93" i="1"/>
  <c r="G95" i="1"/>
  <c r="R95" i="1" s="1"/>
  <c r="S95" i="1" s="1"/>
  <c r="AI95" i="1"/>
  <c r="AI96" i="1"/>
  <c r="I96" i="1"/>
  <c r="I97" i="1"/>
  <c r="L97" i="1"/>
  <c r="H97" i="1"/>
  <c r="I98" i="1"/>
  <c r="AI98" i="1"/>
  <c r="G99" i="1"/>
  <c r="AI99" i="1"/>
  <c r="AI100" i="1"/>
  <c r="I100" i="1"/>
  <c r="I101" i="1"/>
  <c r="L101" i="1"/>
  <c r="H101" i="1"/>
  <c r="I102" i="1"/>
  <c r="AI102" i="1"/>
  <c r="G103" i="1"/>
  <c r="R103" i="1" s="1"/>
  <c r="S103" i="1" s="1"/>
  <c r="AI103" i="1"/>
  <c r="AI104" i="1"/>
  <c r="I104" i="1"/>
  <c r="I105" i="1"/>
  <c r="L105" i="1"/>
  <c r="H105" i="1"/>
  <c r="I106" i="1"/>
  <c r="AI106" i="1"/>
  <c r="G107" i="1"/>
  <c r="AI107" i="1"/>
  <c r="AI108" i="1"/>
  <c r="I108" i="1"/>
  <c r="I109" i="1"/>
  <c r="L109" i="1"/>
  <c r="H109" i="1"/>
  <c r="I110" i="1"/>
  <c r="AI110" i="1"/>
  <c r="G111" i="1"/>
  <c r="R111" i="1" s="1"/>
  <c r="S111" i="1" s="1"/>
  <c r="AI111" i="1"/>
  <c r="AI112" i="1"/>
  <c r="I112" i="1"/>
  <c r="I113" i="1"/>
  <c r="L113" i="1"/>
  <c r="H113" i="1"/>
  <c r="I114" i="1"/>
  <c r="AI114" i="1"/>
  <c r="G115" i="1"/>
  <c r="R115" i="1" s="1"/>
  <c r="S115" i="1" s="1"/>
  <c r="AI115" i="1"/>
  <c r="AI116" i="1"/>
  <c r="I116" i="1"/>
  <c r="I117" i="1"/>
  <c r="L117" i="1"/>
  <c r="H117" i="1"/>
  <c r="I118" i="1"/>
  <c r="AI118" i="1"/>
  <c r="G119" i="1"/>
  <c r="R119" i="1" s="1"/>
  <c r="S119" i="1" s="1"/>
  <c r="AI119" i="1"/>
  <c r="AI120" i="1"/>
  <c r="I120" i="1"/>
  <c r="I121" i="1"/>
  <c r="L121" i="1"/>
  <c r="H121" i="1"/>
  <c r="I122" i="1"/>
  <c r="AI122" i="1"/>
  <c r="G123" i="1"/>
  <c r="AI123" i="1"/>
  <c r="AI124" i="1"/>
  <c r="I124" i="1"/>
  <c r="I125" i="1"/>
  <c r="L125" i="1"/>
  <c r="H125" i="1"/>
  <c r="I126" i="1"/>
  <c r="AI126" i="1"/>
  <c r="G127" i="1"/>
  <c r="R127" i="1" s="1"/>
  <c r="S127" i="1" s="1"/>
  <c r="AI127" i="1"/>
  <c r="AI128" i="1"/>
  <c r="I128" i="1"/>
  <c r="I129" i="1"/>
  <c r="L129" i="1"/>
  <c r="H129" i="1"/>
  <c r="I130" i="1"/>
  <c r="AI130" i="1"/>
  <c r="G131" i="1"/>
  <c r="AI131" i="1"/>
  <c r="AI132" i="1"/>
  <c r="I132" i="1"/>
  <c r="I133" i="1"/>
  <c r="L133" i="1"/>
  <c r="H133" i="1"/>
  <c r="I134" i="1"/>
  <c r="AI134" i="1"/>
  <c r="U137" i="1"/>
  <c r="L138" i="1"/>
  <c r="H138" i="1"/>
  <c r="G138" i="1"/>
  <c r="R138" i="1" s="1"/>
  <c r="S138" i="1" s="1"/>
  <c r="Z140" i="1"/>
  <c r="R140" i="1"/>
  <c r="S140" i="1" s="1"/>
  <c r="R141" i="1"/>
  <c r="S141" i="1" s="1"/>
  <c r="R144" i="1"/>
  <c r="S144" i="1" s="1"/>
  <c r="L150" i="1"/>
  <c r="H150" i="1"/>
  <c r="G150" i="1"/>
  <c r="AI150" i="1"/>
  <c r="R155" i="1"/>
  <c r="S155" i="1" s="1"/>
  <c r="O155" i="1" s="1"/>
  <c r="M155" i="1" s="1"/>
  <c r="P155" i="1" s="1"/>
  <c r="J155" i="1" s="1"/>
  <c r="K155" i="1" s="1"/>
  <c r="G169" i="1"/>
  <c r="AI169" i="1"/>
  <c r="I169" i="1"/>
  <c r="H169" i="1"/>
  <c r="Y170" i="1"/>
  <c r="Q136" i="1"/>
  <c r="Z139" i="1"/>
  <c r="AB139" i="1" s="1"/>
  <c r="O139" i="1"/>
  <c r="M139" i="1" s="1"/>
  <c r="P139" i="1" s="1"/>
  <c r="J139" i="1" s="1"/>
  <c r="K139" i="1" s="1"/>
  <c r="Y139" i="1"/>
  <c r="O140" i="1"/>
  <c r="M140" i="1" s="1"/>
  <c r="P140" i="1" s="1"/>
  <c r="I141" i="1"/>
  <c r="L141" i="1"/>
  <c r="H141" i="1"/>
  <c r="G141" i="1"/>
  <c r="L142" i="1"/>
  <c r="H142" i="1"/>
  <c r="G142" i="1"/>
  <c r="AI142" i="1"/>
  <c r="Z144" i="1"/>
  <c r="R147" i="1"/>
  <c r="S147" i="1" s="1"/>
  <c r="O147" i="1" s="1"/>
  <c r="M147" i="1" s="1"/>
  <c r="P147" i="1" s="1"/>
  <c r="J147" i="1" s="1"/>
  <c r="K147" i="1" s="1"/>
  <c r="U148" i="1"/>
  <c r="Q148" i="1"/>
  <c r="AI152" i="1"/>
  <c r="I152" i="1"/>
  <c r="L152" i="1"/>
  <c r="H152" i="1"/>
  <c r="AI156" i="1"/>
  <c r="I156" i="1"/>
  <c r="H156" i="1"/>
  <c r="L156" i="1"/>
  <c r="G156" i="1"/>
  <c r="G159" i="1"/>
  <c r="H159" i="1"/>
  <c r="L159" i="1"/>
  <c r="AI159" i="1"/>
  <c r="R165" i="1"/>
  <c r="S165" i="1" s="1"/>
  <c r="AI166" i="1"/>
  <c r="I166" i="1"/>
  <c r="L166" i="1"/>
  <c r="H166" i="1"/>
  <c r="G166" i="1"/>
  <c r="AI170" i="1"/>
  <c r="I170" i="1"/>
  <c r="L170" i="1"/>
  <c r="H170" i="1"/>
  <c r="G174" i="1"/>
  <c r="AI174" i="1"/>
  <c r="I174" i="1"/>
  <c r="H174" i="1"/>
  <c r="L174" i="1"/>
  <c r="Q137" i="1"/>
  <c r="AI140" i="1"/>
  <c r="I140" i="1"/>
  <c r="L140" i="1"/>
  <c r="H140" i="1"/>
  <c r="O143" i="1"/>
  <c r="M143" i="1" s="1"/>
  <c r="P143" i="1" s="1"/>
  <c r="J143" i="1" s="1"/>
  <c r="K143" i="1" s="1"/>
  <c r="Y143" i="1"/>
  <c r="I145" i="1"/>
  <c r="L145" i="1"/>
  <c r="H145" i="1"/>
  <c r="G145" i="1"/>
  <c r="L146" i="1"/>
  <c r="H146" i="1"/>
  <c r="G146" i="1"/>
  <c r="R146" i="1" s="1"/>
  <c r="S146" i="1" s="1"/>
  <c r="AI146" i="1"/>
  <c r="R150" i="1"/>
  <c r="S150" i="1" s="1"/>
  <c r="R151" i="1"/>
  <c r="S151" i="1" s="1"/>
  <c r="U152" i="1"/>
  <c r="Q152" i="1"/>
  <c r="I157" i="1"/>
  <c r="AI157" i="1"/>
  <c r="H157" i="1"/>
  <c r="L157" i="1"/>
  <c r="G157" i="1"/>
  <c r="U158" i="1"/>
  <c r="AI160" i="1"/>
  <c r="L160" i="1"/>
  <c r="G160" i="1"/>
  <c r="I160" i="1"/>
  <c r="Y161" i="1"/>
  <c r="L162" i="1"/>
  <c r="H162" i="1"/>
  <c r="AI162" i="1"/>
  <c r="I162" i="1"/>
  <c r="G162" i="1"/>
  <c r="R162" i="1" s="1"/>
  <c r="S162" i="1" s="1"/>
  <c r="R163" i="1"/>
  <c r="S163" i="1" s="1"/>
  <c r="O163" i="1" s="1"/>
  <c r="M163" i="1" s="1"/>
  <c r="P163" i="1" s="1"/>
  <c r="J163" i="1" s="1"/>
  <c r="K163" i="1" s="1"/>
  <c r="R164" i="1"/>
  <c r="S164" i="1" s="1"/>
  <c r="Z164" i="1" s="1"/>
  <c r="R173" i="1"/>
  <c r="S173" i="1" s="1"/>
  <c r="Z173" i="1" s="1"/>
  <c r="I176" i="1"/>
  <c r="L176" i="1"/>
  <c r="H176" i="1"/>
  <c r="AI176" i="1"/>
  <c r="G176" i="1"/>
  <c r="R186" i="1"/>
  <c r="S186" i="1" s="1"/>
  <c r="Z186" i="1" s="1"/>
  <c r="G186" i="1"/>
  <c r="AI186" i="1"/>
  <c r="I186" i="1"/>
  <c r="H186" i="1"/>
  <c r="L186" i="1"/>
  <c r="Z165" i="1"/>
  <c r="L168" i="1"/>
  <c r="H168" i="1"/>
  <c r="G168" i="1"/>
  <c r="R168" i="1" s="1"/>
  <c r="S168" i="1" s="1"/>
  <c r="AI168" i="1"/>
  <c r="Z169" i="1"/>
  <c r="R169" i="1"/>
  <c r="S169" i="1" s="1"/>
  <c r="I180" i="1"/>
  <c r="L180" i="1"/>
  <c r="H180" i="1"/>
  <c r="AI180" i="1"/>
  <c r="AI183" i="1"/>
  <c r="I183" i="1"/>
  <c r="H183" i="1"/>
  <c r="G183" i="1"/>
  <c r="L183" i="1"/>
  <c r="R189" i="1"/>
  <c r="S189" i="1" s="1"/>
  <c r="I192" i="1"/>
  <c r="L192" i="1"/>
  <c r="H192" i="1"/>
  <c r="G192" i="1"/>
  <c r="AI192" i="1"/>
  <c r="L201" i="1"/>
  <c r="H201" i="1"/>
  <c r="G201" i="1"/>
  <c r="R201" i="1" s="1"/>
  <c r="S201" i="1" s="1"/>
  <c r="AI201" i="1"/>
  <c r="I201" i="1"/>
  <c r="R206" i="1"/>
  <c r="S206" i="1" s="1"/>
  <c r="AI139" i="1"/>
  <c r="AI143" i="1"/>
  <c r="AI147" i="1"/>
  <c r="AI151" i="1"/>
  <c r="R157" i="1"/>
  <c r="S157" i="1" s="1"/>
  <c r="H164" i="1"/>
  <c r="O165" i="1"/>
  <c r="M165" i="1" s="1"/>
  <c r="P165" i="1" s="1"/>
  <c r="J165" i="1" s="1"/>
  <c r="K165" i="1" s="1"/>
  <c r="U165" i="1"/>
  <c r="Q166" i="1"/>
  <c r="Q170" i="1"/>
  <c r="AI171" i="1"/>
  <c r="I171" i="1"/>
  <c r="L171" i="1"/>
  <c r="H171" i="1"/>
  <c r="G171" i="1"/>
  <c r="G178" i="1"/>
  <c r="AI178" i="1"/>
  <c r="I178" i="1"/>
  <c r="H178" i="1"/>
  <c r="I184" i="1"/>
  <c r="L184" i="1"/>
  <c r="H184" i="1"/>
  <c r="AI184" i="1"/>
  <c r="AI187" i="1"/>
  <c r="I187" i="1"/>
  <c r="H187" i="1"/>
  <c r="G187" i="1"/>
  <c r="L187" i="1"/>
  <c r="Y155" i="1"/>
  <c r="U161" i="1"/>
  <c r="AL161" i="1"/>
  <c r="Q161" i="1" s="1"/>
  <c r="AI165" i="1"/>
  <c r="I165" i="1"/>
  <c r="I172" i="1"/>
  <c r="L172" i="1"/>
  <c r="H172" i="1"/>
  <c r="AI172" i="1"/>
  <c r="AI175" i="1"/>
  <c r="I175" i="1"/>
  <c r="H175" i="1"/>
  <c r="G175" i="1"/>
  <c r="L175" i="1"/>
  <c r="G182" i="1"/>
  <c r="R182" i="1" s="1"/>
  <c r="S182" i="1" s="1"/>
  <c r="AI182" i="1"/>
  <c r="I182" i="1"/>
  <c r="H182" i="1"/>
  <c r="I188" i="1"/>
  <c r="L188" i="1"/>
  <c r="H188" i="1"/>
  <c r="AI188" i="1"/>
  <c r="R190" i="1"/>
  <c r="S190" i="1" s="1"/>
  <c r="O190" i="1"/>
  <c r="M190" i="1" s="1"/>
  <c r="P190" i="1" s="1"/>
  <c r="J190" i="1" s="1"/>
  <c r="K190" i="1" s="1"/>
  <c r="Y190" i="1"/>
  <c r="L193" i="1"/>
  <c r="H193" i="1"/>
  <c r="G193" i="1"/>
  <c r="AI193" i="1"/>
  <c r="G167" i="1"/>
  <c r="AL172" i="1"/>
  <c r="Q172" i="1" s="1"/>
  <c r="Q175" i="1"/>
  <c r="AL176" i="1"/>
  <c r="Q176" i="1" s="1"/>
  <c r="Q179" i="1"/>
  <c r="AL180" i="1"/>
  <c r="Q180" i="1" s="1"/>
  <c r="Q183" i="1"/>
  <c r="AL184" i="1"/>
  <c r="Q184" i="1" s="1"/>
  <c r="Q187" i="1"/>
  <c r="AL188" i="1"/>
  <c r="Q188" i="1" s="1"/>
  <c r="AI191" i="1"/>
  <c r="I191" i="1"/>
  <c r="L191" i="1"/>
  <c r="H191" i="1"/>
  <c r="AL192" i="1"/>
  <c r="Q192" i="1" s="1"/>
  <c r="Z194" i="1"/>
  <c r="O194" i="1"/>
  <c r="M194" i="1" s="1"/>
  <c r="P194" i="1" s="1"/>
  <c r="J194" i="1" s="1"/>
  <c r="K194" i="1" s="1"/>
  <c r="Y194" i="1"/>
  <c r="AB194" i="1" s="1"/>
  <c r="O195" i="1"/>
  <c r="M195" i="1" s="1"/>
  <c r="P195" i="1" s="1"/>
  <c r="I196" i="1"/>
  <c r="L196" i="1"/>
  <c r="H196" i="1"/>
  <c r="G196" i="1"/>
  <c r="H167" i="1"/>
  <c r="Z190" i="1"/>
  <c r="Q191" i="1"/>
  <c r="AI195" i="1"/>
  <c r="I195" i="1"/>
  <c r="L195" i="1"/>
  <c r="H195" i="1"/>
  <c r="I200" i="1"/>
  <c r="L200" i="1"/>
  <c r="H200" i="1"/>
  <c r="G200" i="1"/>
  <c r="AI200" i="1"/>
  <c r="Y210" i="1"/>
  <c r="O210" i="1"/>
  <c r="M210" i="1" s="1"/>
  <c r="P210" i="1" s="1"/>
  <c r="AI210" i="1"/>
  <c r="I210" i="1"/>
  <c r="L210" i="1"/>
  <c r="H210" i="1"/>
  <c r="Y211" i="1"/>
  <c r="G218" i="1"/>
  <c r="R218" i="1" s="1"/>
  <c r="S218" i="1" s="1"/>
  <c r="AI218" i="1"/>
  <c r="I218" i="1"/>
  <c r="H218" i="1"/>
  <c r="Y219" i="1"/>
  <c r="U171" i="1"/>
  <c r="U172" i="1"/>
  <c r="L173" i="1"/>
  <c r="H173" i="1"/>
  <c r="G173" i="1"/>
  <c r="U175" i="1"/>
  <c r="U176" i="1"/>
  <c r="L177" i="1"/>
  <c r="H177" i="1"/>
  <c r="G177" i="1"/>
  <c r="U179" i="1"/>
  <c r="U180" i="1"/>
  <c r="L181" i="1"/>
  <c r="H181" i="1"/>
  <c r="G181" i="1"/>
  <c r="U183" i="1"/>
  <c r="U184" i="1"/>
  <c r="L185" i="1"/>
  <c r="H185" i="1"/>
  <c r="G185" i="1"/>
  <c r="R185" i="1" s="1"/>
  <c r="S185" i="1" s="1"/>
  <c r="U188" i="1"/>
  <c r="L189" i="1"/>
  <c r="H189" i="1"/>
  <c r="G189" i="1"/>
  <c r="R193" i="1"/>
  <c r="S193" i="1" s="1"/>
  <c r="U195" i="1"/>
  <c r="R195" i="1"/>
  <c r="S195" i="1" s="1"/>
  <c r="AL197" i="1"/>
  <c r="Q197" i="1" s="1"/>
  <c r="AI199" i="1"/>
  <c r="I199" i="1"/>
  <c r="L199" i="1"/>
  <c r="H199" i="1"/>
  <c r="Y202" i="1"/>
  <c r="I204" i="1"/>
  <c r="L204" i="1"/>
  <c r="H204" i="1"/>
  <c r="G204" i="1"/>
  <c r="L205" i="1"/>
  <c r="H205" i="1"/>
  <c r="G205" i="1"/>
  <c r="AI205" i="1"/>
  <c r="Z210" i="1"/>
  <c r="AI211" i="1"/>
  <c r="I211" i="1"/>
  <c r="L211" i="1"/>
  <c r="H211" i="1"/>
  <c r="AI215" i="1"/>
  <c r="I215" i="1"/>
  <c r="L215" i="1"/>
  <c r="H215" i="1"/>
  <c r="AI219" i="1"/>
  <c r="I219" i="1"/>
  <c r="L219" i="1"/>
  <c r="H219" i="1"/>
  <c r="AI190" i="1"/>
  <c r="AI194" i="1"/>
  <c r="O198" i="1"/>
  <c r="M198" i="1" s="1"/>
  <c r="P198" i="1" s="1"/>
  <c r="J198" i="1" s="1"/>
  <c r="K198" i="1" s="1"/>
  <c r="Y198" i="1"/>
  <c r="T198" i="1"/>
  <c r="X198" i="1" s="1"/>
  <c r="Q199" i="1"/>
  <c r="AI203" i="1"/>
  <c r="I203" i="1"/>
  <c r="L203" i="1"/>
  <c r="H203" i="1"/>
  <c r="AL204" i="1"/>
  <c r="Q204" i="1" s="1"/>
  <c r="Z206" i="1"/>
  <c r="O206" i="1"/>
  <c r="M206" i="1" s="1"/>
  <c r="P206" i="1" s="1"/>
  <c r="J206" i="1" s="1"/>
  <c r="K206" i="1" s="1"/>
  <c r="Y206" i="1"/>
  <c r="Z198" i="1"/>
  <c r="AB198" i="1"/>
  <c r="R202" i="1"/>
  <c r="S202" i="1" s="1"/>
  <c r="Q203" i="1"/>
  <c r="L208" i="1"/>
  <c r="H208" i="1"/>
  <c r="G208" i="1"/>
  <c r="R210" i="1"/>
  <c r="S210" i="1" s="1"/>
  <c r="Q211" i="1"/>
  <c r="L213" i="1"/>
  <c r="H213" i="1"/>
  <c r="G213" i="1"/>
  <c r="AI213" i="1"/>
  <c r="Z214" i="1"/>
  <c r="R214" i="1"/>
  <c r="S214" i="1" s="1"/>
  <c r="L217" i="1"/>
  <c r="H217" i="1"/>
  <c r="G217" i="1"/>
  <c r="R217" i="1" s="1"/>
  <c r="S217" i="1" s="1"/>
  <c r="AI217" i="1"/>
  <c r="L221" i="1"/>
  <c r="H221" i="1"/>
  <c r="G221" i="1"/>
  <c r="AI221" i="1"/>
  <c r="Z222" i="1"/>
  <c r="R222" i="1"/>
  <c r="S222" i="1" s="1"/>
  <c r="AI202" i="1"/>
  <c r="AI206" i="1"/>
  <c r="I208" i="1"/>
  <c r="AI208" i="1"/>
  <c r="G209" i="1"/>
  <c r="AI209" i="1"/>
  <c r="Q215" i="1"/>
  <c r="Q219" i="1"/>
  <c r="AL207" i="1"/>
  <c r="Q207" i="1" s="1"/>
  <c r="G212" i="1"/>
  <c r="G216" i="1"/>
  <c r="G220" i="1"/>
  <c r="H212" i="1"/>
  <c r="H216" i="1"/>
  <c r="H220" i="1"/>
  <c r="T146" i="1" l="1"/>
  <c r="X146" i="1" s="1"/>
  <c r="AA146" i="1"/>
  <c r="Z146" i="1"/>
  <c r="AA103" i="1"/>
  <c r="T103" i="1"/>
  <c r="X103" i="1" s="1"/>
  <c r="Z103" i="1"/>
  <c r="AA57" i="1"/>
  <c r="T57" i="1"/>
  <c r="X57" i="1" s="1"/>
  <c r="Z57" i="1"/>
  <c r="T18" i="1"/>
  <c r="X18" i="1" s="1"/>
  <c r="AA18" i="1"/>
  <c r="Z18" i="1"/>
  <c r="T201" i="1"/>
  <c r="X201" i="1" s="1"/>
  <c r="AA201" i="1"/>
  <c r="Z201" i="1"/>
  <c r="AA119" i="1"/>
  <c r="T119" i="1"/>
  <c r="X119" i="1" s="1"/>
  <c r="Z119" i="1"/>
  <c r="T102" i="1"/>
  <c r="X102" i="1" s="1"/>
  <c r="AA102" i="1"/>
  <c r="Z102" i="1"/>
  <c r="T185" i="1"/>
  <c r="X185" i="1" s="1"/>
  <c r="AA185" i="1"/>
  <c r="Z185" i="1"/>
  <c r="AA218" i="1"/>
  <c r="T218" i="1"/>
  <c r="X218" i="1" s="1"/>
  <c r="Z218" i="1"/>
  <c r="T168" i="1"/>
  <c r="X168" i="1" s="1"/>
  <c r="AA168" i="1"/>
  <c r="Z168" i="1"/>
  <c r="T138" i="1"/>
  <c r="X138" i="1" s="1"/>
  <c r="AA138" i="1"/>
  <c r="Z138" i="1"/>
  <c r="AA115" i="1"/>
  <c r="T115" i="1"/>
  <c r="X115" i="1" s="1"/>
  <c r="Z115" i="1"/>
  <c r="T60" i="1"/>
  <c r="X60" i="1" s="1"/>
  <c r="AA60" i="1"/>
  <c r="Z60" i="1"/>
  <c r="T56" i="1"/>
  <c r="X56" i="1" s="1"/>
  <c r="AA56" i="1"/>
  <c r="Z56" i="1"/>
  <c r="AA127" i="1"/>
  <c r="T127" i="1"/>
  <c r="X127" i="1" s="1"/>
  <c r="Z127" i="1"/>
  <c r="AA111" i="1"/>
  <c r="T111" i="1"/>
  <c r="X111" i="1" s="1"/>
  <c r="Z111" i="1"/>
  <c r="AA95" i="1"/>
  <c r="T95" i="1"/>
  <c r="X95" i="1" s="1"/>
  <c r="Z95" i="1"/>
  <c r="T154" i="1"/>
  <c r="X154" i="1" s="1"/>
  <c r="AA154" i="1"/>
  <c r="Z154" i="1"/>
  <c r="AA35" i="1"/>
  <c r="Z35" i="1"/>
  <c r="T35" i="1"/>
  <c r="X35" i="1" s="1"/>
  <c r="AA182" i="1"/>
  <c r="T182" i="1"/>
  <c r="X182" i="1" s="1"/>
  <c r="Z182" i="1"/>
  <c r="T217" i="1"/>
  <c r="X217" i="1" s="1"/>
  <c r="AA217" i="1"/>
  <c r="Z217" i="1"/>
  <c r="T162" i="1"/>
  <c r="X162" i="1" s="1"/>
  <c r="AA162" i="1"/>
  <c r="Z162" i="1"/>
  <c r="AA88" i="1"/>
  <c r="T88" i="1"/>
  <c r="X88" i="1" s="1"/>
  <c r="Z88" i="1"/>
  <c r="AA65" i="1"/>
  <c r="T65" i="1"/>
  <c r="X65" i="1" s="1"/>
  <c r="Z65" i="1"/>
  <c r="T76" i="1"/>
  <c r="X76" i="1" s="1"/>
  <c r="AA76" i="1"/>
  <c r="Z76" i="1"/>
  <c r="AA48" i="1"/>
  <c r="T48" i="1"/>
  <c r="X48" i="1" s="1"/>
  <c r="Z48" i="1"/>
  <c r="R199" i="1"/>
  <c r="S199" i="1" s="1"/>
  <c r="T193" i="1"/>
  <c r="X193" i="1" s="1"/>
  <c r="AA193" i="1"/>
  <c r="Y181" i="1"/>
  <c r="Y200" i="1"/>
  <c r="R180" i="1"/>
  <c r="S180" i="1" s="1"/>
  <c r="R172" i="1"/>
  <c r="S172" i="1" s="1"/>
  <c r="O193" i="1"/>
  <c r="M193" i="1" s="1"/>
  <c r="P193" i="1" s="1"/>
  <c r="J193" i="1" s="1"/>
  <c r="K193" i="1" s="1"/>
  <c r="Y193" i="1"/>
  <c r="Y175" i="1"/>
  <c r="T189" i="1"/>
  <c r="X189" i="1" s="1"/>
  <c r="AA189" i="1"/>
  <c r="Z189" i="1"/>
  <c r="R211" i="1"/>
  <c r="S211" i="1" s="1"/>
  <c r="Y177" i="1"/>
  <c r="R187" i="1"/>
  <c r="S187" i="1" s="1"/>
  <c r="Y167" i="1"/>
  <c r="R167" i="1"/>
  <c r="S167" i="1" s="1"/>
  <c r="R181" i="1"/>
  <c r="S181" i="1" s="1"/>
  <c r="Y220" i="1"/>
  <c r="R220" i="1"/>
  <c r="S220" i="1" s="1"/>
  <c r="R215" i="1"/>
  <c r="S215" i="1" s="1"/>
  <c r="Y209" i="1"/>
  <c r="Y221" i="1"/>
  <c r="Y213" i="1"/>
  <c r="AA210" i="1"/>
  <c r="AB210" i="1" s="1"/>
  <c r="T210" i="1"/>
  <c r="X210" i="1" s="1"/>
  <c r="R204" i="1"/>
  <c r="S204" i="1" s="1"/>
  <c r="R221" i="1"/>
  <c r="S221" i="1" s="1"/>
  <c r="R213" i="1"/>
  <c r="S213" i="1" s="1"/>
  <c r="R209" i="1"/>
  <c r="S209" i="1" s="1"/>
  <c r="T195" i="1"/>
  <c r="X195" i="1" s="1"/>
  <c r="AA195" i="1"/>
  <c r="O173" i="1"/>
  <c r="M173" i="1" s="1"/>
  <c r="P173" i="1" s="1"/>
  <c r="J173" i="1" s="1"/>
  <c r="K173" i="1" s="1"/>
  <c r="Y173" i="1"/>
  <c r="Z193" i="1"/>
  <c r="R184" i="1"/>
  <c r="S184" i="1" s="1"/>
  <c r="R176" i="1"/>
  <c r="S176" i="1" s="1"/>
  <c r="AA190" i="1"/>
  <c r="AB190" i="1" s="1"/>
  <c r="T190" i="1"/>
  <c r="X190" i="1" s="1"/>
  <c r="Y187" i="1"/>
  <c r="O187" i="1"/>
  <c r="M187" i="1" s="1"/>
  <c r="P187" i="1" s="1"/>
  <c r="J187" i="1" s="1"/>
  <c r="K187" i="1" s="1"/>
  <c r="Y178" i="1"/>
  <c r="AA169" i="1"/>
  <c r="T169" i="1"/>
  <c r="X169" i="1" s="1"/>
  <c r="O186" i="1"/>
  <c r="M186" i="1" s="1"/>
  <c r="P186" i="1" s="1"/>
  <c r="J186" i="1" s="1"/>
  <c r="K186" i="1" s="1"/>
  <c r="Y186" i="1"/>
  <c r="R152" i="1"/>
  <c r="S152" i="1" s="1"/>
  <c r="R178" i="1"/>
  <c r="S178" i="1" s="1"/>
  <c r="AA165" i="1"/>
  <c r="AB165" i="1" s="1"/>
  <c r="T165" i="1"/>
  <c r="X165" i="1" s="1"/>
  <c r="Y142" i="1"/>
  <c r="O150" i="1"/>
  <c r="M150" i="1" s="1"/>
  <c r="P150" i="1" s="1"/>
  <c r="J150" i="1" s="1"/>
  <c r="K150" i="1" s="1"/>
  <c r="Y150" i="1"/>
  <c r="T140" i="1"/>
  <c r="X140" i="1" s="1"/>
  <c r="AA140" i="1"/>
  <c r="AB140" i="1" s="1"/>
  <c r="O91" i="1"/>
  <c r="M91" i="1" s="1"/>
  <c r="P91" i="1" s="1"/>
  <c r="J91" i="1" s="1"/>
  <c r="K91" i="1" s="1"/>
  <c r="Y91" i="1"/>
  <c r="R142" i="1"/>
  <c r="S142" i="1" s="1"/>
  <c r="Y126" i="1"/>
  <c r="Y110" i="1"/>
  <c r="O158" i="1"/>
  <c r="M158" i="1" s="1"/>
  <c r="P158" i="1" s="1"/>
  <c r="J158" i="1" s="1"/>
  <c r="K158" i="1" s="1"/>
  <c r="Y158" i="1"/>
  <c r="R133" i="1"/>
  <c r="S133" i="1" s="1"/>
  <c r="R117" i="1"/>
  <c r="S117" i="1" s="1"/>
  <c r="R101" i="1"/>
  <c r="S101" i="1" s="1"/>
  <c r="Y92" i="1"/>
  <c r="O92" i="1"/>
  <c r="M92" i="1" s="1"/>
  <c r="P92" i="1" s="1"/>
  <c r="J92" i="1" s="1"/>
  <c r="K92" i="1" s="1"/>
  <c r="R85" i="1"/>
  <c r="S85" i="1" s="1"/>
  <c r="Y67" i="1"/>
  <c r="O67" i="1"/>
  <c r="M67" i="1" s="1"/>
  <c r="P67" i="1" s="1"/>
  <c r="J67" i="1" s="1"/>
  <c r="K67" i="1" s="1"/>
  <c r="R67" i="1"/>
  <c r="S67" i="1" s="1"/>
  <c r="Y51" i="1"/>
  <c r="O222" i="1"/>
  <c r="M222" i="1" s="1"/>
  <c r="P222" i="1" s="1"/>
  <c r="J222" i="1" s="1"/>
  <c r="K222" i="1" s="1"/>
  <c r="Y222" i="1"/>
  <c r="Z195" i="1"/>
  <c r="Y179" i="1"/>
  <c r="Y149" i="1"/>
  <c r="O149" i="1"/>
  <c r="M149" i="1" s="1"/>
  <c r="P149" i="1" s="1"/>
  <c r="J149" i="1" s="1"/>
  <c r="K149" i="1" s="1"/>
  <c r="R149" i="1"/>
  <c r="S149" i="1" s="1"/>
  <c r="J120" i="1"/>
  <c r="K120" i="1" s="1"/>
  <c r="Y73" i="1"/>
  <c r="AA132" i="1"/>
  <c r="AB132" i="1" s="1"/>
  <c r="T132" i="1"/>
  <c r="X132" i="1" s="1"/>
  <c r="AA124" i="1"/>
  <c r="AB124" i="1" s="1"/>
  <c r="T124" i="1"/>
  <c r="X124" i="1" s="1"/>
  <c r="AA116" i="1"/>
  <c r="AB116" i="1" s="1"/>
  <c r="T116" i="1"/>
  <c r="X116" i="1" s="1"/>
  <c r="AA108" i="1"/>
  <c r="AB108" i="1" s="1"/>
  <c r="T108" i="1"/>
  <c r="X108" i="1" s="1"/>
  <c r="AA100" i="1"/>
  <c r="AB100" i="1" s="1"/>
  <c r="T100" i="1"/>
  <c r="X100" i="1" s="1"/>
  <c r="R46" i="1"/>
  <c r="S46" i="1" s="1"/>
  <c r="R74" i="1"/>
  <c r="S74" i="1" s="1"/>
  <c r="R66" i="1"/>
  <c r="S66" i="1" s="1"/>
  <c r="R58" i="1"/>
  <c r="S58" i="1" s="1"/>
  <c r="R49" i="1"/>
  <c r="S49" i="1" s="1"/>
  <c r="R37" i="1"/>
  <c r="S37" i="1" s="1"/>
  <c r="AA128" i="1"/>
  <c r="AB128" i="1" s="1"/>
  <c r="T128" i="1"/>
  <c r="X128" i="1" s="1"/>
  <c r="AA120" i="1"/>
  <c r="AB120" i="1" s="1"/>
  <c r="T120" i="1"/>
  <c r="X120" i="1" s="1"/>
  <c r="AA112" i="1"/>
  <c r="AB112" i="1" s="1"/>
  <c r="T112" i="1"/>
  <c r="X112" i="1" s="1"/>
  <c r="AA104" i="1"/>
  <c r="AB104" i="1" s="1"/>
  <c r="T104" i="1"/>
  <c r="X104" i="1" s="1"/>
  <c r="AA96" i="1"/>
  <c r="AB96" i="1" s="1"/>
  <c r="T96" i="1"/>
  <c r="X96" i="1" s="1"/>
  <c r="R73" i="1"/>
  <c r="S73" i="1" s="1"/>
  <c r="R17" i="1"/>
  <c r="S17" i="1" s="1"/>
  <c r="O47" i="1"/>
  <c r="M47" i="1" s="1"/>
  <c r="P47" i="1" s="1"/>
  <c r="J47" i="1" s="1"/>
  <c r="K47" i="1" s="1"/>
  <c r="Y47" i="1"/>
  <c r="R51" i="1"/>
  <c r="S51" i="1" s="1"/>
  <c r="Y43" i="1"/>
  <c r="O39" i="1"/>
  <c r="M39" i="1" s="1"/>
  <c r="P39" i="1" s="1"/>
  <c r="J39" i="1" s="1"/>
  <c r="K39" i="1" s="1"/>
  <c r="Y39" i="1"/>
  <c r="Y20" i="1"/>
  <c r="O20" i="1"/>
  <c r="M20" i="1" s="1"/>
  <c r="P20" i="1" s="1"/>
  <c r="J20" i="1" s="1"/>
  <c r="K20" i="1" s="1"/>
  <c r="Y24" i="1"/>
  <c r="O24" i="1"/>
  <c r="M24" i="1" s="1"/>
  <c r="P24" i="1" s="1"/>
  <c r="J24" i="1" s="1"/>
  <c r="K24" i="1" s="1"/>
  <c r="R39" i="1"/>
  <c r="S39" i="1" s="1"/>
  <c r="Y28" i="1"/>
  <c r="AA23" i="1"/>
  <c r="T23" i="1"/>
  <c r="X23" i="1" s="1"/>
  <c r="T32" i="1"/>
  <c r="X32" i="1" s="1"/>
  <c r="AA32" i="1"/>
  <c r="AB32" i="1" s="1"/>
  <c r="AA19" i="1"/>
  <c r="AB19" i="1" s="1"/>
  <c r="T19" i="1"/>
  <c r="X19" i="1" s="1"/>
  <c r="Z19" i="1"/>
  <c r="R219" i="1"/>
  <c r="S219" i="1" s="1"/>
  <c r="O217" i="1"/>
  <c r="M217" i="1" s="1"/>
  <c r="P217" i="1" s="1"/>
  <c r="J217" i="1" s="1"/>
  <c r="K217" i="1" s="1"/>
  <c r="Y217" i="1"/>
  <c r="Y216" i="1"/>
  <c r="O216" i="1"/>
  <c r="M216" i="1" s="1"/>
  <c r="P216" i="1" s="1"/>
  <c r="J216" i="1" s="1"/>
  <c r="K216" i="1" s="1"/>
  <c r="R216" i="1"/>
  <c r="S216" i="1" s="1"/>
  <c r="R207" i="1"/>
  <c r="S207" i="1" s="1"/>
  <c r="AA222" i="1"/>
  <c r="AB222" i="1" s="1"/>
  <c r="T222" i="1"/>
  <c r="X222" i="1" s="1"/>
  <c r="AA214" i="1"/>
  <c r="T214" i="1"/>
  <c r="X214" i="1" s="1"/>
  <c r="O208" i="1"/>
  <c r="M208" i="1" s="1"/>
  <c r="P208" i="1" s="1"/>
  <c r="J208" i="1" s="1"/>
  <c r="K208" i="1" s="1"/>
  <c r="Y208" i="1"/>
  <c r="R203" i="1"/>
  <c r="S203" i="1" s="1"/>
  <c r="R200" i="1"/>
  <c r="S200" i="1" s="1"/>
  <c r="Y204" i="1"/>
  <c r="O204" i="1"/>
  <c r="M204" i="1" s="1"/>
  <c r="P204" i="1" s="1"/>
  <c r="J204" i="1" s="1"/>
  <c r="K204" i="1" s="1"/>
  <c r="R208" i="1"/>
  <c r="S208" i="1" s="1"/>
  <c r="O189" i="1"/>
  <c r="M189" i="1" s="1"/>
  <c r="P189" i="1" s="1"/>
  <c r="J189" i="1" s="1"/>
  <c r="K189" i="1" s="1"/>
  <c r="Y189" i="1"/>
  <c r="O185" i="1"/>
  <c r="M185" i="1" s="1"/>
  <c r="P185" i="1" s="1"/>
  <c r="J185" i="1" s="1"/>
  <c r="K185" i="1" s="1"/>
  <c r="Y185" i="1"/>
  <c r="J210" i="1"/>
  <c r="K210" i="1" s="1"/>
  <c r="R191" i="1"/>
  <c r="S191" i="1" s="1"/>
  <c r="Y196" i="1"/>
  <c r="O196" i="1"/>
  <c r="M196" i="1" s="1"/>
  <c r="P196" i="1" s="1"/>
  <c r="J196" i="1" s="1"/>
  <c r="K196" i="1" s="1"/>
  <c r="R196" i="1"/>
  <c r="S196" i="1" s="1"/>
  <c r="J195" i="1"/>
  <c r="K195" i="1" s="1"/>
  <c r="R192" i="1"/>
  <c r="S192" i="1" s="1"/>
  <c r="R183" i="1"/>
  <c r="S183" i="1" s="1"/>
  <c r="R175" i="1"/>
  <c r="S175" i="1" s="1"/>
  <c r="R161" i="1"/>
  <c r="S161" i="1" s="1"/>
  <c r="R177" i="1"/>
  <c r="S177" i="1" s="1"/>
  <c r="O177" i="1" s="1"/>
  <c r="M177" i="1" s="1"/>
  <c r="P177" i="1" s="1"/>
  <c r="J177" i="1" s="1"/>
  <c r="K177" i="1" s="1"/>
  <c r="R170" i="1"/>
  <c r="S170" i="1" s="1"/>
  <c r="AA157" i="1"/>
  <c r="T157" i="1"/>
  <c r="X157" i="1" s="1"/>
  <c r="Z157" i="1"/>
  <c r="Y183" i="1"/>
  <c r="O183" i="1"/>
  <c r="M183" i="1" s="1"/>
  <c r="P183" i="1" s="1"/>
  <c r="J183" i="1" s="1"/>
  <c r="K183" i="1" s="1"/>
  <c r="Y176" i="1"/>
  <c r="O176" i="1"/>
  <c r="M176" i="1" s="1"/>
  <c r="P176" i="1" s="1"/>
  <c r="J176" i="1" s="1"/>
  <c r="K176" i="1" s="1"/>
  <c r="Y162" i="1"/>
  <c r="O162" i="1"/>
  <c r="M162" i="1" s="1"/>
  <c r="P162" i="1" s="1"/>
  <c r="J162" i="1" s="1"/>
  <c r="K162" i="1" s="1"/>
  <c r="Y160" i="1"/>
  <c r="Y157" i="1"/>
  <c r="O157" i="1"/>
  <c r="M157" i="1" s="1"/>
  <c r="P157" i="1" s="1"/>
  <c r="J157" i="1" s="1"/>
  <c r="K157" i="1" s="1"/>
  <c r="R137" i="1"/>
  <c r="S137" i="1" s="1"/>
  <c r="Y174" i="1"/>
  <c r="Y159" i="1"/>
  <c r="R148" i="1"/>
  <c r="S148" i="1" s="1"/>
  <c r="T144" i="1"/>
  <c r="X144" i="1" s="1"/>
  <c r="AA144" i="1"/>
  <c r="AB144" i="1" s="1"/>
  <c r="Y131" i="1"/>
  <c r="Y123" i="1"/>
  <c r="O115" i="1"/>
  <c r="M115" i="1" s="1"/>
  <c r="P115" i="1" s="1"/>
  <c r="J115" i="1" s="1"/>
  <c r="K115" i="1" s="1"/>
  <c r="Y115" i="1"/>
  <c r="Y107" i="1"/>
  <c r="Y99" i="1"/>
  <c r="AA91" i="1"/>
  <c r="AB91" i="1" s="1"/>
  <c r="T91" i="1"/>
  <c r="X91" i="1" s="1"/>
  <c r="O87" i="1"/>
  <c r="M87" i="1" s="1"/>
  <c r="P87" i="1" s="1"/>
  <c r="J87" i="1" s="1"/>
  <c r="K87" i="1" s="1"/>
  <c r="Y87" i="1"/>
  <c r="AA83" i="1"/>
  <c r="AB83" i="1" s="1"/>
  <c r="T83" i="1"/>
  <c r="X83" i="1" s="1"/>
  <c r="R130" i="1"/>
  <c r="S130" i="1" s="1"/>
  <c r="Y130" i="1"/>
  <c r="O114" i="1"/>
  <c r="M114" i="1" s="1"/>
  <c r="P114" i="1" s="1"/>
  <c r="J114" i="1" s="1"/>
  <c r="K114" i="1" s="1"/>
  <c r="R114" i="1"/>
  <c r="S114" i="1" s="1"/>
  <c r="Y114" i="1"/>
  <c r="R98" i="1"/>
  <c r="S98" i="1" s="1"/>
  <c r="Y98" i="1"/>
  <c r="O94" i="1"/>
  <c r="M94" i="1" s="1"/>
  <c r="P94" i="1" s="1"/>
  <c r="J94" i="1" s="1"/>
  <c r="K94" i="1" s="1"/>
  <c r="R94" i="1"/>
  <c r="S94" i="1" s="1"/>
  <c r="Y94" i="1"/>
  <c r="Y83" i="1"/>
  <c r="O83" i="1"/>
  <c r="M83" i="1" s="1"/>
  <c r="P83" i="1" s="1"/>
  <c r="J83" i="1" s="1"/>
  <c r="K83" i="1" s="1"/>
  <c r="Y148" i="1"/>
  <c r="O148" i="1"/>
  <c r="M148" i="1" s="1"/>
  <c r="P148" i="1" s="1"/>
  <c r="J148" i="1" s="1"/>
  <c r="K148" i="1" s="1"/>
  <c r="R121" i="1"/>
  <c r="S121" i="1" s="1"/>
  <c r="R105" i="1"/>
  <c r="S105" i="1" s="1"/>
  <c r="Z91" i="1"/>
  <c r="Y88" i="1"/>
  <c r="O88" i="1"/>
  <c r="M88" i="1" s="1"/>
  <c r="P88" i="1" s="1"/>
  <c r="J88" i="1" s="1"/>
  <c r="K88" i="1" s="1"/>
  <c r="Y79" i="1"/>
  <c r="R79" i="1"/>
  <c r="S79" i="1" s="1"/>
  <c r="Y63" i="1"/>
  <c r="O63" i="1"/>
  <c r="M63" i="1" s="1"/>
  <c r="P63" i="1" s="1"/>
  <c r="J63" i="1" s="1"/>
  <c r="K63" i="1" s="1"/>
  <c r="R63" i="1"/>
  <c r="S63" i="1" s="1"/>
  <c r="R126" i="1"/>
  <c r="S126" i="1" s="1"/>
  <c r="O126" i="1" s="1"/>
  <c r="M126" i="1" s="1"/>
  <c r="P126" i="1" s="1"/>
  <c r="J126" i="1" s="1"/>
  <c r="K126" i="1" s="1"/>
  <c r="J112" i="1"/>
  <c r="K112" i="1" s="1"/>
  <c r="R107" i="1"/>
  <c r="S107" i="1" s="1"/>
  <c r="AA82" i="1"/>
  <c r="T82" i="1"/>
  <c r="X82" i="1" s="1"/>
  <c r="T72" i="1"/>
  <c r="X72" i="1" s="1"/>
  <c r="AA72" i="1"/>
  <c r="O69" i="1"/>
  <c r="M69" i="1" s="1"/>
  <c r="P69" i="1" s="1"/>
  <c r="J69" i="1" s="1"/>
  <c r="K69" i="1" s="1"/>
  <c r="Y69" i="1"/>
  <c r="Z72" i="1"/>
  <c r="Y49" i="1"/>
  <c r="O49" i="1"/>
  <c r="M49" i="1" s="1"/>
  <c r="P49" i="1" s="1"/>
  <c r="J49" i="1" s="1"/>
  <c r="K49" i="1" s="1"/>
  <c r="Z82" i="1"/>
  <c r="O76" i="1"/>
  <c r="M76" i="1" s="1"/>
  <c r="P76" i="1" s="1"/>
  <c r="J76" i="1" s="1"/>
  <c r="K76" i="1" s="1"/>
  <c r="Y76" i="1"/>
  <c r="O68" i="1"/>
  <c r="M68" i="1" s="1"/>
  <c r="P68" i="1" s="1"/>
  <c r="J68" i="1" s="1"/>
  <c r="K68" i="1" s="1"/>
  <c r="Y68" i="1"/>
  <c r="O60" i="1"/>
  <c r="M60" i="1" s="1"/>
  <c r="P60" i="1" s="1"/>
  <c r="J60" i="1" s="1"/>
  <c r="K60" i="1" s="1"/>
  <c r="Y60" i="1"/>
  <c r="Y52" i="1"/>
  <c r="Y46" i="1"/>
  <c r="O46" i="1"/>
  <c r="M46" i="1" s="1"/>
  <c r="P46" i="1" s="1"/>
  <c r="J46" i="1" s="1"/>
  <c r="K46" i="1" s="1"/>
  <c r="O35" i="1"/>
  <c r="M35" i="1" s="1"/>
  <c r="P35" i="1" s="1"/>
  <c r="J35" i="1" s="1"/>
  <c r="K35" i="1" s="1"/>
  <c r="Y35" i="1"/>
  <c r="Y44" i="1"/>
  <c r="Y40" i="1"/>
  <c r="T34" i="1"/>
  <c r="X34" i="1" s="1"/>
  <c r="AA34" i="1"/>
  <c r="Z34" i="1"/>
  <c r="AA29" i="1"/>
  <c r="Z29" i="1"/>
  <c r="T29" i="1"/>
  <c r="X29" i="1" s="1"/>
  <c r="Y21" i="1"/>
  <c r="O57" i="1"/>
  <c r="M57" i="1" s="1"/>
  <c r="P57" i="1" s="1"/>
  <c r="J57" i="1" s="1"/>
  <c r="K57" i="1" s="1"/>
  <c r="Y57" i="1"/>
  <c r="O53" i="1"/>
  <c r="M53" i="1" s="1"/>
  <c r="P53" i="1" s="1"/>
  <c r="J53" i="1" s="1"/>
  <c r="K53" i="1" s="1"/>
  <c r="Y53" i="1"/>
  <c r="T47" i="1"/>
  <c r="X47" i="1" s="1"/>
  <c r="AA47" i="1"/>
  <c r="AB47" i="1" s="1"/>
  <c r="T26" i="1"/>
  <c r="X26" i="1" s="1"/>
  <c r="AA26" i="1"/>
  <c r="Z26" i="1"/>
  <c r="AA20" i="1"/>
  <c r="AB20" i="1" s="1"/>
  <c r="T20" i="1"/>
  <c r="X20" i="1" s="1"/>
  <c r="R44" i="1"/>
  <c r="S44" i="1" s="1"/>
  <c r="O44" i="1" s="1"/>
  <c r="M44" i="1" s="1"/>
  <c r="P44" i="1" s="1"/>
  <c r="J44" i="1" s="1"/>
  <c r="K44" i="1" s="1"/>
  <c r="AA31" i="1"/>
  <c r="AB31" i="1" s="1"/>
  <c r="T31" i="1"/>
  <c r="X31" i="1" s="1"/>
  <c r="T24" i="1"/>
  <c r="X24" i="1" s="1"/>
  <c r="AA24" i="1"/>
  <c r="AB24" i="1" s="1"/>
  <c r="Y212" i="1"/>
  <c r="O212" i="1"/>
  <c r="M212" i="1" s="1"/>
  <c r="P212" i="1" s="1"/>
  <c r="J212" i="1" s="1"/>
  <c r="K212" i="1" s="1"/>
  <c r="R212" i="1"/>
  <c r="S212" i="1" s="1"/>
  <c r="AA202" i="1"/>
  <c r="T202" i="1"/>
  <c r="X202" i="1" s="1"/>
  <c r="Y205" i="1"/>
  <c r="O218" i="1"/>
  <c r="M218" i="1" s="1"/>
  <c r="P218" i="1" s="1"/>
  <c r="J218" i="1" s="1"/>
  <c r="K218" i="1" s="1"/>
  <c r="Y218" i="1"/>
  <c r="O182" i="1"/>
  <c r="M182" i="1" s="1"/>
  <c r="P182" i="1" s="1"/>
  <c r="J182" i="1" s="1"/>
  <c r="K182" i="1" s="1"/>
  <c r="Y182" i="1"/>
  <c r="Y192" i="1"/>
  <c r="O192" i="1"/>
  <c r="M192" i="1" s="1"/>
  <c r="P192" i="1" s="1"/>
  <c r="J192" i="1" s="1"/>
  <c r="K192" i="1" s="1"/>
  <c r="T173" i="1"/>
  <c r="X173" i="1" s="1"/>
  <c r="AA173" i="1"/>
  <c r="AB173" i="1" s="1"/>
  <c r="AA164" i="1"/>
  <c r="AB164" i="1" s="1"/>
  <c r="O164" i="1"/>
  <c r="M164" i="1" s="1"/>
  <c r="P164" i="1" s="1"/>
  <c r="J164" i="1" s="1"/>
  <c r="K164" i="1" s="1"/>
  <c r="T164" i="1"/>
  <c r="X164" i="1" s="1"/>
  <c r="AA151" i="1"/>
  <c r="T151" i="1"/>
  <c r="X151" i="1" s="1"/>
  <c r="Y145" i="1"/>
  <c r="Y166" i="1"/>
  <c r="Y156" i="1"/>
  <c r="AA155" i="1"/>
  <c r="T155" i="1"/>
  <c r="X155" i="1" s="1"/>
  <c r="Z155" i="1"/>
  <c r="T141" i="1"/>
  <c r="X141" i="1" s="1"/>
  <c r="AA141" i="1"/>
  <c r="AA87" i="1"/>
  <c r="AB87" i="1" s="1"/>
  <c r="T87" i="1"/>
  <c r="X87" i="1" s="1"/>
  <c r="Y134" i="1"/>
  <c r="O118" i="1"/>
  <c r="M118" i="1" s="1"/>
  <c r="P118" i="1" s="1"/>
  <c r="J118" i="1" s="1"/>
  <c r="K118" i="1" s="1"/>
  <c r="Y118" i="1"/>
  <c r="O102" i="1"/>
  <c r="M102" i="1" s="1"/>
  <c r="P102" i="1" s="1"/>
  <c r="J102" i="1" s="1"/>
  <c r="K102" i="1" s="1"/>
  <c r="Y102" i="1"/>
  <c r="O90" i="1"/>
  <c r="M90" i="1" s="1"/>
  <c r="P90" i="1" s="1"/>
  <c r="J90" i="1" s="1"/>
  <c r="K90" i="1" s="1"/>
  <c r="R90" i="1"/>
  <c r="S90" i="1" s="1"/>
  <c r="Y90" i="1"/>
  <c r="R159" i="1"/>
  <c r="S159" i="1" s="1"/>
  <c r="O159" i="1" s="1"/>
  <c r="M159" i="1" s="1"/>
  <c r="P159" i="1" s="1"/>
  <c r="J159" i="1" s="1"/>
  <c r="K159" i="1" s="1"/>
  <c r="Y153" i="1"/>
  <c r="R153" i="1"/>
  <c r="S153" i="1" s="1"/>
  <c r="AA143" i="1"/>
  <c r="AB143" i="1" s="1"/>
  <c r="T143" i="1"/>
  <c r="X143" i="1" s="1"/>
  <c r="R125" i="1"/>
  <c r="S125" i="1" s="1"/>
  <c r="R109" i="1"/>
  <c r="S109" i="1" s="1"/>
  <c r="R93" i="1"/>
  <c r="S93" i="1" s="1"/>
  <c r="Z87" i="1"/>
  <c r="Y84" i="1"/>
  <c r="Y75" i="1"/>
  <c r="R75" i="1"/>
  <c r="S75" i="1" s="1"/>
  <c r="Y59" i="1"/>
  <c r="O59" i="1"/>
  <c r="M59" i="1" s="1"/>
  <c r="P59" i="1" s="1"/>
  <c r="J59" i="1" s="1"/>
  <c r="K59" i="1" s="1"/>
  <c r="R59" i="1"/>
  <c r="S59" i="1" s="1"/>
  <c r="O214" i="1"/>
  <c r="M214" i="1" s="1"/>
  <c r="P214" i="1" s="1"/>
  <c r="J214" i="1" s="1"/>
  <c r="K214" i="1" s="1"/>
  <c r="Y214" i="1"/>
  <c r="O154" i="1"/>
  <c r="M154" i="1" s="1"/>
  <c r="P154" i="1" s="1"/>
  <c r="J154" i="1" s="1"/>
  <c r="K154" i="1" s="1"/>
  <c r="Y154" i="1"/>
  <c r="Z151" i="1"/>
  <c r="O144" i="1"/>
  <c r="M144" i="1" s="1"/>
  <c r="P144" i="1" s="1"/>
  <c r="J144" i="1" s="1"/>
  <c r="K144" i="1" s="1"/>
  <c r="R131" i="1"/>
  <c r="S131" i="1" s="1"/>
  <c r="R118" i="1"/>
  <c r="S118" i="1" s="1"/>
  <c r="R99" i="1"/>
  <c r="S99" i="1" s="1"/>
  <c r="Y81" i="1"/>
  <c r="T68" i="1"/>
  <c r="X68" i="1" s="1"/>
  <c r="AA68" i="1"/>
  <c r="AB68" i="1" s="1"/>
  <c r="O65" i="1"/>
  <c r="M65" i="1" s="1"/>
  <c r="P65" i="1" s="1"/>
  <c r="J65" i="1" s="1"/>
  <c r="K65" i="1" s="1"/>
  <c r="Y65" i="1"/>
  <c r="Z141" i="1"/>
  <c r="J132" i="1"/>
  <c r="K132" i="1" s="1"/>
  <c r="J124" i="1"/>
  <c r="K124" i="1" s="1"/>
  <c r="J116" i="1"/>
  <c r="K116" i="1" s="1"/>
  <c r="J108" i="1"/>
  <c r="K108" i="1" s="1"/>
  <c r="J100" i="1"/>
  <c r="K100" i="1" s="1"/>
  <c r="AA92" i="1"/>
  <c r="AB92" i="1" s="1"/>
  <c r="T92" i="1"/>
  <c r="X92" i="1" s="1"/>
  <c r="R78" i="1"/>
  <c r="S78" i="1" s="1"/>
  <c r="R70" i="1"/>
  <c r="S70" i="1" s="1"/>
  <c r="R62" i="1"/>
  <c r="S62" i="1" s="1"/>
  <c r="R54" i="1"/>
  <c r="S54" i="1" s="1"/>
  <c r="R45" i="1"/>
  <c r="S45" i="1" s="1"/>
  <c r="Y80" i="1"/>
  <c r="AA77" i="1"/>
  <c r="T77" i="1"/>
  <c r="X77" i="1" s="1"/>
  <c r="AA69" i="1"/>
  <c r="T69" i="1"/>
  <c r="X69" i="1" s="1"/>
  <c r="AA61" i="1"/>
  <c r="T61" i="1"/>
  <c r="X61" i="1" s="1"/>
  <c r="AA53" i="1"/>
  <c r="T53" i="1"/>
  <c r="X53" i="1" s="1"/>
  <c r="Y38" i="1"/>
  <c r="R25" i="1"/>
  <c r="S25" i="1" s="1"/>
  <c r="R52" i="1"/>
  <c r="S52" i="1" s="1"/>
  <c r="J23" i="1"/>
  <c r="K23" i="1" s="1"/>
  <c r="R43" i="1"/>
  <c r="S43" i="1" s="1"/>
  <c r="Y34" i="1"/>
  <c r="O34" i="1"/>
  <c r="M34" i="1" s="1"/>
  <c r="P34" i="1" s="1"/>
  <c r="J34" i="1" s="1"/>
  <c r="K34" i="1" s="1"/>
  <c r="T22" i="1"/>
  <c r="X22" i="1" s="1"/>
  <c r="AA22" i="1"/>
  <c r="AB22" i="1" s="1"/>
  <c r="Z23" i="1"/>
  <c r="O202" i="1"/>
  <c r="M202" i="1" s="1"/>
  <c r="P202" i="1" s="1"/>
  <c r="J202" i="1" s="1"/>
  <c r="K202" i="1" s="1"/>
  <c r="R197" i="1"/>
  <c r="S197" i="1" s="1"/>
  <c r="R188" i="1"/>
  <c r="S188" i="1" s="1"/>
  <c r="O201" i="1"/>
  <c r="M201" i="1" s="1"/>
  <c r="P201" i="1" s="1"/>
  <c r="J201" i="1" s="1"/>
  <c r="K201" i="1" s="1"/>
  <c r="Y201" i="1"/>
  <c r="AA186" i="1"/>
  <c r="AB186" i="1" s="1"/>
  <c r="T186" i="1"/>
  <c r="X186" i="1" s="1"/>
  <c r="Z202" i="1"/>
  <c r="R205" i="1"/>
  <c r="S205" i="1" s="1"/>
  <c r="O205" i="1" s="1"/>
  <c r="M205" i="1" s="1"/>
  <c r="P205" i="1" s="1"/>
  <c r="J205" i="1" s="1"/>
  <c r="K205" i="1" s="1"/>
  <c r="R179" i="1"/>
  <c r="S179" i="1" s="1"/>
  <c r="Y171" i="1"/>
  <c r="R171" i="1"/>
  <c r="S171" i="1" s="1"/>
  <c r="R166" i="1"/>
  <c r="S166" i="1" s="1"/>
  <c r="O166" i="1" s="1"/>
  <c r="M166" i="1" s="1"/>
  <c r="P166" i="1" s="1"/>
  <c r="J166" i="1" s="1"/>
  <c r="K166" i="1" s="1"/>
  <c r="AA206" i="1"/>
  <c r="AB206" i="1" s="1"/>
  <c r="T206" i="1"/>
  <c r="X206" i="1" s="1"/>
  <c r="O168" i="1"/>
  <c r="M168" i="1" s="1"/>
  <c r="P168" i="1" s="1"/>
  <c r="J168" i="1" s="1"/>
  <c r="K168" i="1" s="1"/>
  <c r="Y168" i="1"/>
  <c r="AA163" i="1"/>
  <c r="AB163" i="1" s="1"/>
  <c r="T163" i="1"/>
  <c r="X163" i="1" s="1"/>
  <c r="Z163" i="1"/>
  <c r="T150" i="1"/>
  <c r="X150" i="1" s="1"/>
  <c r="AA150" i="1"/>
  <c r="O146" i="1"/>
  <c r="M146" i="1" s="1"/>
  <c r="P146" i="1" s="1"/>
  <c r="J146" i="1" s="1"/>
  <c r="K146" i="1" s="1"/>
  <c r="Y146" i="1"/>
  <c r="R174" i="1"/>
  <c r="S174" i="1" s="1"/>
  <c r="Z150" i="1"/>
  <c r="AA147" i="1"/>
  <c r="AB147" i="1" s="1"/>
  <c r="T147" i="1"/>
  <c r="X147" i="1" s="1"/>
  <c r="Y141" i="1"/>
  <c r="O141" i="1"/>
  <c r="M141" i="1" s="1"/>
  <c r="P141" i="1" s="1"/>
  <c r="J141" i="1" s="1"/>
  <c r="K141" i="1" s="1"/>
  <c r="J140" i="1"/>
  <c r="K140" i="1" s="1"/>
  <c r="R136" i="1"/>
  <c r="S136" i="1" s="1"/>
  <c r="O169" i="1"/>
  <c r="M169" i="1" s="1"/>
  <c r="P169" i="1" s="1"/>
  <c r="J169" i="1" s="1"/>
  <c r="K169" i="1" s="1"/>
  <c r="Y169" i="1"/>
  <c r="Z147" i="1"/>
  <c r="O138" i="1"/>
  <c r="M138" i="1" s="1"/>
  <c r="P138" i="1" s="1"/>
  <c r="J138" i="1" s="1"/>
  <c r="K138" i="1" s="1"/>
  <c r="Y138" i="1"/>
  <c r="O127" i="1"/>
  <c r="M127" i="1" s="1"/>
  <c r="P127" i="1" s="1"/>
  <c r="J127" i="1" s="1"/>
  <c r="K127" i="1" s="1"/>
  <c r="Y127" i="1"/>
  <c r="O119" i="1"/>
  <c r="M119" i="1" s="1"/>
  <c r="P119" i="1" s="1"/>
  <c r="J119" i="1" s="1"/>
  <c r="K119" i="1" s="1"/>
  <c r="Y119" i="1"/>
  <c r="O111" i="1"/>
  <c r="M111" i="1" s="1"/>
  <c r="P111" i="1" s="1"/>
  <c r="J111" i="1" s="1"/>
  <c r="K111" i="1" s="1"/>
  <c r="Y111" i="1"/>
  <c r="O103" i="1"/>
  <c r="M103" i="1" s="1"/>
  <c r="P103" i="1" s="1"/>
  <c r="J103" i="1" s="1"/>
  <c r="K103" i="1" s="1"/>
  <c r="Y103" i="1"/>
  <c r="O95" i="1"/>
  <c r="M95" i="1" s="1"/>
  <c r="P95" i="1" s="1"/>
  <c r="J95" i="1" s="1"/>
  <c r="K95" i="1" s="1"/>
  <c r="Y95" i="1"/>
  <c r="R160" i="1"/>
  <c r="S160" i="1" s="1"/>
  <c r="O160" i="1" s="1"/>
  <c r="M160" i="1" s="1"/>
  <c r="P160" i="1" s="1"/>
  <c r="J160" i="1" s="1"/>
  <c r="K160" i="1" s="1"/>
  <c r="R156" i="1"/>
  <c r="S156" i="1" s="1"/>
  <c r="O156" i="1" s="1"/>
  <c r="M156" i="1" s="1"/>
  <c r="P156" i="1" s="1"/>
  <c r="J156" i="1" s="1"/>
  <c r="K156" i="1" s="1"/>
  <c r="Y135" i="1"/>
  <c r="O122" i="1"/>
  <c r="M122" i="1" s="1"/>
  <c r="P122" i="1" s="1"/>
  <c r="J122" i="1" s="1"/>
  <c r="K122" i="1" s="1"/>
  <c r="R122" i="1"/>
  <c r="S122" i="1" s="1"/>
  <c r="Y122" i="1"/>
  <c r="R106" i="1"/>
  <c r="S106" i="1" s="1"/>
  <c r="Y106" i="1"/>
  <c r="O86" i="1"/>
  <c r="M86" i="1" s="1"/>
  <c r="P86" i="1" s="1"/>
  <c r="J86" i="1" s="1"/>
  <c r="K86" i="1" s="1"/>
  <c r="Y86" i="1"/>
  <c r="R86" i="1"/>
  <c r="S86" i="1" s="1"/>
  <c r="O151" i="1"/>
  <c r="M151" i="1" s="1"/>
  <c r="P151" i="1" s="1"/>
  <c r="J151" i="1" s="1"/>
  <c r="K151" i="1" s="1"/>
  <c r="R145" i="1"/>
  <c r="S145" i="1" s="1"/>
  <c r="O145" i="1" s="1"/>
  <c r="M145" i="1" s="1"/>
  <c r="P145" i="1" s="1"/>
  <c r="J145" i="1" s="1"/>
  <c r="K145" i="1" s="1"/>
  <c r="R135" i="1"/>
  <c r="S135" i="1" s="1"/>
  <c r="R129" i="1"/>
  <c r="S129" i="1" s="1"/>
  <c r="R113" i="1"/>
  <c r="S113" i="1" s="1"/>
  <c r="R97" i="1"/>
  <c r="S97" i="1" s="1"/>
  <c r="R89" i="1"/>
  <c r="S89" i="1" s="1"/>
  <c r="Y71" i="1"/>
  <c r="R71" i="1"/>
  <c r="S71" i="1" s="1"/>
  <c r="O71" i="1" s="1"/>
  <c r="M71" i="1" s="1"/>
  <c r="P71" i="1" s="1"/>
  <c r="J71" i="1" s="1"/>
  <c r="K71" i="1" s="1"/>
  <c r="Y55" i="1"/>
  <c r="O55" i="1"/>
  <c r="M55" i="1" s="1"/>
  <c r="P55" i="1" s="1"/>
  <c r="J55" i="1" s="1"/>
  <c r="K55" i="1" s="1"/>
  <c r="R55" i="1"/>
  <c r="S55" i="1" s="1"/>
  <c r="T158" i="1"/>
  <c r="X158" i="1" s="1"/>
  <c r="AA158" i="1"/>
  <c r="AB158" i="1" s="1"/>
  <c r="Y136" i="1"/>
  <c r="O136" i="1"/>
  <c r="M136" i="1" s="1"/>
  <c r="P136" i="1" s="1"/>
  <c r="J136" i="1" s="1"/>
  <c r="K136" i="1" s="1"/>
  <c r="R134" i="1"/>
  <c r="S134" i="1" s="1"/>
  <c r="O134" i="1" s="1"/>
  <c r="M134" i="1" s="1"/>
  <c r="P134" i="1" s="1"/>
  <c r="J134" i="1" s="1"/>
  <c r="K134" i="1" s="1"/>
  <c r="J128" i="1"/>
  <c r="K128" i="1" s="1"/>
  <c r="R123" i="1"/>
  <c r="S123" i="1" s="1"/>
  <c r="O123" i="1" s="1"/>
  <c r="M123" i="1" s="1"/>
  <c r="P123" i="1" s="1"/>
  <c r="J123" i="1" s="1"/>
  <c r="K123" i="1" s="1"/>
  <c r="R110" i="1"/>
  <c r="S110" i="1" s="1"/>
  <c r="J96" i="1"/>
  <c r="K96" i="1" s="1"/>
  <c r="R84" i="1"/>
  <c r="S84" i="1" s="1"/>
  <c r="O84" i="1" s="1"/>
  <c r="M84" i="1" s="1"/>
  <c r="P84" i="1" s="1"/>
  <c r="J84" i="1" s="1"/>
  <c r="K84" i="1" s="1"/>
  <c r="O82" i="1"/>
  <c r="M82" i="1" s="1"/>
  <c r="P82" i="1" s="1"/>
  <c r="J82" i="1" s="1"/>
  <c r="K82" i="1" s="1"/>
  <c r="R80" i="1"/>
  <c r="S80" i="1" s="1"/>
  <c r="O77" i="1"/>
  <c r="M77" i="1" s="1"/>
  <c r="P77" i="1" s="1"/>
  <c r="J77" i="1" s="1"/>
  <c r="K77" i="1" s="1"/>
  <c r="Y77" i="1"/>
  <c r="T64" i="1"/>
  <c r="X64" i="1" s="1"/>
  <c r="AA64" i="1"/>
  <c r="O61" i="1"/>
  <c r="M61" i="1" s="1"/>
  <c r="P61" i="1" s="1"/>
  <c r="J61" i="1" s="1"/>
  <c r="K61" i="1" s="1"/>
  <c r="Y61" i="1"/>
  <c r="Z64" i="1"/>
  <c r="R50" i="1"/>
  <c r="S50" i="1" s="1"/>
  <c r="R41" i="1"/>
  <c r="S41" i="1" s="1"/>
  <c r="R33" i="1"/>
  <c r="S33" i="1" s="1"/>
  <c r="R81" i="1"/>
  <c r="S81" i="1" s="1"/>
  <c r="O81" i="1" s="1"/>
  <c r="M81" i="1" s="1"/>
  <c r="P81" i="1" s="1"/>
  <c r="J81" i="1" s="1"/>
  <c r="K81" i="1" s="1"/>
  <c r="Z77" i="1"/>
  <c r="O72" i="1"/>
  <c r="M72" i="1" s="1"/>
  <c r="P72" i="1" s="1"/>
  <c r="J72" i="1" s="1"/>
  <c r="K72" i="1" s="1"/>
  <c r="Y72" i="1"/>
  <c r="Z69" i="1"/>
  <c r="O64" i="1"/>
  <c r="M64" i="1" s="1"/>
  <c r="P64" i="1" s="1"/>
  <c r="J64" i="1" s="1"/>
  <c r="K64" i="1" s="1"/>
  <c r="Y64" i="1"/>
  <c r="Z61" i="1"/>
  <c r="O56" i="1"/>
  <c r="M56" i="1" s="1"/>
  <c r="P56" i="1" s="1"/>
  <c r="J56" i="1" s="1"/>
  <c r="K56" i="1" s="1"/>
  <c r="Y56" i="1"/>
  <c r="Z53" i="1"/>
  <c r="O48" i="1"/>
  <c r="M48" i="1" s="1"/>
  <c r="P48" i="1" s="1"/>
  <c r="J48" i="1" s="1"/>
  <c r="K48" i="1" s="1"/>
  <c r="Y48" i="1"/>
  <c r="Y42" i="1"/>
  <c r="O42" i="1"/>
  <c r="M42" i="1" s="1"/>
  <c r="P42" i="1" s="1"/>
  <c r="J42" i="1" s="1"/>
  <c r="K42" i="1" s="1"/>
  <c r="R42" i="1"/>
  <c r="S42" i="1" s="1"/>
  <c r="R38" i="1"/>
  <c r="S38" i="1" s="1"/>
  <c r="Y29" i="1"/>
  <c r="O29" i="1"/>
  <c r="M29" i="1" s="1"/>
  <c r="P29" i="1" s="1"/>
  <c r="J29" i="1" s="1"/>
  <c r="K29" i="1" s="1"/>
  <c r="R21" i="1"/>
  <c r="S21" i="1" s="1"/>
  <c r="O21" i="1" s="1"/>
  <c r="M21" i="1" s="1"/>
  <c r="P21" i="1" s="1"/>
  <c r="J21" i="1" s="1"/>
  <c r="K21" i="1" s="1"/>
  <c r="T36" i="1"/>
  <c r="X36" i="1" s="1"/>
  <c r="AA36" i="1"/>
  <c r="AB36" i="1" s="1"/>
  <c r="O31" i="1"/>
  <c r="M31" i="1" s="1"/>
  <c r="P31" i="1" s="1"/>
  <c r="J31" i="1" s="1"/>
  <c r="K31" i="1" s="1"/>
  <c r="AA27" i="1"/>
  <c r="T27" i="1"/>
  <c r="X27" i="1" s="1"/>
  <c r="Z27" i="1"/>
  <c r="J22" i="1"/>
  <c r="K22" i="1" s="1"/>
  <c r="Y18" i="1"/>
  <c r="O18" i="1"/>
  <c r="M18" i="1" s="1"/>
  <c r="P18" i="1" s="1"/>
  <c r="J18" i="1" s="1"/>
  <c r="K18" i="1" s="1"/>
  <c r="R40" i="1"/>
  <c r="S40" i="1" s="1"/>
  <c r="Y26" i="1"/>
  <c r="O26" i="1"/>
  <c r="M26" i="1" s="1"/>
  <c r="P26" i="1" s="1"/>
  <c r="J26" i="1" s="1"/>
  <c r="K26" i="1" s="1"/>
  <c r="T30" i="1"/>
  <c r="X30" i="1" s="1"/>
  <c r="AA30" i="1"/>
  <c r="AB30" i="1" s="1"/>
  <c r="R28" i="1"/>
  <c r="S28" i="1" s="1"/>
  <c r="O28" i="1" s="1"/>
  <c r="M28" i="1" s="1"/>
  <c r="P28" i="1" s="1"/>
  <c r="J28" i="1" s="1"/>
  <c r="K28" i="1" s="1"/>
  <c r="AA171" i="1" l="1"/>
  <c r="T171" i="1"/>
  <c r="X171" i="1" s="1"/>
  <c r="Z171" i="1"/>
  <c r="AA179" i="1"/>
  <c r="T179" i="1"/>
  <c r="X179" i="1" s="1"/>
  <c r="Z179" i="1"/>
  <c r="AA25" i="1"/>
  <c r="AB25" i="1" s="1"/>
  <c r="T25" i="1"/>
  <c r="X25" i="1" s="1"/>
  <c r="Z25" i="1"/>
  <c r="O25" i="1"/>
  <c r="M25" i="1" s="1"/>
  <c r="P25" i="1" s="1"/>
  <c r="J25" i="1" s="1"/>
  <c r="K25" i="1" s="1"/>
  <c r="AA131" i="1"/>
  <c r="AB131" i="1" s="1"/>
  <c r="T131" i="1"/>
  <c r="X131" i="1" s="1"/>
  <c r="Z131" i="1"/>
  <c r="T93" i="1"/>
  <c r="X93" i="1" s="1"/>
  <c r="AA93" i="1"/>
  <c r="AB93" i="1" s="1"/>
  <c r="Z93" i="1"/>
  <c r="O93" i="1"/>
  <c r="M93" i="1" s="1"/>
  <c r="P93" i="1" s="1"/>
  <c r="J93" i="1" s="1"/>
  <c r="K93" i="1" s="1"/>
  <c r="T125" i="1"/>
  <c r="X125" i="1" s="1"/>
  <c r="AA125" i="1"/>
  <c r="AB125" i="1" s="1"/>
  <c r="Z125" i="1"/>
  <c r="O125" i="1"/>
  <c r="M125" i="1" s="1"/>
  <c r="P125" i="1" s="1"/>
  <c r="J125" i="1" s="1"/>
  <c r="K125" i="1" s="1"/>
  <c r="T153" i="1"/>
  <c r="X153" i="1" s="1"/>
  <c r="AA153" i="1"/>
  <c r="AB153" i="1" s="1"/>
  <c r="Z153" i="1"/>
  <c r="AB34" i="1"/>
  <c r="AB72" i="1"/>
  <c r="AA107" i="1"/>
  <c r="T107" i="1"/>
  <c r="X107" i="1" s="1"/>
  <c r="Z107" i="1"/>
  <c r="T105" i="1"/>
  <c r="X105" i="1" s="1"/>
  <c r="AA105" i="1"/>
  <c r="AB105" i="1" s="1"/>
  <c r="Z105" i="1"/>
  <c r="O105" i="1"/>
  <c r="M105" i="1" s="1"/>
  <c r="P105" i="1" s="1"/>
  <c r="J105" i="1" s="1"/>
  <c r="K105" i="1" s="1"/>
  <c r="T98" i="1"/>
  <c r="X98" i="1" s="1"/>
  <c r="AA98" i="1"/>
  <c r="AB98" i="1" s="1"/>
  <c r="Z98" i="1"/>
  <c r="T137" i="1"/>
  <c r="X137" i="1" s="1"/>
  <c r="AA137" i="1"/>
  <c r="AB137" i="1" s="1"/>
  <c r="O137" i="1"/>
  <c r="M137" i="1" s="1"/>
  <c r="P137" i="1" s="1"/>
  <c r="J137" i="1" s="1"/>
  <c r="K137" i="1" s="1"/>
  <c r="Z137" i="1"/>
  <c r="T170" i="1"/>
  <c r="X170" i="1" s="1"/>
  <c r="AA170" i="1"/>
  <c r="AB170" i="1" s="1"/>
  <c r="O170" i="1"/>
  <c r="M170" i="1" s="1"/>
  <c r="P170" i="1" s="1"/>
  <c r="J170" i="1" s="1"/>
  <c r="K170" i="1" s="1"/>
  <c r="Z170" i="1"/>
  <c r="T192" i="1"/>
  <c r="X192" i="1" s="1"/>
  <c r="AA192" i="1"/>
  <c r="Z192" i="1"/>
  <c r="T200" i="1"/>
  <c r="X200" i="1" s="1"/>
  <c r="AA200" i="1"/>
  <c r="AB200" i="1" s="1"/>
  <c r="Z200" i="1"/>
  <c r="AB23" i="1"/>
  <c r="T51" i="1"/>
  <c r="X51" i="1" s="1"/>
  <c r="AA51" i="1"/>
  <c r="AB51" i="1" s="1"/>
  <c r="Z51" i="1"/>
  <c r="T37" i="1"/>
  <c r="X37" i="1" s="1"/>
  <c r="AA37" i="1"/>
  <c r="O37" i="1"/>
  <c r="M37" i="1" s="1"/>
  <c r="P37" i="1" s="1"/>
  <c r="J37" i="1" s="1"/>
  <c r="K37" i="1" s="1"/>
  <c r="Z37" i="1"/>
  <c r="O179" i="1"/>
  <c r="M179" i="1" s="1"/>
  <c r="P179" i="1" s="1"/>
  <c r="J179" i="1" s="1"/>
  <c r="K179" i="1" s="1"/>
  <c r="T117" i="1"/>
  <c r="X117" i="1" s="1"/>
  <c r="AA117" i="1"/>
  <c r="AB117" i="1" s="1"/>
  <c r="Z117" i="1"/>
  <c r="O117" i="1"/>
  <c r="M117" i="1" s="1"/>
  <c r="P117" i="1" s="1"/>
  <c r="J117" i="1" s="1"/>
  <c r="K117" i="1" s="1"/>
  <c r="T184" i="1"/>
  <c r="X184" i="1" s="1"/>
  <c r="AA184" i="1"/>
  <c r="AB184" i="1" s="1"/>
  <c r="Z184" i="1"/>
  <c r="O184" i="1"/>
  <c r="M184" i="1" s="1"/>
  <c r="P184" i="1" s="1"/>
  <c r="J184" i="1" s="1"/>
  <c r="K184" i="1" s="1"/>
  <c r="T213" i="1"/>
  <c r="X213" i="1" s="1"/>
  <c r="AA213" i="1"/>
  <c r="AB213" i="1" s="1"/>
  <c r="Z213" i="1"/>
  <c r="AB189" i="1"/>
  <c r="T180" i="1"/>
  <c r="X180" i="1" s="1"/>
  <c r="AA180" i="1"/>
  <c r="O180" i="1"/>
  <c r="M180" i="1" s="1"/>
  <c r="P180" i="1" s="1"/>
  <c r="J180" i="1" s="1"/>
  <c r="K180" i="1" s="1"/>
  <c r="Z180" i="1"/>
  <c r="AB48" i="1"/>
  <c r="AB138" i="1"/>
  <c r="AB102" i="1"/>
  <c r="AB119" i="1"/>
  <c r="AB103" i="1"/>
  <c r="AA40" i="1"/>
  <c r="T40" i="1"/>
  <c r="X40" i="1" s="1"/>
  <c r="Z40" i="1"/>
  <c r="T50" i="1"/>
  <c r="X50" i="1" s="1"/>
  <c r="AA50" i="1"/>
  <c r="O50" i="1"/>
  <c r="M50" i="1" s="1"/>
  <c r="P50" i="1" s="1"/>
  <c r="J50" i="1" s="1"/>
  <c r="K50" i="1" s="1"/>
  <c r="Z50" i="1"/>
  <c r="T145" i="1"/>
  <c r="X145" i="1" s="1"/>
  <c r="AA145" i="1"/>
  <c r="AB145" i="1" s="1"/>
  <c r="Z145" i="1"/>
  <c r="AA33" i="1"/>
  <c r="AB33" i="1" s="1"/>
  <c r="O33" i="1"/>
  <c r="M33" i="1" s="1"/>
  <c r="P33" i="1" s="1"/>
  <c r="J33" i="1" s="1"/>
  <c r="K33" i="1" s="1"/>
  <c r="T33" i="1"/>
  <c r="X33" i="1" s="1"/>
  <c r="Z33" i="1"/>
  <c r="AB64" i="1"/>
  <c r="T80" i="1"/>
  <c r="X80" i="1" s="1"/>
  <c r="AA80" i="1"/>
  <c r="AB80" i="1" s="1"/>
  <c r="Z80" i="1"/>
  <c r="T110" i="1"/>
  <c r="X110" i="1" s="1"/>
  <c r="AA110" i="1"/>
  <c r="Z110" i="1"/>
  <c r="T55" i="1"/>
  <c r="X55" i="1" s="1"/>
  <c r="AA55" i="1"/>
  <c r="AB55" i="1" s="1"/>
  <c r="Z55" i="1"/>
  <c r="T97" i="1"/>
  <c r="X97" i="1" s="1"/>
  <c r="AA97" i="1"/>
  <c r="Z97" i="1"/>
  <c r="O97" i="1"/>
  <c r="M97" i="1" s="1"/>
  <c r="P97" i="1" s="1"/>
  <c r="J97" i="1" s="1"/>
  <c r="K97" i="1" s="1"/>
  <c r="T129" i="1"/>
  <c r="X129" i="1" s="1"/>
  <c r="AA129" i="1"/>
  <c r="Z129" i="1"/>
  <c r="O129" i="1"/>
  <c r="M129" i="1" s="1"/>
  <c r="P129" i="1" s="1"/>
  <c r="J129" i="1" s="1"/>
  <c r="K129" i="1" s="1"/>
  <c r="T122" i="1"/>
  <c r="X122" i="1" s="1"/>
  <c r="AA122" i="1"/>
  <c r="Z122" i="1"/>
  <c r="AA156" i="1"/>
  <c r="T156" i="1"/>
  <c r="X156" i="1" s="1"/>
  <c r="Z156" i="1"/>
  <c r="AB150" i="1"/>
  <c r="O171" i="1"/>
  <c r="M171" i="1" s="1"/>
  <c r="P171" i="1" s="1"/>
  <c r="J171" i="1" s="1"/>
  <c r="K171" i="1" s="1"/>
  <c r="T205" i="1"/>
  <c r="X205" i="1" s="1"/>
  <c r="AA205" i="1"/>
  <c r="Z205" i="1"/>
  <c r="AA197" i="1"/>
  <c r="AB197" i="1" s="1"/>
  <c r="T197" i="1"/>
  <c r="X197" i="1" s="1"/>
  <c r="Z197" i="1"/>
  <c r="O197" i="1"/>
  <c r="M197" i="1" s="1"/>
  <c r="P197" i="1" s="1"/>
  <c r="J197" i="1" s="1"/>
  <c r="K197" i="1" s="1"/>
  <c r="T43" i="1"/>
  <c r="X43" i="1" s="1"/>
  <c r="AA43" i="1"/>
  <c r="AB43" i="1" s="1"/>
  <c r="Z43" i="1"/>
  <c r="AB53" i="1"/>
  <c r="AB69" i="1"/>
  <c r="O80" i="1"/>
  <c r="M80" i="1" s="1"/>
  <c r="P80" i="1" s="1"/>
  <c r="J80" i="1" s="1"/>
  <c r="K80" i="1" s="1"/>
  <c r="T54" i="1"/>
  <c r="X54" i="1" s="1"/>
  <c r="AA54" i="1"/>
  <c r="AB54" i="1" s="1"/>
  <c r="Z54" i="1"/>
  <c r="O54" i="1"/>
  <c r="M54" i="1" s="1"/>
  <c r="P54" i="1" s="1"/>
  <c r="J54" i="1" s="1"/>
  <c r="K54" i="1" s="1"/>
  <c r="T70" i="1"/>
  <c r="X70" i="1" s="1"/>
  <c r="AA70" i="1"/>
  <c r="AB70" i="1" s="1"/>
  <c r="Z70" i="1"/>
  <c r="O70" i="1"/>
  <c r="M70" i="1" s="1"/>
  <c r="P70" i="1" s="1"/>
  <c r="J70" i="1" s="1"/>
  <c r="K70" i="1" s="1"/>
  <c r="O153" i="1"/>
  <c r="M153" i="1" s="1"/>
  <c r="P153" i="1" s="1"/>
  <c r="J153" i="1" s="1"/>
  <c r="K153" i="1" s="1"/>
  <c r="T90" i="1"/>
  <c r="X90" i="1" s="1"/>
  <c r="AA90" i="1"/>
  <c r="Z90" i="1"/>
  <c r="T94" i="1"/>
  <c r="X94" i="1" s="1"/>
  <c r="AA94" i="1"/>
  <c r="AB94" i="1" s="1"/>
  <c r="Z94" i="1"/>
  <c r="O98" i="1"/>
  <c r="M98" i="1" s="1"/>
  <c r="P98" i="1" s="1"/>
  <c r="J98" i="1" s="1"/>
  <c r="K98" i="1" s="1"/>
  <c r="O107" i="1"/>
  <c r="M107" i="1" s="1"/>
  <c r="P107" i="1" s="1"/>
  <c r="J107" i="1" s="1"/>
  <c r="K107" i="1" s="1"/>
  <c r="T177" i="1"/>
  <c r="X177" i="1" s="1"/>
  <c r="AA177" i="1"/>
  <c r="Z177" i="1"/>
  <c r="AA175" i="1"/>
  <c r="AB175" i="1" s="1"/>
  <c r="T175" i="1"/>
  <c r="X175" i="1" s="1"/>
  <c r="Z175" i="1"/>
  <c r="T208" i="1"/>
  <c r="X208" i="1" s="1"/>
  <c r="AA208" i="1"/>
  <c r="Z208" i="1"/>
  <c r="T207" i="1"/>
  <c r="X207" i="1" s="1"/>
  <c r="AA207" i="1"/>
  <c r="AB207" i="1" s="1"/>
  <c r="O207" i="1"/>
  <c r="M207" i="1" s="1"/>
  <c r="P207" i="1" s="1"/>
  <c r="J207" i="1" s="1"/>
  <c r="K207" i="1" s="1"/>
  <c r="Z207" i="1"/>
  <c r="T219" i="1"/>
  <c r="X219" i="1" s="1"/>
  <c r="AA219" i="1"/>
  <c r="AB219" i="1" s="1"/>
  <c r="O219" i="1"/>
  <c r="M219" i="1" s="1"/>
  <c r="P219" i="1" s="1"/>
  <c r="J219" i="1" s="1"/>
  <c r="K219" i="1" s="1"/>
  <c r="Z219" i="1"/>
  <c r="AA73" i="1"/>
  <c r="T73" i="1"/>
  <c r="X73" i="1" s="1"/>
  <c r="Z73" i="1"/>
  <c r="T58" i="1"/>
  <c r="X58" i="1" s="1"/>
  <c r="AA58" i="1"/>
  <c r="O58" i="1"/>
  <c r="M58" i="1" s="1"/>
  <c r="P58" i="1" s="1"/>
  <c r="J58" i="1" s="1"/>
  <c r="K58" i="1" s="1"/>
  <c r="Z58" i="1"/>
  <c r="T74" i="1"/>
  <c r="X74" i="1" s="1"/>
  <c r="AA74" i="1"/>
  <c r="Z74" i="1"/>
  <c r="O74" i="1"/>
  <c r="M74" i="1" s="1"/>
  <c r="P74" i="1" s="1"/>
  <c r="J74" i="1" s="1"/>
  <c r="K74" i="1" s="1"/>
  <c r="T149" i="1"/>
  <c r="X149" i="1" s="1"/>
  <c r="AA149" i="1"/>
  <c r="Z149" i="1"/>
  <c r="O51" i="1"/>
  <c r="M51" i="1" s="1"/>
  <c r="P51" i="1" s="1"/>
  <c r="J51" i="1" s="1"/>
  <c r="K51" i="1" s="1"/>
  <c r="AA178" i="1"/>
  <c r="T178" i="1"/>
  <c r="X178" i="1" s="1"/>
  <c r="Z178" i="1"/>
  <c r="O178" i="1"/>
  <c r="M178" i="1" s="1"/>
  <c r="P178" i="1" s="1"/>
  <c r="J178" i="1" s="1"/>
  <c r="K178" i="1" s="1"/>
  <c r="AB195" i="1"/>
  <c r="T221" i="1"/>
  <c r="X221" i="1" s="1"/>
  <c r="AA221" i="1"/>
  <c r="Z221" i="1"/>
  <c r="O221" i="1"/>
  <c r="M221" i="1" s="1"/>
  <c r="P221" i="1" s="1"/>
  <c r="J221" i="1" s="1"/>
  <c r="K221" i="1" s="1"/>
  <c r="T215" i="1"/>
  <c r="X215" i="1" s="1"/>
  <c r="AA215" i="1"/>
  <c r="AB215" i="1" s="1"/>
  <c r="O215" i="1"/>
  <c r="M215" i="1" s="1"/>
  <c r="P215" i="1" s="1"/>
  <c r="J215" i="1" s="1"/>
  <c r="K215" i="1" s="1"/>
  <c r="Z215" i="1"/>
  <c r="T181" i="1"/>
  <c r="X181" i="1" s="1"/>
  <c r="AA181" i="1"/>
  <c r="Z181" i="1"/>
  <c r="O181" i="1"/>
  <c r="M181" i="1" s="1"/>
  <c r="P181" i="1" s="1"/>
  <c r="J181" i="1" s="1"/>
  <c r="K181" i="1" s="1"/>
  <c r="T199" i="1"/>
  <c r="X199" i="1" s="1"/>
  <c r="O199" i="1"/>
  <c r="M199" i="1" s="1"/>
  <c r="P199" i="1" s="1"/>
  <c r="J199" i="1" s="1"/>
  <c r="K199" i="1" s="1"/>
  <c r="AA199" i="1"/>
  <c r="AB199" i="1" s="1"/>
  <c r="Z199" i="1"/>
  <c r="AB88" i="1"/>
  <c r="AB35" i="1"/>
  <c r="AB127" i="1"/>
  <c r="AB185" i="1"/>
  <c r="AB18" i="1"/>
  <c r="AB57" i="1"/>
  <c r="T71" i="1"/>
  <c r="X71" i="1" s="1"/>
  <c r="AA71" i="1"/>
  <c r="AB71" i="1" s="1"/>
  <c r="Z71" i="1"/>
  <c r="T38" i="1"/>
  <c r="X38" i="1" s="1"/>
  <c r="AA38" i="1"/>
  <c r="AB38" i="1" s="1"/>
  <c r="Z38" i="1"/>
  <c r="T86" i="1"/>
  <c r="X86" i="1" s="1"/>
  <c r="AA86" i="1"/>
  <c r="Z86" i="1"/>
  <c r="T106" i="1"/>
  <c r="X106" i="1" s="1"/>
  <c r="AA106" i="1"/>
  <c r="Z106" i="1"/>
  <c r="T160" i="1"/>
  <c r="X160" i="1" s="1"/>
  <c r="AA160" i="1"/>
  <c r="AB160" i="1" s="1"/>
  <c r="Z160" i="1"/>
  <c r="AA174" i="1"/>
  <c r="AB174" i="1" s="1"/>
  <c r="T174" i="1"/>
  <c r="X174" i="1" s="1"/>
  <c r="Z174" i="1"/>
  <c r="O38" i="1"/>
  <c r="M38" i="1" s="1"/>
  <c r="P38" i="1" s="1"/>
  <c r="J38" i="1" s="1"/>
  <c r="K38" i="1" s="1"/>
  <c r="AA99" i="1"/>
  <c r="AB99" i="1" s="1"/>
  <c r="T99" i="1"/>
  <c r="X99" i="1" s="1"/>
  <c r="Z99" i="1"/>
  <c r="T75" i="1"/>
  <c r="X75" i="1" s="1"/>
  <c r="AA75" i="1"/>
  <c r="Z75" i="1"/>
  <c r="T109" i="1"/>
  <c r="X109" i="1" s="1"/>
  <c r="AA109" i="1"/>
  <c r="Z109" i="1"/>
  <c r="O109" i="1"/>
  <c r="M109" i="1" s="1"/>
  <c r="P109" i="1" s="1"/>
  <c r="J109" i="1" s="1"/>
  <c r="K109" i="1" s="1"/>
  <c r="AB202" i="1"/>
  <c r="AA44" i="1"/>
  <c r="T44" i="1"/>
  <c r="X44" i="1" s="1"/>
  <c r="Z44" i="1"/>
  <c r="AB26" i="1"/>
  <c r="AB29" i="1"/>
  <c r="T126" i="1"/>
  <c r="X126" i="1" s="1"/>
  <c r="AA126" i="1"/>
  <c r="AB126" i="1" s="1"/>
  <c r="Z126" i="1"/>
  <c r="T79" i="1"/>
  <c r="X79" i="1" s="1"/>
  <c r="AA79" i="1"/>
  <c r="Z79" i="1"/>
  <c r="T121" i="1"/>
  <c r="X121" i="1" s="1"/>
  <c r="AA121" i="1"/>
  <c r="Z121" i="1"/>
  <c r="O121" i="1"/>
  <c r="M121" i="1" s="1"/>
  <c r="P121" i="1" s="1"/>
  <c r="J121" i="1" s="1"/>
  <c r="K121" i="1" s="1"/>
  <c r="T130" i="1"/>
  <c r="X130" i="1" s="1"/>
  <c r="AA130" i="1"/>
  <c r="Z130" i="1"/>
  <c r="AB157" i="1"/>
  <c r="T203" i="1"/>
  <c r="X203" i="1" s="1"/>
  <c r="AA203" i="1"/>
  <c r="O203" i="1"/>
  <c r="M203" i="1" s="1"/>
  <c r="P203" i="1" s="1"/>
  <c r="J203" i="1" s="1"/>
  <c r="K203" i="1" s="1"/>
  <c r="Z203" i="1"/>
  <c r="AB214" i="1"/>
  <c r="T46" i="1"/>
  <c r="X46" i="1" s="1"/>
  <c r="AA46" i="1"/>
  <c r="Z46" i="1"/>
  <c r="T85" i="1"/>
  <c r="X85" i="1" s="1"/>
  <c r="AA85" i="1"/>
  <c r="Z85" i="1"/>
  <c r="O85" i="1"/>
  <c r="M85" i="1" s="1"/>
  <c r="P85" i="1" s="1"/>
  <c r="J85" i="1" s="1"/>
  <c r="K85" i="1" s="1"/>
  <c r="T101" i="1"/>
  <c r="X101" i="1" s="1"/>
  <c r="AA101" i="1"/>
  <c r="Z101" i="1"/>
  <c r="O101" i="1"/>
  <c r="M101" i="1" s="1"/>
  <c r="P101" i="1" s="1"/>
  <c r="J101" i="1" s="1"/>
  <c r="K101" i="1" s="1"/>
  <c r="T133" i="1"/>
  <c r="X133" i="1" s="1"/>
  <c r="AA133" i="1"/>
  <c r="Z133" i="1"/>
  <c r="O133" i="1"/>
  <c r="M133" i="1" s="1"/>
  <c r="P133" i="1" s="1"/>
  <c r="J133" i="1" s="1"/>
  <c r="K133" i="1" s="1"/>
  <c r="T142" i="1"/>
  <c r="X142" i="1" s="1"/>
  <c r="AA142" i="1"/>
  <c r="Z142" i="1"/>
  <c r="O142" i="1"/>
  <c r="M142" i="1" s="1"/>
  <c r="P142" i="1" s="1"/>
  <c r="J142" i="1" s="1"/>
  <c r="K142" i="1" s="1"/>
  <c r="T176" i="1"/>
  <c r="X176" i="1" s="1"/>
  <c r="AA176" i="1"/>
  <c r="Z176" i="1"/>
  <c r="T204" i="1"/>
  <c r="X204" i="1" s="1"/>
  <c r="AA204" i="1"/>
  <c r="AB204" i="1" s="1"/>
  <c r="Z204" i="1"/>
  <c r="T220" i="1"/>
  <c r="X220" i="1" s="1"/>
  <c r="AA220" i="1"/>
  <c r="AB220" i="1" s="1"/>
  <c r="Z220" i="1"/>
  <c r="T167" i="1"/>
  <c r="X167" i="1" s="1"/>
  <c r="AA167" i="1"/>
  <c r="Z167" i="1"/>
  <c r="AA187" i="1"/>
  <c r="T187" i="1"/>
  <c r="X187" i="1" s="1"/>
  <c r="Z187" i="1"/>
  <c r="T211" i="1"/>
  <c r="X211" i="1" s="1"/>
  <c r="AA211" i="1"/>
  <c r="O211" i="1"/>
  <c r="M211" i="1" s="1"/>
  <c r="P211" i="1" s="1"/>
  <c r="J211" i="1" s="1"/>
  <c r="K211" i="1" s="1"/>
  <c r="Z211" i="1"/>
  <c r="O175" i="1"/>
  <c r="M175" i="1" s="1"/>
  <c r="P175" i="1" s="1"/>
  <c r="J175" i="1" s="1"/>
  <c r="K175" i="1" s="1"/>
  <c r="T172" i="1"/>
  <c r="X172" i="1" s="1"/>
  <c r="AA172" i="1"/>
  <c r="O172" i="1"/>
  <c r="M172" i="1" s="1"/>
  <c r="P172" i="1" s="1"/>
  <c r="J172" i="1" s="1"/>
  <c r="K172" i="1" s="1"/>
  <c r="Z172" i="1"/>
  <c r="O200" i="1"/>
  <c r="M200" i="1" s="1"/>
  <c r="P200" i="1" s="1"/>
  <c r="J200" i="1" s="1"/>
  <c r="K200" i="1" s="1"/>
  <c r="AB193" i="1"/>
  <c r="AB76" i="1"/>
  <c r="AB65" i="1"/>
  <c r="AB217" i="1"/>
  <c r="AB182" i="1"/>
  <c r="AB111" i="1"/>
  <c r="AB60" i="1"/>
  <c r="AB115" i="1"/>
  <c r="AB201" i="1"/>
  <c r="AB146" i="1"/>
  <c r="T134" i="1"/>
  <c r="X134" i="1" s="1"/>
  <c r="AA134" i="1"/>
  <c r="AB134" i="1" s="1"/>
  <c r="Z134" i="1"/>
  <c r="AB27" i="1"/>
  <c r="AA21" i="1"/>
  <c r="AB21" i="1" s="1"/>
  <c r="Z21" i="1"/>
  <c r="T21" i="1"/>
  <c r="X21" i="1" s="1"/>
  <c r="AA123" i="1"/>
  <c r="AB123" i="1" s="1"/>
  <c r="T123" i="1"/>
  <c r="X123" i="1" s="1"/>
  <c r="Z123" i="1"/>
  <c r="AA28" i="1"/>
  <c r="T28" i="1"/>
  <c r="X28" i="1" s="1"/>
  <c r="Z28" i="1"/>
  <c r="T42" i="1"/>
  <c r="X42" i="1" s="1"/>
  <c r="AA42" i="1"/>
  <c r="Z42" i="1"/>
  <c r="AA81" i="1"/>
  <c r="AB81" i="1" s="1"/>
  <c r="T81" i="1"/>
  <c r="X81" i="1" s="1"/>
  <c r="Z81" i="1"/>
  <c r="T41" i="1"/>
  <c r="X41" i="1" s="1"/>
  <c r="AA41" i="1"/>
  <c r="AB41" i="1" s="1"/>
  <c r="O41" i="1"/>
  <c r="M41" i="1" s="1"/>
  <c r="P41" i="1" s="1"/>
  <c r="J41" i="1" s="1"/>
  <c r="K41" i="1" s="1"/>
  <c r="Z41" i="1"/>
  <c r="AA84" i="1"/>
  <c r="AB84" i="1" s="1"/>
  <c r="T84" i="1"/>
  <c r="X84" i="1" s="1"/>
  <c r="Z84" i="1"/>
  <c r="T89" i="1"/>
  <c r="X89" i="1" s="1"/>
  <c r="AA89" i="1"/>
  <c r="Z89" i="1"/>
  <c r="O89" i="1"/>
  <c r="M89" i="1" s="1"/>
  <c r="P89" i="1" s="1"/>
  <c r="J89" i="1" s="1"/>
  <c r="K89" i="1" s="1"/>
  <c r="T113" i="1"/>
  <c r="X113" i="1" s="1"/>
  <c r="AA113" i="1"/>
  <c r="Z113" i="1"/>
  <c r="O113" i="1"/>
  <c r="M113" i="1" s="1"/>
  <c r="P113" i="1" s="1"/>
  <c r="J113" i="1" s="1"/>
  <c r="K113" i="1" s="1"/>
  <c r="AA135" i="1"/>
  <c r="T135" i="1"/>
  <c r="X135" i="1" s="1"/>
  <c r="Z135" i="1"/>
  <c r="O106" i="1"/>
  <c r="M106" i="1" s="1"/>
  <c r="P106" i="1" s="1"/>
  <c r="J106" i="1" s="1"/>
  <c r="K106" i="1" s="1"/>
  <c r="O135" i="1"/>
  <c r="M135" i="1" s="1"/>
  <c r="P135" i="1" s="1"/>
  <c r="J135" i="1" s="1"/>
  <c r="K135" i="1" s="1"/>
  <c r="AA136" i="1"/>
  <c r="T136" i="1"/>
  <c r="X136" i="1" s="1"/>
  <c r="Z136" i="1"/>
  <c r="T166" i="1"/>
  <c r="X166" i="1" s="1"/>
  <c r="AA166" i="1"/>
  <c r="Z166" i="1"/>
  <c r="T188" i="1"/>
  <c r="X188" i="1" s="1"/>
  <c r="AA188" i="1"/>
  <c r="O188" i="1"/>
  <c r="M188" i="1" s="1"/>
  <c r="P188" i="1" s="1"/>
  <c r="J188" i="1" s="1"/>
  <c r="K188" i="1" s="1"/>
  <c r="Z188" i="1"/>
  <c r="T52" i="1"/>
  <c r="X52" i="1" s="1"/>
  <c r="AA52" i="1"/>
  <c r="Z52" i="1"/>
  <c r="AB61" i="1"/>
  <c r="AB77" i="1"/>
  <c r="T45" i="1"/>
  <c r="X45" i="1" s="1"/>
  <c r="AA45" i="1"/>
  <c r="AB45" i="1" s="1"/>
  <c r="O45" i="1"/>
  <c r="M45" i="1" s="1"/>
  <c r="P45" i="1" s="1"/>
  <c r="J45" i="1" s="1"/>
  <c r="K45" i="1" s="1"/>
  <c r="Z45" i="1"/>
  <c r="T62" i="1"/>
  <c r="X62" i="1" s="1"/>
  <c r="AA62" i="1"/>
  <c r="Z62" i="1"/>
  <c r="O62" i="1"/>
  <c r="M62" i="1" s="1"/>
  <c r="P62" i="1" s="1"/>
  <c r="J62" i="1" s="1"/>
  <c r="K62" i="1" s="1"/>
  <c r="T78" i="1"/>
  <c r="X78" i="1" s="1"/>
  <c r="AA78" i="1"/>
  <c r="Z78" i="1"/>
  <c r="O78" i="1"/>
  <c r="M78" i="1" s="1"/>
  <c r="P78" i="1" s="1"/>
  <c r="J78" i="1" s="1"/>
  <c r="K78" i="1" s="1"/>
  <c r="T118" i="1"/>
  <c r="X118" i="1" s="1"/>
  <c r="AA118" i="1"/>
  <c r="Z118" i="1"/>
  <c r="T59" i="1"/>
  <c r="X59" i="1" s="1"/>
  <c r="AA59" i="1"/>
  <c r="Z59" i="1"/>
  <c r="O75" i="1"/>
  <c r="M75" i="1" s="1"/>
  <c r="P75" i="1" s="1"/>
  <c r="J75" i="1" s="1"/>
  <c r="K75" i="1" s="1"/>
  <c r="AA159" i="1"/>
  <c r="AB159" i="1" s="1"/>
  <c r="T159" i="1"/>
  <c r="X159" i="1" s="1"/>
  <c r="Z159" i="1"/>
  <c r="AB141" i="1"/>
  <c r="AB155" i="1"/>
  <c r="AB151" i="1"/>
  <c r="T212" i="1"/>
  <c r="X212" i="1" s="1"/>
  <c r="AA212" i="1"/>
  <c r="AB212" i="1" s="1"/>
  <c r="Z212" i="1"/>
  <c r="O40" i="1"/>
  <c r="M40" i="1" s="1"/>
  <c r="P40" i="1" s="1"/>
  <c r="J40" i="1" s="1"/>
  <c r="K40" i="1" s="1"/>
  <c r="O52" i="1"/>
  <c r="M52" i="1" s="1"/>
  <c r="P52" i="1" s="1"/>
  <c r="J52" i="1" s="1"/>
  <c r="K52" i="1" s="1"/>
  <c r="AB82" i="1"/>
  <c r="T63" i="1"/>
  <c r="X63" i="1" s="1"/>
  <c r="AA63" i="1"/>
  <c r="Z63" i="1"/>
  <c r="O79" i="1"/>
  <c r="M79" i="1" s="1"/>
  <c r="P79" i="1" s="1"/>
  <c r="J79" i="1" s="1"/>
  <c r="K79" i="1" s="1"/>
  <c r="T114" i="1"/>
  <c r="X114" i="1" s="1"/>
  <c r="AA114" i="1"/>
  <c r="Z114" i="1"/>
  <c r="O130" i="1"/>
  <c r="M130" i="1" s="1"/>
  <c r="P130" i="1" s="1"/>
  <c r="J130" i="1" s="1"/>
  <c r="K130" i="1" s="1"/>
  <c r="O99" i="1"/>
  <c r="M99" i="1" s="1"/>
  <c r="P99" i="1" s="1"/>
  <c r="J99" i="1" s="1"/>
  <c r="K99" i="1" s="1"/>
  <c r="O131" i="1"/>
  <c r="M131" i="1" s="1"/>
  <c r="P131" i="1" s="1"/>
  <c r="J131" i="1" s="1"/>
  <c r="K131" i="1" s="1"/>
  <c r="T148" i="1"/>
  <c r="X148" i="1" s="1"/>
  <c r="AA148" i="1"/>
  <c r="AB148" i="1" s="1"/>
  <c r="Z148" i="1"/>
  <c r="O174" i="1"/>
  <c r="M174" i="1" s="1"/>
  <c r="P174" i="1" s="1"/>
  <c r="J174" i="1" s="1"/>
  <c r="K174" i="1" s="1"/>
  <c r="AA161" i="1"/>
  <c r="AB161" i="1" s="1"/>
  <c r="T161" i="1"/>
  <c r="X161" i="1" s="1"/>
  <c r="O161" i="1"/>
  <c r="M161" i="1" s="1"/>
  <c r="P161" i="1" s="1"/>
  <c r="J161" i="1" s="1"/>
  <c r="K161" i="1" s="1"/>
  <c r="Z161" i="1"/>
  <c r="AA183" i="1"/>
  <c r="T183" i="1"/>
  <c r="X183" i="1" s="1"/>
  <c r="Z183" i="1"/>
  <c r="T196" i="1"/>
  <c r="X196" i="1" s="1"/>
  <c r="AA196" i="1"/>
  <c r="Z196" i="1"/>
  <c r="T191" i="1"/>
  <c r="X191" i="1" s="1"/>
  <c r="O191" i="1"/>
  <c r="M191" i="1" s="1"/>
  <c r="P191" i="1" s="1"/>
  <c r="J191" i="1" s="1"/>
  <c r="K191" i="1" s="1"/>
  <c r="AA191" i="1"/>
  <c r="Z191" i="1"/>
  <c r="T216" i="1"/>
  <c r="X216" i="1" s="1"/>
  <c r="AA216" i="1"/>
  <c r="Z216" i="1"/>
  <c r="T39" i="1"/>
  <c r="X39" i="1" s="1"/>
  <c r="AA39" i="1"/>
  <c r="AB39" i="1" s="1"/>
  <c r="Z39" i="1"/>
  <c r="O43" i="1"/>
  <c r="M43" i="1" s="1"/>
  <c r="P43" i="1" s="1"/>
  <c r="J43" i="1" s="1"/>
  <c r="K43" i="1" s="1"/>
  <c r="AA17" i="1"/>
  <c r="AB17" i="1" s="1"/>
  <c r="T17" i="1"/>
  <c r="X17" i="1" s="1"/>
  <c r="O17" i="1"/>
  <c r="M17" i="1" s="1"/>
  <c r="P17" i="1" s="1"/>
  <c r="J17" i="1" s="1"/>
  <c r="K17" i="1" s="1"/>
  <c r="Z17" i="1"/>
  <c r="AA49" i="1"/>
  <c r="AB49" i="1" s="1"/>
  <c r="T49" i="1"/>
  <c r="X49" i="1" s="1"/>
  <c r="Z49" i="1"/>
  <c r="T66" i="1"/>
  <c r="X66" i="1" s="1"/>
  <c r="AA66" i="1"/>
  <c r="AB66" i="1" s="1"/>
  <c r="O66" i="1"/>
  <c r="M66" i="1" s="1"/>
  <c r="P66" i="1" s="1"/>
  <c r="J66" i="1" s="1"/>
  <c r="K66" i="1" s="1"/>
  <c r="Z66" i="1"/>
  <c r="O73" i="1"/>
  <c r="M73" i="1" s="1"/>
  <c r="P73" i="1" s="1"/>
  <c r="J73" i="1" s="1"/>
  <c r="K73" i="1" s="1"/>
  <c r="T67" i="1"/>
  <c r="X67" i="1" s="1"/>
  <c r="AA67" i="1"/>
  <c r="AB67" i="1" s="1"/>
  <c r="Z67" i="1"/>
  <c r="O110" i="1"/>
  <c r="M110" i="1" s="1"/>
  <c r="P110" i="1" s="1"/>
  <c r="J110" i="1" s="1"/>
  <c r="K110" i="1" s="1"/>
  <c r="T152" i="1"/>
  <c r="X152" i="1" s="1"/>
  <c r="AA152" i="1"/>
  <c r="AB152" i="1" s="1"/>
  <c r="O152" i="1"/>
  <c r="M152" i="1" s="1"/>
  <c r="P152" i="1" s="1"/>
  <c r="J152" i="1" s="1"/>
  <c r="K152" i="1" s="1"/>
  <c r="Z152" i="1"/>
  <c r="AB169" i="1"/>
  <c r="AA209" i="1"/>
  <c r="AB209" i="1" s="1"/>
  <c r="T209" i="1"/>
  <c r="X209" i="1" s="1"/>
  <c r="Z209" i="1"/>
  <c r="O213" i="1"/>
  <c r="M213" i="1" s="1"/>
  <c r="P213" i="1" s="1"/>
  <c r="J213" i="1" s="1"/>
  <c r="K213" i="1" s="1"/>
  <c r="O209" i="1"/>
  <c r="M209" i="1" s="1"/>
  <c r="P209" i="1" s="1"/>
  <c r="J209" i="1" s="1"/>
  <c r="K209" i="1" s="1"/>
  <c r="O220" i="1"/>
  <c r="M220" i="1" s="1"/>
  <c r="P220" i="1" s="1"/>
  <c r="J220" i="1" s="1"/>
  <c r="K220" i="1" s="1"/>
  <c r="O167" i="1"/>
  <c r="M167" i="1" s="1"/>
  <c r="P167" i="1" s="1"/>
  <c r="J167" i="1" s="1"/>
  <c r="K167" i="1" s="1"/>
  <c r="AB162" i="1"/>
  <c r="AB154" i="1"/>
  <c r="AB95" i="1"/>
  <c r="AB56" i="1"/>
  <c r="AB168" i="1"/>
  <c r="AB218" i="1"/>
  <c r="AB216" i="1" l="1"/>
  <c r="AB114" i="1"/>
  <c r="AB63" i="1"/>
  <c r="AB59" i="1"/>
  <c r="AB52" i="1"/>
  <c r="AB188" i="1"/>
  <c r="AB135" i="1"/>
  <c r="AB42" i="1"/>
  <c r="AB28" i="1"/>
  <c r="AB172" i="1"/>
  <c r="AB176" i="1"/>
  <c r="AB142" i="1"/>
  <c r="AB133" i="1"/>
  <c r="AB101" i="1"/>
  <c r="AB85" i="1"/>
  <c r="AB203" i="1"/>
  <c r="AB130" i="1"/>
  <c r="AB121" i="1"/>
  <c r="AB44" i="1"/>
  <c r="AB109" i="1"/>
  <c r="AB106" i="1"/>
  <c r="AB149" i="1"/>
  <c r="AB74" i="1"/>
  <c r="AB58" i="1"/>
  <c r="AB73" i="1"/>
  <c r="AB177" i="1"/>
  <c r="AB90" i="1"/>
  <c r="AB156" i="1"/>
  <c r="AB110" i="1"/>
  <c r="AB37" i="1"/>
  <c r="AB179" i="1"/>
  <c r="AB211" i="1"/>
  <c r="AB187" i="1"/>
  <c r="AB178" i="1"/>
  <c r="AB107" i="1"/>
  <c r="AB208" i="1"/>
  <c r="AB205" i="1"/>
  <c r="AB122" i="1"/>
  <c r="AB129" i="1"/>
  <c r="AB97" i="1"/>
  <c r="AB192" i="1"/>
  <c r="AB191" i="1"/>
  <c r="AB196" i="1"/>
  <c r="AB183" i="1"/>
  <c r="AB118" i="1"/>
  <c r="AB78" i="1"/>
  <c r="AB62" i="1"/>
  <c r="AB166" i="1"/>
  <c r="AB136" i="1"/>
  <c r="AB113" i="1"/>
  <c r="AB89" i="1"/>
  <c r="AB167" i="1"/>
  <c r="AB46" i="1"/>
  <c r="AB79" i="1"/>
  <c r="AB75" i="1"/>
  <c r="AB86" i="1"/>
  <c r="AB181" i="1"/>
  <c r="AB221" i="1"/>
  <c r="AB50" i="1"/>
  <c r="AB40" i="1"/>
  <c r="AB180" i="1"/>
  <c r="AB171" i="1"/>
</calcChain>
</file>

<file path=xl/sharedStrings.xml><?xml version="1.0" encoding="utf-8"?>
<sst xmlns="http://schemas.openxmlformats.org/spreadsheetml/2006/main" count="1446" uniqueCount="694">
  <si>
    <t>File opened</t>
  </si>
  <si>
    <t>2020-05-16 05:41:14</t>
  </si>
  <si>
    <t>Console s/n</t>
  </si>
  <si>
    <t>68C-831398</t>
  </si>
  <si>
    <t>Console ver</t>
  </si>
  <si>
    <t>Bluestem v.1.3.4</t>
  </si>
  <si>
    <t>Scripts ver</t>
  </si>
  <si>
    <t>2018.05  1.3.4, Mar 2018</t>
  </si>
  <si>
    <t>Head s/n</t>
  </si>
  <si>
    <t>68H-581398</t>
  </si>
  <si>
    <t>Head ver</t>
  </si>
  <si>
    <t>1.3.0</t>
  </si>
  <si>
    <t>Head cal</t>
  </si>
  <si>
    <t>{"flowmeterzero": "1.00114", "tazero": "-0.000160217", "co2bspan1": "0.991768", "h2obspan1": "0.989639", "h2oaspanconc1": "12.3", "tbzero": "0.055172", "h2obzero": "1.06083", "h2obspan2": "0", "ssb_ref": "46026.6", "co2aspanconc2": "0", "co2bspan2a": "0.174339", "h2oaspan1": "1.00937", "ssa_ref": "28482.2", "co2azero": "1.00877", "flowbzero": "0.34034", "co2aspan2a": "0.172314", "h2oazero": "1.06191", "h2oaspan2a": "0.0680513", "h2oaspanconc2": "0", "co2aspanconc1": "992.9", "h2oaspan2": "0", "co2aspan2": "0", "oxygen": "21", "h2obspanconc2": "0", "h2obspan2a": "0.0698703", "co2bzero": "0.893114", "chamberpressurezero": "2.46731", "h2obspan2b": "0.0691463", "flowazero": "0.249", "co2bspanconc2": "0", "h2oaspan2b": "0.0686888", "co2aspan2b": "0.170914", "co2bspan2": "0", "h2obspanconc1": "12.3", "co2aspan1": "0.991871", "co2bspan2b": "0.172903", "co2bspanconc1": "992.9"}</t>
  </si>
  <si>
    <t>Chamber type</t>
  </si>
  <si>
    <t>6800-13</t>
  </si>
  <si>
    <t>Chamber s/n</t>
  </si>
  <si>
    <t>CHM-10597</t>
  </si>
  <si>
    <t>Chamber rev</t>
  </si>
  <si>
    <t>0</t>
  </si>
  <si>
    <t>Chamber cal</t>
  </si>
  <si>
    <t>8.52</t>
  </si>
  <si>
    <t>05:41:14</t>
  </si>
  <si>
    <t>Stability Definition:	ΔH2O (Meas2): Slp&lt;0.1	ΔCO2 (Meas2): Slp&lt;0.1</t>
  </si>
  <si>
    <t>06:09:49</t>
  </si>
  <si>
    <t>ag bz 10</t>
  </si>
  <si>
    <t>SysConst</t>
  </si>
  <si>
    <t>AvgTime</t>
  </si>
  <si>
    <t>5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</si>
  <si>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</si>
  <si>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</si>
  <si>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</si>
  <si>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</si>
  <si>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</si>
  <si>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</si>
  <si>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</si>
  <si>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</si>
  <si>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</si>
  <si>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</si>
  <si>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</si>
  <si>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</si>
  <si>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</si>
  <si>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</si>
  <si>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</si>
  <si>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</si>
  <si>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</si>
  <si>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</si>
  <si>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</si>
  <si>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</si>
  <si>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</si>
  <si>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</si>
  <si>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</si>
  <si>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</si>
  <si>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</si>
  <si>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</si>
  <si>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</si>
  <si>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</si>
  <si>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</si>
  <si>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</si>
  <si>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</si>
  <si>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</si>
  <si>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</si>
  <si>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</si>
  <si>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</si>
  <si>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</si>
  <si>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</si>
  <si>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</si>
  <si>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</si>
  <si>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</si>
  <si>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</si>
  <si>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3.65785 84.3272 380.655 623.389 872.659 1086.2 1239.67 1365.22</t>
  </si>
  <si>
    <t>Fs_true</t>
  </si>
  <si>
    <t>-0.0636826 103.351 404.089 601.311 801.162 1000.78 1201.33 1400.86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</si>
  <si>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</si>
  <si>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</si>
  <si>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</si>
  <si>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</si>
  <si>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</si>
  <si>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</si>
  <si>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</si>
  <si>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</si>
  <si>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</si>
  <si>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</si>
  <si>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</si>
  <si>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</si>
  <si>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</si>
  <si>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</si>
  <si>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</si>
  <si>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</si>
  <si>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</si>
  <si>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</si>
  <si>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</si>
  <si>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</si>
  <si>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</si>
  <si>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</si>
  <si>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</si>
  <si>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</si>
  <si>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</si>
  <si>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</si>
  <si>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</si>
  <si>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</si>
  <si>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</si>
  <si>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</si>
  <si>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</si>
  <si>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</si>
  <si>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</si>
  <si>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</si>
  <si>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</si>
  <si>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</si>
  <si>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</si>
  <si>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</si>
  <si>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</si>
  <si>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</si>
  <si>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</si>
  <si>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</si>
  <si>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</si>
  <si>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</si>
  <si>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</si>
  <si>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</si>
  <si>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</si>
  <si>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</si>
  <si>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</si>
  <si>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</si>
  <si>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</si>
  <si>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</si>
  <si>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</si>
  <si>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</si>
  <si>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</si>
  <si>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</si>
  <si>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</si>
  <si>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</si>
  <si>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</si>
  <si>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</si>
  <si>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</si>
  <si>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</si>
  <si>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</si>
  <si>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</si>
  <si>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</si>
  <si>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</si>
  <si>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</si>
  <si>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</si>
  <si>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</si>
  <si>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</si>
  <si>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</si>
  <si>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</si>
  <si>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</si>
  <si>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</si>
  <si>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</si>
  <si>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</si>
  <si>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</si>
  <si>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</si>
  <si>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</si>
  <si>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</si>
  <si>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</si>
  <si>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</si>
  <si>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</si>
  <si>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</si>
  <si>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</si>
  <si>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</si>
  <si>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</si>
  <si>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</si>
  <si>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</si>
  <si>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</si>
  <si>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</si>
  <si>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</si>
  <si>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</si>
  <si>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</si>
  <si>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</si>
  <si>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</si>
  <si>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</si>
  <si>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</si>
  <si>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</si>
  <si>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</si>
  <si>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</si>
  <si>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</si>
  <si>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</si>
  <si>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</si>
  <si>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</si>
  <si>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</si>
  <si>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</si>
  <si>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</si>
  <si>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</si>
  <si>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</si>
  <si>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</si>
  <si>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</si>
  <si>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</si>
  <si>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</si>
  <si>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</si>
  <si>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</si>
  <si>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</si>
  <si>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</si>
  <si>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</si>
  <si>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</si>
  <si>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20200516 06:16:54</t>
  </si>
  <si>
    <t>06:16:54</t>
  </si>
  <si>
    <t>0: Broadleaf</t>
  </si>
  <si>
    <t>06:16:24</t>
  </si>
  <si>
    <t>0/2</t>
  </si>
  <si>
    <t>20200516 06:16:59</t>
  </si>
  <si>
    <t>06:16:59</t>
  </si>
  <si>
    <t>1/2</t>
  </si>
  <si>
    <t>20200516 06:17:04</t>
  </si>
  <si>
    <t>06:17:04</t>
  </si>
  <si>
    <t>2/2</t>
  </si>
  <si>
    <t>20200516 06:17:09</t>
  </si>
  <si>
    <t>06:17:09</t>
  </si>
  <si>
    <t>20200516 06:17:14</t>
  </si>
  <si>
    <t>06:17:14</t>
  </si>
  <si>
    <t>20200516 06:17:19</t>
  </si>
  <si>
    <t>06:17:19</t>
  </si>
  <si>
    <t>06:18:39</t>
  </si>
  <si>
    <t>rm bz 12</t>
  </si>
  <si>
    <t>20200516 06:23:39</t>
  </si>
  <si>
    <t>06:23:39</t>
  </si>
  <si>
    <t>06:23:23</t>
  </si>
  <si>
    <t>20200516 06:23:44</t>
  </si>
  <si>
    <t>06:23:44</t>
  </si>
  <si>
    <t>20200516 06:23:49</t>
  </si>
  <si>
    <t>06:23:49</t>
  </si>
  <si>
    <t>20200516 06:23:54</t>
  </si>
  <si>
    <t>06:23:54</t>
  </si>
  <si>
    <t>20200516 06:23:59</t>
  </si>
  <si>
    <t>06:23:59</t>
  </si>
  <si>
    <t>20200516 06:24:04</t>
  </si>
  <si>
    <t>06:24:04</t>
  </si>
  <si>
    <t>06:25:03</t>
  </si>
  <si>
    <t>rm bz 7</t>
  </si>
  <si>
    <t>20200516 06:29:27</t>
  </si>
  <si>
    <t>06:29:27</t>
  </si>
  <si>
    <t>06:29:11</t>
  </si>
  <si>
    <t>20200516 06:29:32</t>
  </si>
  <si>
    <t>06:29:32</t>
  </si>
  <si>
    <t>20200516 06:29:37</t>
  </si>
  <si>
    <t>06:29:37</t>
  </si>
  <si>
    <t>20200516 06:29:42</t>
  </si>
  <si>
    <t>06:29:42</t>
  </si>
  <si>
    <t>20200516 06:29:47</t>
  </si>
  <si>
    <t>06:29:47</t>
  </si>
  <si>
    <t>20200516 06:29:52</t>
  </si>
  <si>
    <t>06:29:52</t>
  </si>
  <si>
    <t>06:31:07</t>
  </si>
  <si>
    <t>rm fl 8</t>
  </si>
  <si>
    <t>20200516 06:38:36</t>
  </si>
  <si>
    <t>06:38:36</t>
  </si>
  <si>
    <t>06:38:13</t>
  </si>
  <si>
    <t>20200516 06:38:41</t>
  </si>
  <si>
    <t>06:38:41</t>
  </si>
  <si>
    <t>20200516 06:38:46</t>
  </si>
  <si>
    <t>06:38:46</t>
  </si>
  <si>
    <t>20200516 06:38:51</t>
  </si>
  <si>
    <t>06:38:51</t>
  </si>
  <si>
    <t>20200516 06:38:56</t>
  </si>
  <si>
    <t>06:38:56</t>
  </si>
  <si>
    <t>20200516 06:39:01</t>
  </si>
  <si>
    <t>06:39:01</t>
  </si>
  <si>
    <t>06:40:10</t>
  </si>
  <si>
    <t>rm fl 9</t>
  </si>
  <si>
    <t>20200516 06:43:40</t>
  </si>
  <si>
    <t>06:43:40</t>
  </si>
  <si>
    <t>06:43:23</t>
  </si>
  <si>
    <t>20200516 06:43:45</t>
  </si>
  <si>
    <t>06:43:45</t>
  </si>
  <si>
    <t>20200516 06:43:50</t>
  </si>
  <si>
    <t>06:43:50</t>
  </si>
  <si>
    <t>20200516 06:43:55</t>
  </si>
  <si>
    <t>06:43:55</t>
  </si>
  <si>
    <t>20200516 06:44:00</t>
  </si>
  <si>
    <t>06:44:00</t>
  </si>
  <si>
    <t>20200516 06:44:05</t>
  </si>
  <si>
    <t>06:44:05</t>
  </si>
  <si>
    <t>06:45:34</t>
  </si>
  <si>
    <t>ag bz 8</t>
  </si>
  <si>
    <t>20200516 06:50:07</t>
  </si>
  <si>
    <t>06:50:07</t>
  </si>
  <si>
    <t>06:49:46</t>
  </si>
  <si>
    <t>20200516 06:50:12</t>
  </si>
  <si>
    <t>06:50:12</t>
  </si>
  <si>
    <t>20200516 06:50:17</t>
  </si>
  <si>
    <t>06:50:17</t>
  </si>
  <si>
    <t>20200516 06:50:22</t>
  </si>
  <si>
    <t>06:50:22</t>
  </si>
  <si>
    <t>20200516 06:50:27</t>
  </si>
  <si>
    <t>06:50:27</t>
  </si>
  <si>
    <t>20200516 06:50:32</t>
  </si>
  <si>
    <t>06:50:32</t>
  </si>
  <si>
    <t>06:51:44</t>
  </si>
  <si>
    <t>rm fl 12</t>
  </si>
  <si>
    <t>20200516 06:54:19</t>
  </si>
  <si>
    <t>06:54:19</t>
  </si>
  <si>
    <t>06:53:56</t>
  </si>
  <si>
    <t>20200516 06:54:24</t>
  </si>
  <si>
    <t>06:54:24</t>
  </si>
  <si>
    <t>20200516 06:54:29</t>
  </si>
  <si>
    <t>06:54:29</t>
  </si>
  <si>
    <t>20200516 06:54:34</t>
  </si>
  <si>
    <t>06:54:34</t>
  </si>
  <si>
    <t>20200516 06:54:39</t>
  </si>
  <si>
    <t>06:54:39</t>
  </si>
  <si>
    <t>20200516 06:54:44</t>
  </si>
  <si>
    <t>06:54:44</t>
  </si>
  <si>
    <t>07:14:06</t>
  </si>
  <si>
    <t>20200516 07:16:24</t>
  </si>
  <si>
    <t>07:16:24</t>
  </si>
  <si>
    <t>07:15:57</t>
  </si>
  <si>
    <t>20200516 07:16:29</t>
  </si>
  <si>
    <t>07:16:29</t>
  </si>
  <si>
    <t>20200516 07:16:34</t>
  </si>
  <si>
    <t>07:16:34</t>
  </si>
  <si>
    <t>20200516 07:16:39</t>
  </si>
  <si>
    <t>07:16:39</t>
  </si>
  <si>
    <t>20200516 07:16:44</t>
  </si>
  <si>
    <t>07:16:44</t>
  </si>
  <si>
    <t>20200516 07:16:49</t>
  </si>
  <si>
    <t>07:16:49</t>
  </si>
  <si>
    <t>07:18:02</t>
  </si>
  <si>
    <t>20200516 07:22:08</t>
  </si>
  <si>
    <t>07:22:08</t>
  </si>
  <si>
    <t>07:21:47</t>
  </si>
  <si>
    <t>20200516 07:22:13</t>
  </si>
  <si>
    <t>07:22:13</t>
  </si>
  <si>
    <t>20200516 07:22:18</t>
  </si>
  <si>
    <t>07:22:18</t>
  </si>
  <si>
    <t>20200516 07:22:23</t>
  </si>
  <si>
    <t>07:22:23</t>
  </si>
  <si>
    <t>20200516 07:22:28</t>
  </si>
  <si>
    <t>07:22:28</t>
  </si>
  <si>
    <t>20200516 07:22:33</t>
  </si>
  <si>
    <t>07:22:33</t>
  </si>
  <si>
    <t>07:23:34</t>
  </si>
  <si>
    <t>ag fl 8</t>
  </si>
  <si>
    <t>20200516 07:28:59</t>
  </si>
  <si>
    <t>07:28:59</t>
  </si>
  <si>
    <t>07:28:42</t>
  </si>
  <si>
    <t>20200516 07:29:04</t>
  </si>
  <si>
    <t>07:29:04</t>
  </si>
  <si>
    <t>20200516 07:29:09</t>
  </si>
  <si>
    <t>07:29:09</t>
  </si>
  <si>
    <t>20200516 07:29:14</t>
  </si>
  <si>
    <t>07:29:14</t>
  </si>
  <si>
    <t>20200516 07:29:19</t>
  </si>
  <si>
    <t>07:29:19</t>
  </si>
  <si>
    <t>20200516 07:29:24</t>
  </si>
  <si>
    <t>07:29:24</t>
  </si>
  <si>
    <t>07:30:34</t>
  </si>
  <si>
    <t>rm fl 7</t>
  </si>
  <si>
    <t>20200516 07:34:40</t>
  </si>
  <si>
    <t>07:34:40</t>
  </si>
  <si>
    <t>07:34:12</t>
  </si>
  <si>
    <t>20200516 07:34:45</t>
  </si>
  <si>
    <t>07:34:45</t>
  </si>
  <si>
    <t>20200516 07:34:50</t>
  </si>
  <si>
    <t>07:34:50</t>
  </si>
  <si>
    <t>20200516 07:34:55</t>
  </si>
  <si>
    <t>07:34:55</t>
  </si>
  <si>
    <t>20200516 07:35:00</t>
  </si>
  <si>
    <t>07:35:00</t>
  </si>
  <si>
    <t>20200516 07:35:05</t>
  </si>
  <si>
    <t>07:35:05</t>
  </si>
  <si>
    <t>07:36:26</t>
  </si>
  <si>
    <t>ag fl 10</t>
  </si>
  <si>
    <t>20200516 07:40:46</t>
  </si>
  <si>
    <t>07:40:46</t>
  </si>
  <si>
    <t>07:40:30</t>
  </si>
  <si>
    <t>20200516 07:40:51</t>
  </si>
  <si>
    <t>07:40:51</t>
  </si>
  <si>
    <t>20200516 07:40:56</t>
  </si>
  <si>
    <t>07:40:56</t>
  </si>
  <si>
    <t>20200516 07:41:01</t>
  </si>
  <si>
    <t>07:41:01</t>
  </si>
  <si>
    <t>20200516 07:41:06</t>
  </si>
  <si>
    <t>07:41:06</t>
  </si>
  <si>
    <t>20200516 07:41:11</t>
  </si>
  <si>
    <t>07:41:11</t>
  </si>
  <si>
    <t>07:42:21</t>
  </si>
  <si>
    <t>rm bz 8</t>
  </si>
  <si>
    <t>20200516 07:47:28</t>
  </si>
  <si>
    <t>07:47:28</t>
  </si>
  <si>
    <t>07:47:13</t>
  </si>
  <si>
    <t>20200516 07:47:33</t>
  </si>
  <si>
    <t>07:47:33</t>
  </si>
  <si>
    <t>20200516 07:47:38</t>
  </si>
  <si>
    <t>07:47:38</t>
  </si>
  <si>
    <t>20200516 07:47:43</t>
  </si>
  <si>
    <t>07:47:43</t>
  </si>
  <si>
    <t>20200516 07:47:49</t>
  </si>
  <si>
    <t>07:47:49</t>
  </si>
  <si>
    <t>07:48:53</t>
  </si>
  <si>
    <t>ag fl 7</t>
  </si>
  <si>
    <t>20200516 07:53:17</t>
  </si>
  <si>
    <t>07:53:17</t>
  </si>
  <si>
    <t>07:53:02</t>
  </si>
  <si>
    <t>20200516 07:53:22</t>
  </si>
  <si>
    <t>07:53:22</t>
  </si>
  <si>
    <t>20200516 07:53:27</t>
  </si>
  <si>
    <t>07:53:27</t>
  </si>
  <si>
    <t>20200516 07:53:32</t>
  </si>
  <si>
    <t>07:53:32</t>
  </si>
  <si>
    <t>20200516 07:53:37</t>
  </si>
  <si>
    <t>07:53:37</t>
  </si>
  <si>
    <t>20200516 07:53:42</t>
  </si>
  <si>
    <t>07:53:42</t>
  </si>
  <si>
    <t>08:14:57</t>
  </si>
  <si>
    <t>rm fl 11</t>
  </si>
  <si>
    <t>20200516 08:22:11</t>
  </si>
  <si>
    <t>08:22:11</t>
  </si>
  <si>
    <t>08:21:40</t>
  </si>
  <si>
    <t>20200516 08:22:16</t>
  </si>
  <si>
    <t>08:22:16</t>
  </si>
  <si>
    <t>20200516 08:22:21</t>
  </si>
  <si>
    <t>08:22:21</t>
  </si>
  <si>
    <t>20200516 08:22:26</t>
  </si>
  <si>
    <t>08:22:26</t>
  </si>
  <si>
    <t>20200516 08:22:31</t>
  </si>
  <si>
    <t>08:22:31</t>
  </si>
  <si>
    <t>20200516 08:22:36</t>
  </si>
  <si>
    <t>08:22:36</t>
  </si>
  <si>
    <t>08:23:24</t>
  </si>
  <si>
    <t>rm fl 10</t>
  </si>
  <si>
    <t>20200516 08:25:39</t>
  </si>
  <si>
    <t>08:25:39</t>
  </si>
  <si>
    <t>08:25:21</t>
  </si>
  <si>
    <t>20200516 08:25:44</t>
  </si>
  <si>
    <t>08:25:44</t>
  </si>
  <si>
    <t>20200516 08:25:49</t>
  </si>
  <si>
    <t>08:25:49</t>
  </si>
  <si>
    <t>20200516 08:25:54</t>
  </si>
  <si>
    <t>08:25:54</t>
  </si>
  <si>
    <t>20200516 08:25:59</t>
  </si>
  <si>
    <t>08:25:59</t>
  </si>
  <si>
    <t>20200516 08:26:04</t>
  </si>
  <si>
    <t>08:26:04</t>
  </si>
  <si>
    <t>08:27:09</t>
  </si>
  <si>
    <t>20200516 08:31:00</t>
  </si>
  <si>
    <t>08:31:00</t>
  </si>
  <si>
    <t>08:30:37</t>
  </si>
  <si>
    <t>20200516 08:31:05</t>
  </si>
  <si>
    <t>08:31:05</t>
  </si>
  <si>
    <t>20200516 08:31:10</t>
  </si>
  <si>
    <t>08:31:10</t>
  </si>
  <si>
    <t>20200516 08:31:15</t>
  </si>
  <si>
    <t>08:31:15</t>
  </si>
  <si>
    <t>20200516 08:31:20</t>
  </si>
  <si>
    <t>08:31:20</t>
  </si>
  <si>
    <t>20200516 08:31:25</t>
  </si>
  <si>
    <t>08:31:25</t>
  </si>
  <si>
    <t>08:32:14</t>
  </si>
  <si>
    <t>ag fl 11</t>
  </si>
  <si>
    <t>20200516 08:35:43</t>
  </si>
  <si>
    <t>08:35:43</t>
  </si>
  <si>
    <t>08:35:20</t>
  </si>
  <si>
    <t>20200516 08:35:48</t>
  </si>
  <si>
    <t>08:35:48</t>
  </si>
  <si>
    <t>20200516 08:35:53</t>
  </si>
  <si>
    <t>08:35:53</t>
  </si>
  <si>
    <t>20200516 08:35:58</t>
  </si>
  <si>
    <t>08:35:58</t>
  </si>
  <si>
    <t>20200516 08:36:04</t>
  </si>
  <si>
    <t>08:36:04</t>
  </si>
  <si>
    <t>08:37:24</t>
  </si>
  <si>
    <t>20200516 08:41:53</t>
  </si>
  <si>
    <t>08:41:53</t>
  </si>
  <si>
    <t>08:41:35</t>
  </si>
  <si>
    <t>20200516 08:41:58</t>
  </si>
  <si>
    <t>08:41:58</t>
  </si>
  <si>
    <t>20200516 08:42:03</t>
  </si>
  <si>
    <t>08:42:03</t>
  </si>
  <si>
    <t>20200516 08:42:08</t>
  </si>
  <si>
    <t>08:42:08</t>
  </si>
  <si>
    <t>20200516 08:42:13</t>
  </si>
  <si>
    <t>08:42:13</t>
  </si>
  <si>
    <t>20200516 08:42:18</t>
  </si>
  <si>
    <t>08:42:18</t>
  </si>
  <si>
    <t>08:43:43</t>
  </si>
  <si>
    <t>ag bz 11</t>
  </si>
  <si>
    <t>20200516 08:47:23</t>
  </si>
  <si>
    <t>08:47:23</t>
  </si>
  <si>
    <t>08:47:05</t>
  </si>
  <si>
    <t>20200516 08:47:28</t>
  </si>
  <si>
    <t>08:47:28</t>
  </si>
  <si>
    <t>20200516 08:47:33</t>
  </si>
  <si>
    <t>08:47:33</t>
  </si>
  <si>
    <t>20200516 08:47:38</t>
  </si>
  <si>
    <t>08:47:38</t>
  </si>
  <si>
    <t>20200516 08:47:43</t>
  </si>
  <si>
    <t>08:47:43</t>
  </si>
  <si>
    <t>20200516 08:47:48</t>
  </si>
  <si>
    <t>08:47:48</t>
  </si>
  <si>
    <t>08:49:14</t>
  </si>
  <si>
    <t>20200516 08:52:00</t>
  </si>
  <si>
    <t>08:52:00</t>
  </si>
  <si>
    <t>20200516 08:52:05</t>
  </si>
  <si>
    <t>08:52:05</t>
  </si>
  <si>
    <t>20200516 08:52:10</t>
  </si>
  <si>
    <t>08:52:10</t>
  </si>
  <si>
    <t>20200516 08:52:15</t>
  </si>
  <si>
    <t>08:52:15</t>
  </si>
  <si>
    <t>20200516 08:52:20</t>
  </si>
  <si>
    <t>08:52:20</t>
  </si>
  <si>
    <t>20200516 08:52:25</t>
  </si>
  <si>
    <t>08:52:25</t>
  </si>
  <si>
    <t>09:19:12</t>
  </si>
  <si>
    <t>20200516 09:24:47</t>
  </si>
  <si>
    <t>09:24:47</t>
  </si>
  <si>
    <t>09:23:10</t>
  </si>
  <si>
    <t>20200516 09:24:52</t>
  </si>
  <si>
    <t>09:24:52</t>
  </si>
  <si>
    <t>20200516 09:24:57</t>
  </si>
  <si>
    <t>09:24:57</t>
  </si>
  <si>
    <t>20200516 09:25:02</t>
  </si>
  <si>
    <t>09:25:02</t>
  </si>
  <si>
    <t>20200516 09:25:07</t>
  </si>
  <si>
    <t>09:25:07</t>
  </si>
  <si>
    <t>20200516 09:25:12</t>
  </si>
  <si>
    <t>09:25:12</t>
  </si>
  <si>
    <t>09:25:54</t>
  </si>
  <si>
    <t>20200516 09:29:32</t>
  </si>
  <si>
    <t>09:29:32</t>
  </si>
  <si>
    <t>09:29:13</t>
  </si>
  <si>
    <t>20200516 09:29:37</t>
  </si>
  <si>
    <t>09:29:37</t>
  </si>
  <si>
    <t>20200516 09:29:42</t>
  </si>
  <si>
    <t>09:29:42</t>
  </si>
  <si>
    <t>20200516 09:29:47</t>
  </si>
  <si>
    <t>09:29:47</t>
  </si>
  <si>
    <t>20200516 09:29:52</t>
  </si>
  <si>
    <t>09:29:52</t>
  </si>
  <si>
    <t>20200516 09:29:57</t>
  </si>
  <si>
    <t>09:29:57</t>
  </si>
  <si>
    <t>09:30:51</t>
  </si>
  <si>
    <t>20200516 09:34:04</t>
  </si>
  <si>
    <t>09:34:04</t>
  </si>
  <si>
    <t>09:33:51</t>
  </si>
  <si>
    <t>20200516 09:34:09</t>
  </si>
  <si>
    <t>09:34:09</t>
  </si>
  <si>
    <t>20200516 09:34:14</t>
  </si>
  <si>
    <t>09:34:14</t>
  </si>
  <si>
    <t>20200516 09:34:19</t>
  </si>
  <si>
    <t>09:34:19</t>
  </si>
  <si>
    <t>20200516 09:34:24</t>
  </si>
  <si>
    <t>09:34:24</t>
  </si>
  <si>
    <t>20200516 09:34:29</t>
  </si>
  <si>
    <t>09:34:29</t>
  </si>
  <si>
    <t>09:35:25</t>
  </si>
  <si>
    <t>20200516 09:40:13</t>
  </si>
  <si>
    <t>09:40:13</t>
  </si>
  <si>
    <t>09:39:54</t>
  </si>
  <si>
    <t>20200516 09:40:18</t>
  </si>
  <si>
    <t>09:40:18</t>
  </si>
  <si>
    <t>20200516 09:40:23</t>
  </si>
  <si>
    <t>09:40:23</t>
  </si>
  <si>
    <t>20200516 09:40:28</t>
  </si>
  <si>
    <t>09:40:28</t>
  </si>
  <si>
    <t>20200516 09:40:33</t>
  </si>
  <si>
    <t>09:40:33</t>
  </si>
  <si>
    <t>20200516 09:40:38</t>
  </si>
  <si>
    <t>09:40:38</t>
  </si>
  <si>
    <t>09:41:36</t>
  </si>
  <si>
    <t>20200516 09:46:15</t>
  </si>
  <si>
    <t>09:46:15</t>
  </si>
  <si>
    <t>09:46:00</t>
  </si>
  <si>
    <t>20200516 09:46:20</t>
  </si>
  <si>
    <t>09:46:20</t>
  </si>
  <si>
    <t>20200516 09:46:25</t>
  </si>
  <si>
    <t>09:46:25</t>
  </si>
  <si>
    <t>20200516 09:46:30</t>
  </si>
  <si>
    <t>09:46:30</t>
  </si>
  <si>
    <t>20200516 09:46:36</t>
  </si>
  <si>
    <t>09:46:36</t>
  </si>
  <si>
    <t>09:47:29</t>
  </si>
  <si>
    <t>20200516 09:52:44</t>
  </si>
  <si>
    <t>09:52:44</t>
  </si>
  <si>
    <t>09:52:29</t>
  </si>
  <si>
    <t>20200516 09:52:49</t>
  </si>
  <si>
    <t>09:52:49</t>
  </si>
  <si>
    <t>20200516 09:52:54</t>
  </si>
  <si>
    <t>09:52:54</t>
  </si>
  <si>
    <t>20200516 09:52:59</t>
  </si>
  <si>
    <t>09:52:59</t>
  </si>
  <si>
    <t>20200516 09:53:04</t>
  </si>
  <si>
    <t>09:53:04</t>
  </si>
  <si>
    <t>20200516 09:53:09</t>
  </si>
  <si>
    <t>09:53:09</t>
  </si>
  <si>
    <t>09:54:20</t>
  </si>
  <si>
    <t>20200516 09:56:53</t>
  </si>
  <si>
    <t>09:56:53</t>
  </si>
  <si>
    <t>09:56:32</t>
  </si>
  <si>
    <t>20200516 09:56:58</t>
  </si>
  <si>
    <t>09:56:58</t>
  </si>
  <si>
    <t>20200516 09:57:03</t>
  </si>
  <si>
    <t>09:57:03</t>
  </si>
  <si>
    <t>20200516 09:57:08</t>
  </si>
  <si>
    <t>09:57:08</t>
  </si>
  <si>
    <t>20200516 09:57:13</t>
  </si>
  <si>
    <t>09:57:13</t>
  </si>
  <si>
    <t>20200516 09:57:18</t>
  </si>
  <si>
    <t>09:57:18</t>
  </si>
  <si>
    <t>10:22:09</t>
  </si>
  <si>
    <t>ag bz 12</t>
  </si>
  <si>
    <t>20200516 10:25:09</t>
  </si>
  <si>
    <t>10:25:09</t>
  </si>
  <si>
    <t>10:24:38</t>
  </si>
  <si>
    <t>20200516 10:25:14</t>
  </si>
  <si>
    <t>10:25:14</t>
  </si>
  <si>
    <t>20200516 10:25:19</t>
  </si>
  <si>
    <t>10:25:19</t>
  </si>
  <si>
    <t>20200516 10:25:24</t>
  </si>
  <si>
    <t>10:25:24</t>
  </si>
  <si>
    <t>20200516 10:25:29</t>
  </si>
  <si>
    <t>10:25:29</t>
  </si>
  <si>
    <t>20200516 10:25:34</t>
  </si>
  <si>
    <t>10:25:34</t>
  </si>
  <si>
    <t>10:27:02</t>
  </si>
  <si>
    <t>ag fl 9</t>
  </si>
  <si>
    <t>20200516 10:29:32</t>
  </si>
  <si>
    <t>10:29:32</t>
  </si>
  <si>
    <t>10:29:16</t>
  </si>
  <si>
    <t>20200516 10:29:37</t>
  </si>
  <si>
    <t>10:29:37</t>
  </si>
  <si>
    <t>20200516 10:29:42</t>
  </si>
  <si>
    <t>10:29:42</t>
  </si>
  <si>
    <t>20200516 10:29:47</t>
  </si>
  <si>
    <t>10:29:47</t>
  </si>
  <si>
    <t>20200516 10:29:52</t>
  </si>
  <si>
    <t>10:29:52</t>
  </si>
  <si>
    <t>20200516 10:29:57</t>
  </si>
  <si>
    <t>10:29:57</t>
  </si>
  <si>
    <t>10:30:52</t>
  </si>
  <si>
    <t>20200516 10:33:49</t>
  </si>
  <si>
    <t>10:33:49</t>
  </si>
  <si>
    <t>10:33:30</t>
  </si>
  <si>
    <t>20200516 10:33:54</t>
  </si>
  <si>
    <t>10:33:54</t>
  </si>
  <si>
    <t>20200516 10:33:59</t>
  </si>
  <si>
    <t>10:33:59</t>
  </si>
  <si>
    <t>20200516 10:34:04</t>
  </si>
  <si>
    <t>10:34:04</t>
  </si>
  <si>
    <t>20200516 10:34:09</t>
  </si>
  <si>
    <t>10:34:09</t>
  </si>
  <si>
    <t>20200516 10:34:14</t>
  </si>
  <si>
    <t>10:34:14</t>
  </si>
  <si>
    <t>10:35:10</t>
  </si>
  <si>
    <t>20200516 10:37:42</t>
  </si>
  <si>
    <t>10:37:42</t>
  </si>
  <si>
    <t>10:37:25</t>
  </si>
  <si>
    <t>20200516 10:37:47</t>
  </si>
  <si>
    <t>10:37:47</t>
  </si>
  <si>
    <t>20200516 10:37:52</t>
  </si>
  <si>
    <t>10:37:52</t>
  </si>
  <si>
    <t>20200516 10:37:57</t>
  </si>
  <si>
    <t>10:37:57</t>
  </si>
  <si>
    <t>20200516 10:38:02</t>
  </si>
  <si>
    <t>10:38:02</t>
  </si>
  <si>
    <t>20200516 10:38:07</t>
  </si>
  <si>
    <t>10:38:07</t>
  </si>
  <si>
    <t>10:38:57</t>
  </si>
  <si>
    <t>20200516 10:42:13</t>
  </si>
  <si>
    <t>10:42:13</t>
  </si>
  <si>
    <t>10:41:58</t>
  </si>
  <si>
    <t>20200516 10:42:18</t>
  </si>
  <si>
    <t>10:42:18</t>
  </si>
  <si>
    <t>20200516 10:42:23</t>
  </si>
  <si>
    <t>10:42:23</t>
  </si>
  <si>
    <t>20200516 10:42:28</t>
  </si>
  <si>
    <t>10:42:28</t>
  </si>
  <si>
    <t>20200516 10:42:33</t>
  </si>
  <si>
    <t>10:42:33</t>
  </si>
  <si>
    <t>10:43:57</t>
  </si>
  <si>
    <t>20200516 10:47:30</t>
  </si>
  <si>
    <t>10:47:30</t>
  </si>
  <si>
    <t>10:47:11</t>
  </si>
  <si>
    <t>20200516 10:47:35</t>
  </si>
  <si>
    <t>10:47:35</t>
  </si>
  <si>
    <t>20200516 10:47:40</t>
  </si>
  <si>
    <t>10:47:40</t>
  </si>
  <si>
    <t>20200516 10:47:45</t>
  </si>
  <si>
    <t>10:47:45</t>
  </si>
  <si>
    <t>20200516 10:47:50</t>
  </si>
  <si>
    <t>10:47:50</t>
  </si>
  <si>
    <t>20200516 10:47:55</t>
  </si>
  <si>
    <t>10:47:55</t>
  </si>
  <si>
    <t>10:48:46</t>
  </si>
  <si>
    <t>20200516 10:51:13</t>
  </si>
  <si>
    <t>10:51:13</t>
  </si>
  <si>
    <t>10:50:55</t>
  </si>
  <si>
    <t>20200516 10:51:18</t>
  </si>
  <si>
    <t>10:51:18</t>
  </si>
  <si>
    <t>20200516 10:51:23</t>
  </si>
  <si>
    <t>10:51:23</t>
  </si>
  <si>
    <t>20200516 10:51:28</t>
  </si>
  <si>
    <t>10:51:28</t>
  </si>
  <si>
    <t>20200516 10:51:33</t>
  </si>
  <si>
    <t>10:51:33</t>
  </si>
  <si>
    <t>20200516 10:51:38</t>
  </si>
  <si>
    <t>10:51:38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</si>
</sst>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S222"/>
  <sheetViews>
    <sheetView tabSelected="1" workbookViewId="0">
      <selection activeCell="D12" sqref="D12"/>
    </sheetView>
  </sheetViews>
  <sheetFormatPr defaultRowHeight="15" x14ac:dyDescent="0.25"/>
  <sheetData>
    <row r="2" spans="1:97" x14ac:dyDescent="0.25">
      <c r="A2" t="s">
        <v>26</v>
      </c>
      <c r="B2" t="s">
        <v>27</v>
      </c>
      <c r="C2" t="s">
        <v>29</v>
      </c>
      <c r="D2" t="s">
        <v>31</v>
      </c>
    </row>
    <row r="3" spans="1:97" x14ac:dyDescent="0.25">
      <c r="B3" t="s">
        <v>28</v>
      </c>
      <c r="C3" t="s">
        <v>30</v>
      </c>
      <c r="D3" t="s">
        <v>15</v>
      </c>
    </row>
    <row r="4" spans="1:97" x14ac:dyDescent="0.25">
      <c r="A4" t="s">
        <v>32</v>
      </c>
      <c r="B4" t="s">
        <v>33</v>
      </c>
    </row>
    <row r="5" spans="1:97" x14ac:dyDescent="0.25">
      <c r="B5">
        <v>2</v>
      </c>
    </row>
    <row r="6" spans="1:97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97" x14ac:dyDescent="0.25">
      <c r="B7">
        <v>0</v>
      </c>
      <c r="C7">
        <v>1</v>
      </c>
      <c r="D7">
        <v>0</v>
      </c>
      <c r="E7">
        <v>0</v>
      </c>
    </row>
    <row r="8" spans="1:97" x14ac:dyDescent="0.25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97" x14ac:dyDescent="0.25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7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97" x14ac:dyDescent="0.25">
      <c r="B11">
        <v>1</v>
      </c>
      <c r="C11">
        <v>0</v>
      </c>
      <c r="D11">
        <v>1</v>
      </c>
      <c r="E11">
        <v>0</v>
      </c>
      <c r="F11">
        <v>0</v>
      </c>
    </row>
    <row r="12" spans="1:97" x14ac:dyDescent="0.2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97" x14ac:dyDescent="0.25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97" x14ac:dyDescent="0.25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32</v>
      </c>
      <c r="AP14" t="s">
        <v>32</v>
      </c>
      <c r="AQ14" t="s">
        <v>32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79</v>
      </c>
      <c r="BG14" t="s">
        <v>79</v>
      </c>
      <c r="BH14" t="s">
        <v>79</v>
      </c>
      <c r="BI14" t="s">
        <v>79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</row>
    <row r="15" spans="1:97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76</v>
      </c>
      <c r="AG15" t="s">
        <v>113</v>
      </c>
      <c r="AH15" t="s">
        <v>114</v>
      </c>
      <c r="AI15" t="s">
        <v>115</v>
      </c>
      <c r="AJ15" t="s">
        <v>116</v>
      </c>
      <c r="AK15" t="s">
        <v>117</v>
      </c>
      <c r="AL15" t="s">
        <v>118</v>
      </c>
      <c r="AM15" t="s">
        <v>119</v>
      </c>
      <c r="AN15" t="s">
        <v>120</v>
      </c>
      <c r="AO15" t="s">
        <v>121</v>
      </c>
      <c r="AP15" t="s">
        <v>122</v>
      </c>
      <c r="AQ15" t="s">
        <v>123</v>
      </c>
      <c r="AR15" t="s">
        <v>87</v>
      </c>
      <c r="AS15" t="s">
        <v>124</v>
      </c>
      <c r="AT15" t="s">
        <v>125</v>
      </c>
      <c r="AU15" t="s">
        <v>126</v>
      </c>
      <c r="AV15" t="s">
        <v>127</v>
      </c>
      <c r="AW15" t="s">
        <v>128</v>
      </c>
      <c r="AX15" t="s">
        <v>129</v>
      </c>
      <c r="AY15" t="s">
        <v>130</v>
      </c>
      <c r="AZ15" t="s">
        <v>131</v>
      </c>
      <c r="BA15" t="s">
        <v>132</v>
      </c>
      <c r="BB15" t="s">
        <v>133</v>
      </c>
      <c r="BC15" t="s">
        <v>134</v>
      </c>
      <c r="BD15" t="s">
        <v>135</v>
      </c>
      <c r="BE15" t="s">
        <v>136</v>
      </c>
      <c r="BF15" t="s">
        <v>83</v>
      </c>
      <c r="BG15" t="s">
        <v>86</v>
      </c>
      <c r="BH15" t="s">
        <v>137</v>
      </c>
      <c r="BI15" t="s">
        <v>138</v>
      </c>
      <c r="BJ15" t="s">
        <v>139</v>
      </c>
      <c r="BK15" t="s">
        <v>140</v>
      </c>
      <c r="BL15" t="s">
        <v>141</v>
      </c>
      <c r="BM15" t="s">
        <v>142</v>
      </c>
      <c r="BN15" t="s">
        <v>143</v>
      </c>
      <c r="BO15" t="s">
        <v>144</v>
      </c>
      <c r="BP15" t="s">
        <v>145</v>
      </c>
      <c r="BQ15" t="s">
        <v>146</v>
      </c>
      <c r="BR15" t="s">
        <v>147</v>
      </c>
      <c r="BS15" t="s">
        <v>148</v>
      </c>
      <c r="BT15" t="s">
        <v>149</v>
      </c>
      <c r="BU15" t="s">
        <v>150</v>
      </c>
      <c r="BV15" t="s">
        <v>151</v>
      </c>
      <c r="BW15" t="s">
        <v>152</v>
      </c>
      <c r="BX15" t="s">
        <v>153</v>
      </c>
      <c r="BY15" t="s">
        <v>154</v>
      </c>
      <c r="BZ15" t="s">
        <v>155</v>
      </c>
      <c r="CA15" t="s">
        <v>156</v>
      </c>
      <c r="CB15" t="s">
        <v>157</v>
      </c>
      <c r="CC15" t="s">
        <v>158</v>
      </c>
      <c r="CD15" t="s">
        <v>159</v>
      </c>
      <c r="CE15" t="s">
        <v>160</v>
      </c>
      <c r="CF15" t="s">
        <v>161</v>
      </c>
      <c r="CG15" t="s">
        <v>162</v>
      </c>
      <c r="CH15" t="s">
        <v>163</v>
      </c>
      <c r="CI15" t="s">
        <v>164</v>
      </c>
      <c r="CJ15" t="s">
        <v>165</v>
      </c>
      <c r="CK15" t="s">
        <v>166</v>
      </c>
      <c r="CL15" t="s">
        <v>167</v>
      </c>
      <c r="CM15" t="s">
        <v>168</v>
      </c>
      <c r="CN15" t="s">
        <v>169</v>
      </c>
      <c r="CO15" t="s">
        <v>170</v>
      </c>
      <c r="CP15" t="s">
        <v>171</v>
      </c>
      <c r="CQ15" t="s">
        <v>172</v>
      </c>
      <c r="CR15" t="s">
        <v>173</v>
      </c>
      <c r="CS15" t="s">
        <v>174</v>
      </c>
    </row>
    <row r="16" spans="1:97" x14ac:dyDescent="0.25">
      <c r="B16" t="s">
        <v>175</v>
      </c>
      <c r="C16" t="s">
        <v>175</v>
      </c>
      <c r="F16" t="s">
        <v>175</v>
      </c>
      <c r="G16" t="s">
        <v>176</v>
      </c>
      <c r="H16" t="s">
        <v>177</v>
      </c>
      <c r="I16" t="s">
        <v>178</v>
      </c>
      <c r="J16" t="s">
        <v>178</v>
      </c>
      <c r="K16" t="s">
        <v>129</v>
      </c>
      <c r="L16" t="s">
        <v>129</v>
      </c>
      <c r="M16" t="s">
        <v>176</v>
      </c>
      <c r="N16" t="s">
        <v>176</v>
      </c>
      <c r="O16" t="s">
        <v>176</v>
      </c>
      <c r="P16" t="s">
        <v>176</v>
      </c>
      <c r="Q16" t="s">
        <v>179</v>
      </c>
      <c r="R16" t="s">
        <v>180</v>
      </c>
      <c r="S16" t="s">
        <v>180</v>
      </c>
      <c r="T16" t="s">
        <v>181</v>
      </c>
      <c r="U16" t="s">
        <v>182</v>
      </c>
      <c r="V16" t="s">
        <v>181</v>
      </c>
      <c r="W16" t="s">
        <v>181</v>
      </c>
      <c r="X16" t="s">
        <v>181</v>
      </c>
      <c r="Y16" t="s">
        <v>179</v>
      </c>
      <c r="Z16" t="s">
        <v>179</v>
      </c>
      <c r="AA16" t="s">
        <v>179</v>
      </c>
      <c r="AB16" t="s">
        <v>179</v>
      </c>
      <c r="AF16" t="s">
        <v>183</v>
      </c>
      <c r="AG16" t="s">
        <v>182</v>
      </c>
      <c r="AI16" t="s">
        <v>182</v>
      </c>
      <c r="AJ16" t="s">
        <v>183</v>
      </c>
      <c r="AK16" t="s">
        <v>177</v>
      </c>
      <c r="AL16" t="s">
        <v>177</v>
      </c>
      <c r="AN16" t="s">
        <v>184</v>
      </c>
      <c r="AO16" t="s">
        <v>185</v>
      </c>
      <c r="AR16" t="s">
        <v>175</v>
      </c>
      <c r="AS16" t="s">
        <v>178</v>
      </c>
      <c r="AT16" t="s">
        <v>178</v>
      </c>
      <c r="AU16" t="s">
        <v>186</v>
      </c>
      <c r="AV16" t="s">
        <v>186</v>
      </c>
      <c r="AW16" t="s">
        <v>183</v>
      </c>
      <c r="AX16" t="s">
        <v>181</v>
      </c>
      <c r="AY16" t="s">
        <v>181</v>
      </c>
      <c r="AZ16" t="s">
        <v>180</v>
      </c>
      <c r="BA16" t="s">
        <v>180</v>
      </c>
      <c r="BB16" t="s">
        <v>180</v>
      </c>
      <c r="BC16" t="s">
        <v>187</v>
      </c>
      <c r="BD16" t="s">
        <v>177</v>
      </c>
      <c r="BE16" t="s">
        <v>177</v>
      </c>
      <c r="BF16" t="s">
        <v>188</v>
      </c>
      <c r="BI16" t="s">
        <v>189</v>
      </c>
      <c r="BJ16" t="s">
        <v>190</v>
      </c>
      <c r="BK16" t="s">
        <v>189</v>
      </c>
      <c r="BL16" t="s">
        <v>190</v>
      </c>
      <c r="BM16" t="s">
        <v>182</v>
      </c>
      <c r="BN16" t="s">
        <v>182</v>
      </c>
      <c r="BO16" t="s">
        <v>178</v>
      </c>
      <c r="BP16" t="s">
        <v>191</v>
      </c>
      <c r="BQ16" t="s">
        <v>178</v>
      </c>
      <c r="BS16" t="s">
        <v>186</v>
      </c>
      <c r="BT16" t="s">
        <v>192</v>
      </c>
      <c r="BU16" t="s">
        <v>186</v>
      </c>
      <c r="BZ16" t="s">
        <v>182</v>
      </c>
      <c r="CA16" t="s">
        <v>182</v>
      </c>
      <c r="CB16" t="s">
        <v>189</v>
      </c>
      <c r="CC16" t="s">
        <v>190</v>
      </c>
      <c r="CE16" t="s">
        <v>183</v>
      </c>
      <c r="CF16" t="s">
        <v>183</v>
      </c>
      <c r="CG16" t="s">
        <v>180</v>
      </c>
      <c r="CH16" t="s">
        <v>180</v>
      </c>
      <c r="CI16" t="s">
        <v>180</v>
      </c>
      <c r="CJ16" t="s">
        <v>180</v>
      </c>
      <c r="CK16" t="s">
        <v>180</v>
      </c>
      <c r="CL16" t="s">
        <v>182</v>
      </c>
      <c r="CM16" t="s">
        <v>182</v>
      </c>
      <c r="CN16" t="s">
        <v>182</v>
      </c>
      <c r="CO16" t="s">
        <v>180</v>
      </c>
      <c r="CP16" t="s">
        <v>178</v>
      </c>
      <c r="CQ16" t="s">
        <v>186</v>
      </c>
      <c r="CR16" t="s">
        <v>182</v>
      </c>
      <c r="CS16" t="s">
        <v>182</v>
      </c>
    </row>
    <row r="17" spans="1:97" x14ac:dyDescent="0.25">
      <c r="A17">
        <v>1</v>
      </c>
      <c r="B17">
        <v>1589627814.7</v>
      </c>
      <c r="C17">
        <v>0</v>
      </c>
      <c r="D17" t="s">
        <v>193</v>
      </c>
      <c r="E17" t="s">
        <v>194</v>
      </c>
      <c r="F17">
        <v>1589627806.69677</v>
      </c>
      <c r="G17">
        <f t="shared" ref="G17:G80" si="0">AW17*AH17*(AU17-AV17)/(100*AO17*(1000-AH17*AU17))</f>
        <v>4.3645902718505097E-4</v>
      </c>
      <c r="H17">
        <f t="shared" ref="H17:H80" si="1">AW17*AH17*(AT17-AS17*(1000-AH17*AV17)/(1000-AH17*AU17))/(100*AO17)</f>
        <v>-0.84755311421345103</v>
      </c>
      <c r="I17">
        <f t="shared" ref="I17:I80" si="2">AS17 - IF(AH17&gt;1, H17*AO17*100/(AJ17*BC17), 0)</f>
        <v>411.27061290322598</v>
      </c>
      <c r="J17">
        <f t="shared" ref="J17:J80" si="3">((P17-G17/2)*I17-H17)/(P17+G17/2)</f>
        <v>430.70745474642081</v>
      </c>
      <c r="K17">
        <f t="shared" ref="K17:K80" si="4">J17*(AX17+AY17)/1000</f>
        <v>43.696154112041057</v>
      </c>
      <c r="L17">
        <f t="shared" ref="L17:L80" si="5">(AS17 - IF(AH17&gt;1, H17*AO17*100/(AJ17*BC17), 0))*(AX17+AY17)/1000</f>
        <v>41.724246667040731</v>
      </c>
      <c r="M17">
        <f t="shared" ref="M17:M80" si="6">2/((1/O17-1/N17)+SIGN(O17)*SQRT((1/O17-1/N17)*(1/O17-1/N17) + 4*AP17/((AP17+1)*(AP17+1))*(2*1/O17*1/N17-1/N17*1/N17)))</f>
        <v>5.5157377147503107E-2</v>
      </c>
      <c r="N17">
        <f t="shared" ref="N17:N80" si="7">AE17+AD17*AO17+AC17*AO17*AO17</f>
        <v>2.7870483971050906</v>
      </c>
      <c r="O17">
        <f t="shared" ref="O17:O80" si="8">G17*(1000-(1000*0.61365*EXP(17.502*S17/(240.97+S17))/(AX17+AY17)+AU17)/2)/(1000*0.61365*EXP(17.502*S17/(240.97+S17))/(AX17+AY17)-AU17)</f>
        <v>5.4558046385593799E-2</v>
      </c>
      <c r="P17">
        <f t="shared" ref="P17:P80" si="9">1/((AP17+1)/(M17/1.6)+1/(N17/1.37)) + AP17/((AP17+1)/(M17/1.6) + AP17/(N17/1.37))</f>
        <v>3.4152083728926669E-2</v>
      </c>
      <c r="Q17">
        <f t="shared" ref="Q17:Q80" si="10">(AL17*AN17)</f>
        <v>2.301006182254847E-3</v>
      </c>
      <c r="R17">
        <f t="shared" ref="R17:R80" si="11">(AZ17+(Q17+2*0.95*0.0000000567*(((AZ17+$B$7)+273)^4-(AZ17+273)^4)-44100*G17)/(1.84*29.3*N17+8*0.95*0.0000000567*(AZ17+273)^3))</f>
        <v>15.865825245023119</v>
      </c>
      <c r="S17">
        <f t="shared" ref="S17:S80" si="12">($C$7*BA17+$D$7*BB17+$E$7*R17)</f>
        <v>15.941538709677401</v>
      </c>
      <c r="T17">
        <f t="shared" ref="T17:T80" si="13">0.61365*EXP(17.502*S17/(240.97+S17))</f>
        <v>1.8178975881833983</v>
      </c>
      <c r="U17">
        <f t="shared" ref="U17:U80" si="14">(V17/W17*100)</f>
        <v>55.82114938428483</v>
      </c>
      <c r="V17">
        <f t="shared" ref="V17:V80" si="15">AU17*(AX17+AY17)/1000</f>
        <v>1.0176331114995123</v>
      </c>
      <c r="W17">
        <f t="shared" ref="W17:W80" si="16">0.61365*EXP(17.502*AZ17/(240.97+AZ17))</f>
        <v>1.8230242886865453</v>
      </c>
      <c r="X17">
        <f t="shared" ref="X17:X80" si="17">(T17-AU17*(AX17+AY17)/1000)</f>
        <v>0.80026447668388601</v>
      </c>
      <c r="Y17">
        <f t="shared" ref="Y17:Y80" si="18">(-G17*44100)</f>
        <v>-19.247843098860749</v>
      </c>
      <c r="Z17">
        <f t="shared" ref="Z17:Z80" si="19">2*29.3*N17*0.92*(AZ17-S17)</f>
        <v>6.6233529073218174</v>
      </c>
      <c r="AA17">
        <f t="shared" ref="AA17:AA80" si="20">2*0.95*0.0000000567*(((AZ17+$B$7)+273)^4-(S17+273)^4)</f>
        <v>0.45832539256238669</v>
      </c>
      <c r="AB17">
        <f t="shared" ref="AB17:AB80" si="21">Q17+AA17+Y17+Z17</f>
        <v>-12.163863792794292</v>
      </c>
      <c r="AC17">
        <v>-1.21830397465687E-3</v>
      </c>
      <c r="AD17">
        <v>2.3530507538813999E-2</v>
      </c>
      <c r="AE17">
        <v>2.6734605091991401</v>
      </c>
      <c r="AF17">
        <v>0</v>
      </c>
      <c r="AG17">
        <v>0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MAX(0,($B$13+$C$13*BC17)/(1+$D$13*BC17)*AX17/(AZ17+273)*$E$13)</f>
        <v>55614.897267579581</v>
      </c>
      <c r="AK17">
        <f t="shared" ref="AK17:AK80" si="25">$B$11*BD17+$C$11*BE17</f>
        <v>1.20408486774194E-2</v>
      </c>
      <c r="AL17">
        <f t="shared" ref="AL17:AL80" si="26">AK17*AM17</f>
        <v>5.9000158519355054E-3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9.5</v>
      </c>
      <c r="AP17">
        <v>0.5</v>
      </c>
      <c r="AQ17" t="s">
        <v>195</v>
      </c>
      <c r="AR17">
        <v>1589627806.69677</v>
      </c>
      <c r="AS17">
        <v>411.27061290322598</v>
      </c>
      <c r="AT17">
        <v>410.00135483870997</v>
      </c>
      <c r="AU17">
        <v>10.030680645161301</v>
      </c>
      <c r="AV17">
        <v>9.2097509677419396</v>
      </c>
      <c r="AW17">
        <v>500.01480645161303</v>
      </c>
      <c r="AX17">
        <v>101.352032258064</v>
      </c>
      <c r="AY17">
        <v>0.10001745806451599</v>
      </c>
      <c r="AZ17">
        <v>15.9856193548387</v>
      </c>
      <c r="BA17">
        <v>15.941538709677401</v>
      </c>
      <c r="BB17">
        <v>16.159358064516098</v>
      </c>
      <c r="BC17">
        <v>9996.2903225806494</v>
      </c>
      <c r="BD17">
        <v>1.20408486774194E-2</v>
      </c>
      <c r="BE17">
        <v>0.282605</v>
      </c>
      <c r="BF17">
        <v>1589627784.2</v>
      </c>
      <c r="BG17" t="s">
        <v>196</v>
      </c>
      <c r="BH17">
        <v>1</v>
      </c>
      <c r="BI17">
        <v>-5.5E-2</v>
      </c>
      <c r="BJ17">
        <v>-0.09</v>
      </c>
      <c r="BK17">
        <v>410</v>
      </c>
      <c r="BL17">
        <v>9</v>
      </c>
      <c r="BM17">
        <v>0.35</v>
      </c>
      <c r="BN17">
        <v>7.0000000000000007E-2</v>
      </c>
      <c r="BO17">
        <v>1.25261212</v>
      </c>
      <c r="BP17">
        <v>0.242979077574529</v>
      </c>
      <c r="BQ17">
        <v>5.4415477689951398E-2</v>
      </c>
      <c r="BR17">
        <v>0</v>
      </c>
      <c r="BS17">
        <v>0.81204593999999997</v>
      </c>
      <c r="BT17">
        <v>0.117018562507106</v>
      </c>
      <c r="BU17">
        <v>3.2736343581658597E-2</v>
      </c>
      <c r="BV17">
        <v>0</v>
      </c>
      <c r="BW17">
        <v>0</v>
      </c>
      <c r="BX17">
        <v>2</v>
      </c>
      <c r="BY17" t="s">
        <v>197</v>
      </c>
      <c r="BZ17">
        <v>100</v>
      </c>
      <c r="CA17">
        <v>100</v>
      </c>
      <c r="CB17">
        <v>-5.5E-2</v>
      </c>
      <c r="CC17">
        <v>-0.09</v>
      </c>
      <c r="CD17">
        <v>2</v>
      </c>
      <c r="CE17">
        <v>502.75099999999998</v>
      </c>
      <c r="CF17">
        <v>520.74800000000005</v>
      </c>
      <c r="CG17">
        <v>15.0009</v>
      </c>
      <c r="CH17">
        <v>22.060400000000001</v>
      </c>
      <c r="CI17">
        <v>29.999700000000001</v>
      </c>
      <c r="CJ17">
        <v>22.2834</v>
      </c>
      <c r="CK17">
        <v>22.320599999999999</v>
      </c>
      <c r="CL17">
        <v>19.907299999999999</v>
      </c>
      <c r="CM17">
        <v>-30</v>
      </c>
      <c r="CN17">
        <v>-30</v>
      </c>
      <c r="CO17">
        <v>15</v>
      </c>
      <c r="CP17">
        <v>410</v>
      </c>
      <c r="CQ17">
        <v>17</v>
      </c>
      <c r="CR17">
        <v>99.809100000000001</v>
      </c>
      <c r="CS17">
        <v>107.288</v>
      </c>
    </row>
    <row r="18" spans="1:97" x14ac:dyDescent="0.25">
      <c r="A18">
        <v>2</v>
      </c>
      <c r="B18">
        <v>1589627819.7</v>
      </c>
      <c r="C18">
        <v>5</v>
      </c>
      <c r="D18" t="s">
        <v>198</v>
      </c>
      <c r="E18" t="s">
        <v>199</v>
      </c>
      <c r="F18">
        <v>1589627811.3483901</v>
      </c>
      <c r="G18">
        <f t="shared" si="0"/>
        <v>4.3707455478913523E-4</v>
      </c>
      <c r="H18">
        <f t="shared" si="1"/>
        <v>-0.85724008657175865</v>
      </c>
      <c r="I18">
        <f t="shared" si="2"/>
        <v>411.27206451612898</v>
      </c>
      <c r="J18">
        <f t="shared" si="3"/>
        <v>430.97740489532219</v>
      </c>
      <c r="K18">
        <f t="shared" si="4"/>
        <v>43.723635373848893</v>
      </c>
      <c r="L18">
        <f t="shared" si="5"/>
        <v>41.724483891959267</v>
      </c>
      <c r="M18">
        <f t="shared" si="6"/>
        <v>5.5174021371137361E-2</v>
      </c>
      <c r="N18">
        <f t="shared" si="7"/>
        <v>2.7859646955117467</v>
      </c>
      <c r="O18">
        <f t="shared" si="8"/>
        <v>5.4574100434052669E-2</v>
      </c>
      <c r="P18">
        <f t="shared" si="9"/>
        <v>3.4162169629425088E-2</v>
      </c>
      <c r="Q18">
        <f t="shared" si="10"/>
        <v>1.4291345690322635E-4</v>
      </c>
      <c r="R18">
        <f t="shared" si="11"/>
        <v>15.869538229462865</v>
      </c>
      <c r="S18">
        <f t="shared" si="12"/>
        <v>15.9467483870968</v>
      </c>
      <c r="T18">
        <f t="shared" si="13"/>
        <v>1.8185028275415065</v>
      </c>
      <c r="U18">
        <f t="shared" si="14"/>
        <v>55.79130857488758</v>
      </c>
      <c r="V18">
        <f t="shared" si="15"/>
        <v>1.0173450210743307</v>
      </c>
      <c r="W18">
        <f t="shared" si="16"/>
        <v>1.8234829887683461</v>
      </c>
      <c r="X18">
        <f t="shared" si="17"/>
        <v>0.80115780646717583</v>
      </c>
      <c r="Y18">
        <f t="shared" si="18"/>
        <v>-19.274987866200863</v>
      </c>
      <c r="Z18">
        <f t="shared" si="19"/>
        <v>6.4298820654937447</v>
      </c>
      <c r="AA18">
        <f t="shared" si="20"/>
        <v>0.44513173332054523</v>
      </c>
      <c r="AB18">
        <f t="shared" si="21"/>
        <v>-12.39983115392967</v>
      </c>
      <c r="AC18">
        <v>-1.2175695364619399E-3</v>
      </c>
      <c r="AD18">
        <v>2.35163224882502E-2</v>
      </c>
      <c r="AE18">
        <v>2.6724452825390599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55581.982557822681</v>
      </c>
      <c r="AK18">
        <f t="shared" si="25"/>
        <v>7.4784645161290596E-4</v>
      </c>
      <c r="AL18">
        <f t="shared" si="26"/>
        <v>3.6644476129032392E-4</v>
      </c>
      <c r="AM18">
        <f t="shared" si="27"/>
        <v>0.49</v>
      </c>
      <c r="AN18">
        <f t="shared" si="28"/>
        <v>0.39</v>
      </c>
      <c r="AO18">
        <v>9.5</v>
      </c>
      <c r="AP18">
        <v>0.5</v>
      </c>
      <c r="AQ18" t="s">
        <v>195</v>
      </c>
      <c r="AR18">
        <v>1589627811.3483901</v>
      </c>
      <c r="AS18">
        <v>411.27206451612898</v>
      </c>
      <c r="AT18">
        <v>409.98487096774198</v>
      </c>
      <c r="AU18">
        <v>10.0278193548387</v>
      </c>
      <c r="AV18">
        <v>9.2057212903225807</v>
      </c>
      <c r="AW18">
        <v>500.00977419354803</v>
      </c>
      <c r="AX18">
        <v>101.35225806451599</v>
      </c>
      <c r="AY18">
        <v>0.10001037741935501</v>
      </c>
      <c r="AZ18">
        <v>15.9895580645161</v>
      </c>
      <c r="BA18">
        <v>15.9467483870968</v>
      </c>
      <c r="BB18">
        <v>16.1642677419355</v>
      </c>
      <c r="BC18">
        <v>9990.2419354838694</v>
      </c>
      <c r="BD18">
        <v>7.4784645161290596E-4</v>
      </c>
      <c r="BE18">
        <v>0.282605</v>
      </c>
      <c r="BF18">
        <v>1589627784.2</v>
      </c>
      <c r="BG18" t="s">
        <v>196</v>
      </c>
      <c r="BH18">
        <v>1</v>
      </c>
      <c r="BI18">
        <v>-5.5E-2</v>
      </c>
      <c r="BJ18">
        <v>-0.09</v>
      </c>
      <c r="BK18">
        <v>410</v>
      </c>
      <c r="BL18">
        <v>9</v>
      </c>
      <c r="BM18">
        <v>0.35</v>
      </c>
      <c r="BN18">
        <v>7.0000000000000007E-2</v>
      </c>
      <c r="BO18">
        <v>1.2717684</v>
      </c>
      <c r="BP18">
        <v>0.16107126470844199</v>
      </c>
      <c r="BQ18">
        <v>2.7101078971878599E-2</v>
      </c>
      <c r="BR18">
        <v>0</v>
      </c>
      <c r="BS18">
        <v>0.82063372000000001</v>
      </c>
      <c r="BT18">
        <v>1.63323963661984E-2</v>
      </c>
      <c r="BU18">
        <v>2.0343202111761998E-3</v>
      </c>
      <c r="BV18">
        <v>1</v>
      </c>
      <c r="BW18">
        <v>1</v>
      </c>
      <c r="BX18">
        <v>2</v>
      </c>
      <c r="BY18" t="s">
        <v>200</v>
      </c>
      <c r="BZ18">
        <v>100</v>
      </c>
      <c r="CA18">
        <v>100</v>
      </c>
      <c r="CB18">
        <v>-5.5E-2</v>
      </c>
      <c r="CC18">
        <v>-0.09</v>
      </c>
      <c r="CD18">
        <v>2</v>
      </c>
      <c r="CE18">
        <v>502.64400000000001</v>
      </c>
      <c r="CF18">
        <v>520.76599999999996</v>
      </c>
      <c r="CG18">
        <v>15.000999999999999</v>
      </c>
      <c r="CH18">
        <v>22.055800000000001</v>
      </c>
      <c r="CI18">
        <v>29.9998</v>
      </c>
      <c r="CJ18">
        <v>22.2773</v>
      </c>
      <c r="CK18">
        <v>22.314499999999999</v>
      </c>
      <c r="CL18">
        <v>19.905799999999999</v>
      </c>
      <c r="CM18">
        <v>-30</v>
      </c>
      <c r="CN18">
        <v>-30</v>
      </c>
      <c r="CO18">
        <v>15</v>
      </c>
      <c r="CP18">
        <v>410</v>
      </c>
      <c r="CQ18">
        <v>17</v>
      </c>
      <c r="CR18">
        <v>99.809100000000001</v>
      </c>
      <c r="CS18">
        <v>107.288</v>
      </c>
    </row>
    <row r="19" spans="1:97" x14ac:dyDescent="0.25">
      <c r="A19">
        <v>3</v>
      </c>
      <c r="B19">
        <v>1589627824.7</v>
      </c>
      <c r="C19">
        <v>10</v>
      </c>
      <c r="D19" t="s">
        <v>201</v>
      </c>
      <c r="E19" t="s">
        <v>202</v>
      </c>
      <c r="F19">
        <v>1589627816.13871</v>
      </c>
      <c r="G19">
        <f t="shared" si="0"/>
        <v>4.3748673731835888E-4</v>
      </c>
      <c r="H19">
        <f t="shared" si="1"/>
        <v>-0.851332043903687</v>
      </c>
      <c r="I19">
        <f t="shared" si="2"/>
        <v>411.27435483871</v>
      </c>
      <c r="J19">
        <f t="shared" si="3"/>
        <v>430.80752699314803</v>
      </c>
      <c r="K19">
        <f t="shared" si="4"/>
        <v>43.706452171984289</v>
      </c>
      <c r="L19">
        <f t="shared" si="5"/>
        <v>41.724765221215996</v>
      </c>
      <c r="M19">
        <f t="shared" si="6"/>
        <v>5.5160237544910097E-2</v>
      </c>
      <c r="N19">
        <f t="shared" si="7"/>
        <v>2.7867849766664623</v>
      </c>
      <c r="O19">
        <f t="shared" si="8"/>
        <v>5.4560788991258935E-2</v>
      </c>
      <c r="P19">
        <f t="shared" si="9"/>
        <v>3.4153808255529459E-2</v>
      </c>
      <c r="Q19">
        <f t="shared" si="10"/>
        <v>-1.1244187764193551E-3</v>
      </c>
      <c r="R19">
        <f t="shared" si="11"/>
        <v>15.872818240123406</v>
      </c>
      <c r="S19">
        <f t="shared" si="12"/>
        <v>15.952122580645201</v>
      </c>
      <c r="T19">
        <f t="shared" si="13"/>
        <v>1.8191273651389703</v>
      </c>
      <c r="U19">
        <f t="shared" si="14"/>
        <v>55.76141286728712</v>
      </c>
      <c r="V19">
        <f t="shared" si="15"/>
        <v>1.0170186220645445</v>
      </c>
      <c r="W19">
        <f t="shared" si="16"/>
        <v>1.8238752746187799</v>
      </c>
      <c r="X19">
        <f t="shared" si="17"/>
        <v>0.80210874307442581</v>
      </c>
      <c r="Y19">
        <f t="shared" si="18"/>
        <v>-19.293165115739626</v>
      </c>
      <c r="Z19">
        <f t="shared" si="19"/>
        <v>6.1303236366798597</v>
      </c>
      <c r="AA19">
        <f t="shared" si="20"/>
        <v>0.42428805646963824</v>
      </c>
      <c r="AB19">
        <f t="shared" si="21"/>
        <v>-12.739677841366548</v>
      </c>
      <c r="AC19">
        <v>-1.21812542594801E-3</v>
      </c>
      <c r="AD19">
        <v>2.3527059022001098E-2</v>
      </c>
      <c r="AE19">
        <v>2.6732137356492598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55605.680911381387</v>
      </c>
      <c r="AK19">
        <f t="shared" si="25"/>
        <v>-5.8839287096774202E-3</v>
      </c>
      <c r="AL19">
        <f t="shared" si="26"/>
        <v>-2.883125067741936E-3</v>
      </c>
      <c r="AM19">
        <f t="shared" si="27"/>
        <v>0.49</v>
      </c>
      <c r="AN19">
        <f t="shared" si="28"/>
        <v>0.39</v>
      </c>
      <c r="AO19">
        <v>9.5</v>
      </c>
      <c r="AP19">
        <v>0.5</v>
      </c>
      <c r="AQ19" t="s">
        <v>195</v>
      </c>
      <c r="AR19">
        <v>1589627816.13871</v>
      </c>
      <c r="AS19">
        <v>411.27435483871</v>
      </c>
      <c r="AT19">
        <v>409.99870967741901</v>
      </c>
      <c r="AU19">
        <v>10.0245903225806</v>
      </c>
      <c r="AV19">
        <v>9.2017138709677404</v>
      </c>
      <c r="AW19">
        <v>500.00951612903202</v>
      </c>
      <c r="AX19">
        <v>101.352387096774</v>
      </c>
      <c r="AY19">
        <v>0.100000416129032</v>
      </c>
      <c r="AZ19">
        <v>15.9929258064516</v>
      </c>
      <c r="BA19">
        <v>15.952122580645201</v>
      </c>
      <c r="BB19">
        <v>16.166</v>
      </c>
      <c r="BC19">
        <v>9994.7903225806494</v>
      </c>
      <c r="BD19">
        <v>-5.8839287096774202E-3</v>
      </c>
      <c r="BE19">
        <v>0.282605</v>
      </c>
      <c r="BF19">
        <v>1589627784.2</v>
      </c>
      <c r="BG19" t="s">
        <v>196</v>
      </c>
      <c r="BH19">
        <v>1</v>
      </c>
      <c r="BI19">
        <v>-5.5E-2</v>
      </c>
      <c r="BJ19">
        <v>-0.09</v>
      </c>
      <c r="BK19">
        <v>410</v>
      </c>
      <c r="BL19">
        <v>9</v>
      </c>
      <c r="BM19">
        <v>0.35</v>
      </c>
      <c r="BN19">
        <v>7.0000000000000007E-2</v>
      </c>
      <c r="BO19">
        <v>1.2702396</v>
      </c>
      <c r="BP19">
        <v>4.7841594268820099E-2</v>
      </c>
      <c r="BQ19">
        <v>2.74545292409103E-2</v>
      </c>
      <c r="BR19">
        <v>1</v>
      </c>
      <c r="BS19">
        <v>0.82193159999999998</v>
      </c>
      <c r="BT19">
        <v>1.3023009613424801E-2</v>
      </c>
      <c r="BU19">
        <v>1.6391305622188801E-3</v>
      </c>
      <c r="BV19">
        <v>1</v>
      </c>
      <c r="BW19">
        <v>2</v>
      </c>
      <c r="BX19">
        <v>2</v>
      </c>
      <c r="BY19" t="s">
        <v>203</v>
      </c>
      <c r="BZ19">
        <v>100</v>
      </c>
      <c r="CA19">
        <v>100</v>
      </c>
      <c r="CB19">
        <v>-5.5E-2</v>
      </c>
      <c r="CC19">
        <v>-0.09</v>
      </c>
      <c r="CD19">
        <v>2</v>
      </c>
      <c r="CE19">
        <v>502.8</v>
      </c>
      <c r="CF19">
        <v>520.88499999999999</v>
      </c>
      <c r="CG19">
        <v>15.001099999999999</v>
      </c>
      <c r="CH19">
        <v>22.051100000000002</v>
      </c>
      <c r="CI19">
        <v>29.999700000000001</v>
      </c>
      <c r="CJ19">
        <v>22.270600000000002</v>
      </c>
      <c r="CK19">
        <v>22.307700000000001</v>
      </c>
      <c r="CL19">
        <v>19.904199999999999</v>
      </c>
      <c r="CM19">
        <v>-30</v>
      </c>
      <c r="CN19">
        <v>-30</v>
      </c>
      <c r="CO19">
        <v>15</v>
      </c>
      <c r="CP19">
        <v>410</v>
      </c>
      <c r="CQ19">
        <v>17</v>
      </c>
      <c r="CR19">
        <v>99.810900000000004</v>
      </c>
      <c r="CS19">
        <v>107.288</v>
      </c>
    </row>
    <row r="20" spans="1:97" x14ac:dyDescent="0.25">
      <c r="A20">
        <v>4</v>
      </c>
      <c r="B20">
        <v>1589627829.7</v>
      </c>
      <c r="C20">
        <v>15</v>
      </c>
      <c r="D20" t="s">
        <v>204</v>
      </c>
      <c r="E20" t="s">
        <v>205</v>
      </c>
      <c r="F20">
        <v>1589627821.0741899</v>
      </c>
      <c r="G20">
        <f t="shared" si="0"/>
        <v>4.3781235440066603E-4</v>
      </c>
      <c r="H20">
        <f t="shared" si="1"/>
        <v>-0.85223624457093405</v>
      </c>
      <c r="I20">
        <f t="shared" si="2"/>
        <v>411.27974193548403</v>
      </c>
      <c r="J20">
        <f t="shared" si="3"/>
        <v>430.82538230256324</v>
      </c>
      <c r="K20">
        <f t="shared" si="4"/>
        <v>43.708412417825762</v>
      </c>
      <c r="L20">
        <f t="shared" si="5"/>
        <v>41.725453787187718</v>
      </c>
      <c r="M20">
        <f t="shared" si="6"/>
        <v>5.5188104268082495E-2</v>
      </c>
      <c r="N20">
        <f t="shared" si="7"/>
        <v>2.7877134102148227</v>
      </c>
      <c r="O20">
        <f t="shared" si="8"/>
        <v>5.4588250938022206E-2</v>
      </c>
      <c r="P20">
        <f t="shared" si="9"/>
        <v>3.4171007881026241E-2</v>
      </c>
      <c r="Q20">
        <f t="shared" si="10"/>
        <v>-3.5146886995161253E-3</v>
      </c>
      <c r="R20">
        <f t="shared" si="11"/>
        <v>15.871615840040207</v>
      </c>
      <c r="S20">
        <f t="shared" si="12"/>
        <v>15.950741935483901</v>
      </c>
      <c r="T20">
        <f t="shared" si="13"/>
        <v>1.8189669017295784</v>
      </c>
      <c r="U20">
        <f t="shared" si="14"/>
        <v>55.745800040830098</v>
      </c>
      <c r="V20">
        <f t="shared" si="15"/>
        <v>1.0166601268065052</v>
      </c>
      <c r="W20">
        <f t="shared" si="16"/>
        <v>1.8237430013774476</v>
      </c>
      <c r="X20">
        <f t="shared" si="17"/>
        <v>0.80230677492307323</v>
      </c>
      <c r="Y20">
        <f t="shared" si="18"/>
        <v>-19.307524829069372</v>
      </c>
      <c r="Z20">
        <f t="shared" si="19"/>
        <v>6.1692115753189674</v>
      </c>
      <c r="AA20">
        <f t="shared" si="20"/>
        <v>0.42683176562913455</v>
      </c>
      <c r="AB20">
        <f t="shared" si="21"/>
        <v>-12.714996176820787</v>
      </c>
      <c r="AC20">
        <v>-1.2187547989622801E-3</v>
      </c>
      <c r="AD20">
        <v>2.35392148277483E-2</v>
      </c>
      <c r="AE20">
        <v>2.6740834899575598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55633.464693939684</v>
      </c>
      <c r="AK20">
        <f t="shared" si="25"/>
        <v>-1.8391882258064499E-2</v>
      </c>
      <c r="AL20">
        <f t="shared" si="26"/>
        <v>-9.0120223064516034E-3</v>
      </c>
      <c r="AM20">
        <f t="shared" si="27"/>
        <v>0.49</v>
      </c>
      <c r="AN20">
        <f t="shared" si="28"/>
        <v>0.39</v>
      </c>
      <c r="AO20">
        <v>9.5</v>
      </c>
      <c r="AP20">
        <v>0.5</v>
      </c>
      <c r="AQ20" t="s">
        <v>195</v>
      </c>
      <c r="AR20">
        <v>1589627821.0741899</v>
      </c>
      <c r="AS20">
        <v>411.27974193548403</v>
      </c>
      <c r="AT20">
        <v>410.00264516128999</v>
      </c>
      <c r="AU20">
        <v>10.0210225806452</v>
      </c>
      <c r="AV20">
        <v>9.1975354838709702</v>
      </c>
      <c r="AW20">
        <v>500.01241935483898</v>
      </c>
      <c r="AX20">
        <v>101.352741935484</v>
      </c>
      <c r="AY20">
        <v>9.9990919354838698E-2</v>
      </c>
      <c r="AZ20">
        <v>15.9917903225806</v>
      </c>
      <c r="BA20">
        <v>15.950741935483901</v>
      </c>
      <c r="BB20">
        <v>16.1675419354839</v>
      </c>
      <c r="BC20">
        <v>9999.9193548387102</v>
      </c>
      <c r="BD20">
        <v>-1.8391882258064499E-2</v>
      </c>
      <c r="BE20">
        <v>0.282605</v>
      </c>
      <c r="BF20">
        <v>1589627784.2</v>
      </c>
      <c r="BG20" t="s">
        <v>196</v>
      </c>
      <c r="BH20">
        <v>1</v>
      </c>
      <c r="BI20">
        <v>-5.5E-2</v>
      </c>
      <c r="BJ20">
        <v>-0.09</v>
      </c>
      <c r="BK20">
        <v>410</v>
      </c>
      <c r="BL20">
        <v>9</v>
      </c>
      <c r="BM20">
        <v>0.35</v>
      </c>
      <c r="BN20">
        <v>7.0000000000000007E-2</v>
      </c>
      <c r="BO20">
        <v>1.2763882</v>
      </c>
      <c r="BP20">
        <v>-6.0059369276209598E-2</v>
      </c>
      <c r="BQ20">
        <v>2.3598589677351501E-2</v>
      </c>
      <c r="BR20">
        <v>1</v>
      </c>
      <c r="BS20">
        <v>0.82280032000000003</v>
      </c>
      <c r="BT20">
        <v>8.1766738501814797E-3</v>
      </c>
      <c r="BU20">
        <v>1.0795731645423599E-3</v>
      </c>
      <c r="BV20">
        <v>1</v>
      </c>
      <c r="BW20">
        <v>2</v>
      </c>
      <c r="BX20">
        <v>2</v>
      </c>
      <c r="BY20" t="s">
        <v>203</v>
      </c>
      <c r="BZ20">
        <v>100</v>
      </c>
      <c r="CA20">
        <v>100</v>
      </c>
      <c r="CB20">
        <v>-5.5E-2</v>
      </c>
      <c r="CC20">
        <v>-0.09</v>
      </c>
      <c r="CD20">
        <v>2</v>
      </c>
      <c r="CE20">
        <v>502.76100000000002</v>
      </c>
      <c r="CF20">
        <v>520.84</v>
      </c>
      <c r="CG20">
        <v>15.0008</v>
      </c>
      <c r="CH20">
        <v>22.046500000000002</v>
      </c>
      <c r="CI20">
        <v>29.9998</v>
      </c>
      <c r="CJ20">
        <v>22.264099999999999</v>
      </c>
      <c r="CK20">
        <v>22.302099999999999</v>
      </c>
      <c r="CL20">
        <v>19.906300000000002</v>
      </c>
      <c r="CM20">
        <v>-30</v>
      </c>
      <c r="CN20">
        <v>-30</v>
      </c>
      <c r="CO20">
        <v>15</v>
      </c>
      <c r="CP20">
        <v>410</v>
      </c>
      <c r="CQ20">
        <v>17</v>
      </c>
      <c r="CR20">
        <v>99.810100000000006</v>
      </c>
      <c r="CS20">
        <v>107.288</v>
      </c>
    </row>
    <row r="21" spans="1:97" x14ac:dyDescent="0.25">
      <c r="A21">
        <v>5</v>
      </c>
      <c r="B21">
        <v>1589627834.7</v>
      </c>
      <c r="C21">
        <v>20</v>
      </c>
      <c r="D21" t="s">
        <v>206</v>
      </c>
      <c r="E21" t="s">
        <v>207</v>
      </c>
      <c r="F21">
        <v>1589627826.0709701</v>
      </c>
      <c r="G21">
        <f t="shared" si="0"/>
        <v>4.3800450135011868E-4</v>
      </c>
      <c r="H21">
        <f t="shared" si="1"/>
        <v>-0.8608813914649136</v>
      </c>
      <c r="I21">
        <f t="shared" si="2"/>
        <v>411.29529032258102</v>
      </c>
      <c r="J21">
        <f t="shared" si="3"/>
        <v>431.08103390620477</v>
      </c>
      <c r="K21">
        <f t="shared" si="4"/>
        <v>43.734619787903945</v>
      </c>
      <c r="L21">
        <f t="shared" si="5"/>
        <v>41.727289599865514</v>
      </c>
      <c r="M21">
        <f t="shared" si="6"/>
        <v>5.5212772518059117E-2</v>
      </c>
      <c r="N21">
        <f t="shared" si="7"/>
        <v>2.7881075427435</v>
      </c>
      <c r="O21">
        <f t="shared" si="8"/>
        <v>5.4612469840407622E-2</v>
      </c>
      <c r="P21">
        <f t="shared" si="9"/>
        <v>3.4186184496157457E-2</v>
      </c>
      <c r="Q21">
        <f t="shared" si="10"/>
        <v>-3.2323607034193515E-3</v>
      </c>
      <c r="R21">
        <f t="shared" si="11"/>
        <v>15.868906350418817</v>
      </c>
      <c r="S21">
        <f t="shared" si="12"/>
        <v>15.947361290322601</v>
      </c>
      <c r="T21">
        <f t="shared" si="13"/>
        <v>1.8185740438042193</v>
      </c>
      <c r="U21">
        <f t="shared" si="14"/>
        <v>55.733538151108441</v>
      </c>
      <c r="V21">
        <f t="shared" si="15"/>
        <v>1.0162628997095124</v>
      </c>
      <c r="W21">
        <f t="shared" si="16"/>
        <v>1.8234315161441097</v>
      </c>
      <c r="X21">
        <f t="shared" si="17"/>
        <v>0.80231114409470683</v>
      </c>
      <c r="Y21">
        <f t="shared" si="18"/>
        <v>-19.315998509540233</v>
      </c>
      <c r="Z21">
        <f t="shared" si="19"/>
        <v>6.2762722663316266</v>
      </c>
      <c r="AA21">
        <f t="shared" si="20"/>
        <v>0.43416398673916651</v>
      </c>
      <c r="AB21">
        <f t="shared" si="21"/>
        <v>-12.608794617172858</v>
      </c>
      <c r="AC21">
        <v>-1.21902203752335E-3</v>
      </c>
      <c r="AD21">
        <v>2.3544376313803399E-2</v>
      </c>
      <c r="AE21">
        <v>2.6744527066488502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55645.694007253915</v>
      </c>
      <c r="AK21">
        <f t="shared" si="25"/>
        <v>-1.69144987096774E-2</v>
      </c>
      <c r="AL21">
        <f t="shared" si="26"/>
        <v>-8.2881043677419265E-3</v>
      </c>
      <c r="AM21">
        <f t="shared" si="27"/>
        <v>0.49</v>
      </c>
      <c r="AN21">
        <f t="shared" si="28"/>
        <v>0.39</v>
      </c>
      <c r="AO21">
        <v>9.5</v>
      </c>
      <c r="AP21">
        <v>0.5</v>
      </c>
      <c r="AQ21" t="s">
        <v>195</v>
      </c>
      <c r="AR21">
        <v>1589627826.0709701</v>
      </c>
      <c r="AS21">
        <v>411.29529032258102</v>
      </c>
      <c r="AT21">
        <v>410.00190322580602</v>
      </c>
      <c r="AU21">
        <v>10.0170451612903</v>
      </c>
      <c r="AV21">
        <v>9.1931754838709701</v>
      </c>
      <c r="AW21">
        <v>500.00158064516103</v>
      </c>
      <c r="AX21">
        <v>101.353387096774</v>
      </c>
      <c r="AY21">
        <v>9.9973983870967703E-2</v>
      </c>
      <c r="AZ21">
        <v>15.989116129032301</v>
      </c>
      <c r="BA21">
        <v>15.947361290322601</v>
      </c>
      <c r="BB21">
        <v>16.163974193548398</v>
      </c>
      <c r="BC21">
        <v>10002.0483870968</v>
      </c>
      <c r="BD21">
        <v>-1.69144987096774E-2</v>
      </c>
      <c r="BE21">
        <v>0.282605</v>
      </c>
      <c r="BF21">
        <v>1589627784.2</v>
      </c>
      <c r="BG21" t="s">
        <v>196</v>
      </c>
      <c r="BH21">
        <v>1</v>
      </c>
      <c r="BI21">
        <v>-5.5E-2</v>
      </c>
      <c r="BJ21">
        <v>-0.09</v>
      </c>
      <c r="BK21">
        <v>410</v>
      </c>
      <c r="BL21">
        <v>9</v>
      </c>
      <c r="BM21">
        <v>0.35</v>
      </c>
      <c r="BN21">
        <v>7.0000000000000007E-2</v>
      </c>
      <c r="BO21">
        <v>1.2922834000000001</v>
      </c>
      <c r="BP21">
        <v>0.13572084718427199</v>
      </c>
      <c r="BQ21">
        <v>4.0393479850589699E-2</v>
      </c>
      <c r="BR21">
        <v>0</v>
      </c>
      <c r="BS21">
        <v>0.82333858000000004</v>
      </c>
      <c r="BT21">
        <v>6.04170696449822E-3</v>
      </c>
      <c r="BU21">
        <v>8.7723689138111203E-4</v>
      </c>
      <c r="BV21">
        <v>1</v>
      </c>
      <c r="BW21">
        <v>1</v>
      </c>
      <c r="BX21">
        <v>2</v>
      </c>
      <c r="BY21" t="s">
        <v>200</v>
      </c>
      <c r="BZ21">
        <v>100</v>
      </c>
      <c r="CA21">
        <v>100</v>
      </c>
      <c r="CB21">
        <v>-5.5E-2</v>
      </c>
      <c r="CC21">
        <v>-0.09</v>
      </c>
      <c r="CD21">
        <v>2</v>
      </c>
      <c r="CE21">
        <v>502.81</v>
      </c>
      <c r="CF21">
        <v>520.87099999999998</v>
      </c>
      <c r="CG21">
        <v>15</v>
      </c>
      <c r="CH21">
        <v>22.041799999999999</v>
      </c>
      <c r="CI21">
        <v>29.9998</v>
      </c>
      <c r="CJ21">
        <v>22.2578</v>
      </c>
      <c r="CK21">
        <v>22.2959</v>
      </c>
      <c r="CL21">
        <v>19.9055</v>
      </c>
      <c r="CM21">
        <v>-30</v>
      </c>
      <c r="CN21">
        <v>-30</v>
      </c>
      <c r="CO21">
        <v>15</v>
      </c>
      <c r="CP21">
        <v>410</v>
      </c>
      <c r="CQ21">
        <v>17</v>
      </c>
      <c r="CR21">
        <v>99.813100000000006</v>
      </c>
      <c r="CS21">
        <v>107.289</v>
      </c>
    </row>
    <row r="22" spans="1:97" x14ac:dyDescent="0.25">
      <c r="A22">
        <v>6</v>
      </c>
      <c r="B22">
        <v>1589627839.7</v>
      </c>
      <c r="C22">
        <v>25</v>
      </c>
      <c r="D22" t="s">
        <v>208</v>
      </c>
      <c r="E22" t="s">
        <v>209</v>
      </c>
      <c r="F22">
        <v>1589627831.0709701</v>
      </c>
      <c r="G22">
        <f t="shared" si="0"/>
        <v>4.3794486521106122E-4</v>
      </c>
      <c r="H22">
        <f t="shared" si="1"/>
        <v>-0.86584388005269397</v>
      </c>
      <c r="I22">
        <f t="shared" si="2"/>
        <v>411.30951612903198</v>
      </c>
      <c r="J22">
        <f t="shared" si="3"/>
        <v>431.24687732964861</v>
      </c>
      <c r="K22">
        <f t="shared" si="4"/>
        <v>43.751515652796648</v>
      </c>
      <c r="L22">
        <f t="shared" si="5"/>
        <v>41.728800088928452</v>
      </c>
      <c r="M22">
        <f t="shared" si="6"/>
        <v>5.5193528456633729E-2</v>
      </c>
      <c r="N22">
        <f t="shared" si="7"/>
        <v>2.7882379557252035</v>
      </c>
      <c r="O22">
        <f t="shared" si="8"/>
        <v>5.4593669446382796E-2</v>
      </c>
      <c r="P22">
        <f t="shared" si="9"/>
        <v>3.4174395002114416E-2</v>
      </c>
      <c r="Q22">
        <f t="shared" si="10"/>
        <v>-4.0666095411290267E-3</v>
      </c>
      <c r="R22">
        <f t="shared" si="11"/>
        <v>15.865770914638462</v>
      </c>
      <c r="S22">
        <f t="shared" si="12"/>
        <v>15.945135483871001</v>
      </c>
      <c r="T22">
        <f t="shared" si="13"/>
        <v>1.8183154280263911</v>
      </c>
      <c r="U22">
        <f t="shared" si="14"/>
        <v>55.721188474567242</v>
      </c>
      <c r="V22">
        <f t="shared" si="15"/>
        <v>1.0158331959946263</v>
      </c>
      <c r="W22">
        <f t="shared" si="16"/>
        <v>1.8230644819399031</v>
      </c>
      <c r="X22">
        <f t="shared" si="17"/>
        <v>0.80248223203176483</v>
      </c>
      <c r="Y22">
        <f t="shared" si="18"/>
        <v>-19.313368555807799</v>
      </c>
      <c r="Z22">
        <f t="shared" si="19"/>
        <v>6.1373990885587801</v>
      </c>
      <c r="AA22">
        <f t="shared" si="20"/>
        <v>0.42452566358145477</v>
      </c>
      <c r="AB22">
        <f t="shared" si="21"/>
        <v>-12.755510413208693</v>
      </c>
      <c r="AC22">
        <v>-1.2191104710952299E-3</v>
      </c>
      <c r="AD22">
        <v>2.3546084333208199E-2</v>
      </c>
      <c r="AE22">
        <v>2.67457487457607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55650.176098290111</v>
      </c>
      <c r="AK22">
        <f t="shared" si="25"/>
        <v>-2.12800080645161E-2</v>
      </c>
      <c r="AL22">
        <f t="shared" si="26"/>
        <v>-1.0427203951612889E-2</v>
      </c>
      <c r="AM22">
        <f t="shared" si="27"/>
        <v>0.49</v>
      </c>
      <c r="AN22">
        <f t="shared" si="28"/>
        <v>0.39</v>
      </c>
      <c r="AO22">
        <v>9.5</v>
      </c>
      <c r="AP22">
        <v>0.5</v>
      </c>
      <c r="AQ22" t="s">
        <v>195</v>
      </c>
      <c r="AR22">
        <v>1589627831.0709701</v>
      </c>
      <c r="AS22">
        <v>411.30951612903198</v>
      </c>
      <c r="AT22">
        <v>410.00667741935501</v>
      </c>
      <c r="AU22">
        <v>10.0127935483871</v>
      </c>
      <c r="AV22">
        <v>9.1890400000000003</v>
      </c>
      <c r="AW22">
        <v>500.006129032258</v>
      </c>
      <c r="AX22">
        <v>101.35354838709701</v>
      </c>
      <c r="AY22">
        <v>9.9976154838709697E-2</v>
      </c>
      <c r="AZ22">
        <v>15.985964516129</v>
      </c>
      <c r="BA22">
        <v>15.945135483871001</v>
      </c>
      <c r="BB22">
        <v>16.161825806451599</v>
      </c>
      <c r="BC22">
        <v>10002.7580645161</v>
      </c>
      <c r="BD22">
        <v>-2.12800080645161E-2</v>
      </c>
      <c r="BE22">
        <v>0.282605</v>
      </c>
      <c r="BF22">
        <v>1589627784.2</v>
      </c>
      <c r="BG22" t="s">
        <v>196</v>
      </c>
      <c r="BH22">
        <v>1</v>
      </c>
      <c r="BI22">
        <v>-5.5E-2</v>
      </c>
      <c r="BJ22">
        <v>-0.09</v>
      </c>
      <c r="BK22">
        <v>410</v>
      </c>
      <c r="BL22">
        <v>9</v>
      </c>
      <c r="BM22">
        <v>0.35</v>
      </c>
      <c r="BN22">
        <v>7.0000000000000007E-2</v>
      </c>
      <c r="BO22">
        <v>1.295166</v>
      </c>
      <c r="BP22">
        <v>0.125979844874197</v>
      </c>
      <c r="BQ22">
        <v>4.1087539424988703E-2</v>
      </c>
      <c r="BR22">
        <v>0</v>
      </c>
      <c r="BS22">
        <v>0.82366947999999995</v>
      </c>
      <c r="BT22">
        <v>1.27188452301331E-3</v>
      </c>
      <c r="BU22">
        <v>4.6362365082035299E-4</v>
      </c>
      <c r="BV22">
        <v>1</v>
      </c>
      <c r="BW22">
        <v>1</v>
      </c>
      <c r="BX22">
        <v>2</v>
      </c>
      <c r="BY22" t="s">
        <v>200</v>
      </c>
      <c r="BZ22">
        <v>100</v>
      </c>
      <c r="CA22">
        <v>100</v>
      </c>
      <c r="CB22">
        <v>-5.5E-2</v>
      </c>
      <c r="CC22">
        <v>-0.09</v>
      </c>
      <c r="CD22">
        <v>2</v>
      </c>
      <c r="CE22">
        <v>502.702</v>
      </c>
      <c r="CF22">
        <v>521.03599999999994</v>
      </c>
      <c r="CG22">
        <v>14.9998</v>
      </c>
      <c r="CH22">
        <v>22.037199999999999</v>
      </c>
      <c r="CI22">
        <v>29.9999</v>
      </c>
      <c r="CJ22">
        <v>22.2515</v>
      </c>
      <c r="CK22">
        <v>22.2897</v>
      </c>
      <c r="CL22">
        <v>19.9069</v>
      </c>
      <c r="CM22">
        <v>-30</v>
      </c>
      <c r="CN22">
        <v>-30</v>
      </c>
      <c r="CO22">
        <v>15</v>
      </c>
      <c r="CP22">
        <v>410</v>
      </c>
      <c r="CQ22">
        <v>17</v>
      </c>
      <c r="CR22">
        <v>99.813800000000001</v>
      </c>
      <c r="CS22">
        <v>107.289</v>
      </c>
    </row>
    <row r="23" spans="1:97" x14ac:dyDescent="0.25">
      <c r="A23">
        <v>7</v>
      </c>
      <c r="B23">
        <v>1589628219.2</v>
      </c>
      <c r="C23">
        <v>404.5</v>
      </c>
      <c r="D23" t="s">
        <v>212</v>
      </c>
      <c r="E23" t="s">
        <v>213</v>
      </c>
      <c r="F23">
        <v>1589628211.2193501</v>
      </c>
      <c r="G23">
        <f t="shared" si="0"/>
        <v>1.4757132818638474E-4</v>
      </c>
      <c r="H23">
        <f t="shared" si="1"/>
        <v>-0.57167753983361769</v>
      </c>
      <c r="I23">
        <f t="shared" si="2"/>
        <v>410.55667741935503</v>
      </c>
      <c r="J23">
        <f t="shared" si="3"/>
        <v>471.0369854657975</v>
      </c>
      <c r="K23">
        <f t="shared" si="4"/>
        <v>47.787909244247849</v>
      </c>
      <c r="L23">
        <f t="shared" si="5"/>
        <v>41.65202700746454</v>
      </c>
      <c r="M23">
        <f t="shared" si="6"/>
        <v>1.3434799262948181E-2</v>
      </c>
      <c r="N23">
        <f t="shared" si="7"/>
        <v>2.6766056885189209</v>
      </c>
      <c r="O23">
        <f t="shared" si="8"/>
        <v>1.3397448481079712E-2</v>
      </c>
      <c r="P23">
        <f t="shared" si="9"/>
        <v>8.3767524062253445E-3</v>
      </c>
      <c r="Q23">
        <f t="shared" si="10"/>
        <v>1.8620870919677426E-3</v>
      </c>
      <c r="R23">
        <f t="shared" si="11"/>
        <v>15.51744164302813</v>
      </c>
      <c r="S23">
        <f t="shared" si="12"/>
        <v>15.468777419354801</v>
      </c>
      <c r="T23">
        <f t="shared" si="13"/>
        <v>1.7637050468143438</v>
      </c>
      <c r="U23">
        <f t="shared" si="14"/>
        <v>37.179542596935292</v>
      </c>
      <c r="V23">
        <f t="shared" si="15"/>
        <v>0.65956294165545648</v>
      </c>
      <c r="W23">
        <f t="shared" si="16"/>
        <v>1.7739942333497785</v>
      </c>
      <c r="X23">
        <f t="shared" si="17"/>
        <v>1.1041421051588873</v>
      </c>
      <c r="Y23">
        <f t="shared" si="18"/>
        <v>-6.5078955730195673</v>
      </c>
      <c r="Z23">
        <f t="shared" si="19"/>
        <v>13.092770621595275</v>
      </c>
      <c r="AA23">
        <f t="shared" si="20"/>
        <v>0.93898727169693197</v>
      </c>
      <c r="AB23">
        <f t="shared" si="21"/>
        <v>7.5257244073646072</v>
      </c>
      <c r="AC23">
        <v>-1.21664751560598E-3</v>
      </c>
      <c r="AD23">
        <v>2.34985144377527E-2</v>
      </c>
      <c r="AE23">
        <v>2.6711701811719002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55624.384298068355</v>
      </c>
      <c r="AK23">
        <f t="shared" si="25"/>
        <v>9.7440454838709709E-3</v>
      </c>
      <c r="AL23">
        <f t="shared" si="26"/>
        <v>4.7745822870967755E-3</v>
      </c>
      <c r="AM23">
        <f t="shared" si="27"/>
        <v>0.49</v>
      </c>
      <c r="AN23">
        <f t="shared" si="28"/>
        <v>0.39</v>
      </c>
      <c r="AO23">
        <v>19.079999999999998</v>
      </c>
      <c r="AP23">
        <v>0.5</v>
      </c>
      <c r="AQ23" t="s">
        <v>195</v>
      </c>
      <c r="AR23">
        <v>1589628211.2193501</v>
      </c>
      <c r="AS23">
        <v>410.55667741935503</v>
      </c>
      <c r="AT23">
        <v>408.60661290322599</v>
      </c>
      <c r="AU23">
        <v>6.50119548387097</v>
      </c>
      <c r="AV23">
        <v>5.9417987096774203</v>
      </c>
      <c r="AW23">
        <v>500.066483870968</v>
      </c>
      <c r="AX23">
        <v>101.352741935484</v>
      </c>
      <c r="AY23">
        <v>9.98206419354839E-2</v>
      </c>
      <c r="AZ23">
        <v>15.559509677419401</v>
      </c>
      <c r="BA23">
        <v>15.468777419354801</v>
      </c>
      <c r="BB23">
        <v>15.668287096774201</v>
      </c>
      <c r="BC23">
        <v>9982.6290322580608</v>
      </c>
      <c r="BD23">
        <v>9.7440454838709709E-3</v>
      </c>
      <c r="BE23">
        <v>0.282605</v>
      </c>
      <c r="BF23">
        <v>1589628203.7</v>
      </c>
      <c r="BG23" t="s">
        <v>214</v>
      </c>
      <c r="BH23">
        <v>2</v>
      </c>
      <c r="BI23">
        <v>-0.20200000000000001</v>
      </c>
      <c r="BJ23">
        <v>-0.124</v>
      </c>
      <c r="BK23">
        <v>408</v>
      </c>
      <c r="BL23">
        <v>6</v>
      </c>
      <c r="BM23">
        <v>0.31</v>
      </c>
      <c r="BN23">
        <v>0.09</v>
      </c>
      <c r="BO23">
        <v>1.2590643254</v>
      </c>
      <c r="BP23">
        <v>7.6243025738947203</v>
      </c>
      <c r="BQ23">
        <v>1.1373475398933199</v>
      </c>
      <c r="BR23">
        <v>0</v>
      </c>
      <c r="BS23">
        <v>0.35958014985999998</v>
      </c>
      <c r="BT23">
        <v>2.4984093899698698</v>
      </c>
      <c r="BU23">
        <v>0.33220252871262401</v>
      </c>
      <c r="BV23">
        <v>0</v>
      </c>
      <c r="BW23">
        <v>0</v>
      </c>
      <c r="BX23">
        <v>2</v>
      </c>
      <c r="BY23" t="s">
        <v>197</v>
      </c>
      <c r="BZ23">
        <v>100</v>
      </c>
      <c r="CA23">
        <v>100</v>
      </c>
      <c r="CB23">
        <v>-0.20200000000000001</v>
      </c>
      <c r="CC23">
        <v>-0.124</v>
      </c>
      <c r="CD23">
        <v>2</v>
      </c>
      <c r="CE23">
        <v>501.18599999999998</v>
      </c>
      <c r="CF23">
        <v>516.56500000000005</v>
      </c>
      <c r="CG23">
        <v>14.002000000000001</v>
      </c>
      <c r="CH23">
        <v>21.8109</v>
      </c>
      <c r="CI23">
        <v>29.9999</v>
      </c>
      <c r="CJ23">
        <v>21.940100000000001</v>
      </c>
      <c r="CK23">
        <v>21.971699999999998</v>
      </c>
      <c r="CL23">
        <v>19.083400000000001</v>
      </c>
      <c r="CM23">
        <v>36.807099999999998</v>
      </c>
      <c r="CN23">
        <v>0</v>
      </c>
      <c r="CO23">
        <v>14</v>
      </c>
      <c r="CP23">
        <v>410</v>
      </c>
      <c r="CQ23">
        <v>6</v>
      </c>
      <c r="CR23">
        <v>99.876199999999997</v>
      </c>
      <c r="CS23">
        <v>107.316</v>
      </c>
    </row>
    <row r="24" spans="1:97" x14ac:dyDescent="0.25">
      <c r="A24">
        <v>8</v>
      </c>
      <c r="B24">
        <v>1589628224.2</v>
      </c>
      <c r="C24">
        <v>409.5</v>
      </c>
      <c r="D24" t="s">
        <v>215</v>
      </c>
      <c r="E24" t="s">
        <v>216</v>
      </c>
      <c r="F24">
        <v>1589628215.84516</v>
      </c>
      <c r="G24">
        <f t="shared" si="0"/>
        <v>1.9111691488194398E-4</v>
      </c>
      <c r="H24">
        <f t="shared" si="1"/>
        <v>-0.68328302456050405</v>
      </c>
      <c r="I24">
        <f t="shared" si="2"/>
        <v>411.319419354839</v>
      </c>
      <c r="J24">
        <f t="shared" si="3"/>
        <v>465.69617608257863</v>
      </c>
      <c r="K24">
        <f t="shared" si="4"/>
        <v>47.245962089098391</v>
      </c>
      <c r="L24">
        <f t="shared" si="5"/>
        <v>41.729313426663694</v>
      </c>
      <c r="M24">
        <f t="shared" si="6"/>
        <v>1.7694626287255509E-2</v>
      </c>
      <c r="N24">
        <f t="shared" si="7"/>
        <v>2.6783837904805936</v>
      </c>
      <c r="O24">
        <f t="shared" si="8"/>
        <v>1.7629938882839369E-2</v>
      </c>
      <c r="P24">
        <f t="shared" si="9"/>
        <v>1.1024503909094204E-2</v>
      </c>
      <c r="Q24">
        <f t="shared" si="10"/>
        <v>-1.4557097980645153E-4</v>
      </c>
      <c r="R24">
        <f t="shared" si="11"/>
        <v>15.506180890802066</v>
      </c>
      <c r="S24">
        <f t="shared" si="12"/>
        <v>15.4695322580645</v>
      </c>
      <c r="T24">
        <f t="shared" si="13"/>
        <v>1.7637904300515956</v>
      </c>
      <c r="U24">
        <f t="shared" si="14"/>
        <v>38.172649188646673</v>
      </c>
      <c r="V24">
        <f t="shared" si="15"/>
        <v>0.67722987585108296</v>
      </c>
      <c r="W24">
        <f t="shared" si="16"/>
        <v>1.7741233324002699</v>
      </c>
      <c r="X24">
        <f t="shared" si="17"/>
        <v>1.0865605542005126</v>
      </c>
      <c r="Y24">
        <f t="shared" si="18"/>
        <v>-8.4282559462937297</v>
      </c>
      <c r="Z24">
        <f t="shared" si="19"/>
        <v>13.156432339161649</v>
      </c>
      <c r="AA24">
        <f t="shared" si="20"/>
        <v>0.94293583203390119</v>
      </c>
      <c r="AB24">
        <f t="shared" si="21"/>
        <v>5.6709666539220134</v>
      </c>
      <c r="AC24">
        <v>-1.2179292393341801E-3</v>
      </c>
      <c r="AD24">
        <v>2.3523269844019399E-2</v>
      </c>
      <c r="AE24">
        <v>2.6729425568910501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55680.3783879865</v>
      </c>
      <c r="AK24">
        <f t="shared" si="25"/>
        <v>-7.6175290322580598E-4</v>
      </c>
      <c r="AL24">
        <f t="shared" si="26"/>
        <v>-3.7325892258064492E-4</v>
      </c>
      <c r="AM24">
        <f t="shared" si="27"/>
        <v>0.49</v>
      </c>
      <c r="AN24">
        <f t="shared" si="28"/>
        <v>0.39</v>
      </c>
      <c r="AO24">
        <v>19.079999999999998</v>
      </c>
      <c r="AP24">
        <v>0.5</v>
      </c>
      <c r="AQ24" t="s">
        <v>195</v>
      </c>
      <c r="AR24">
        <v>1589628215.84516</v>
      </c>
      <c r="AS24">
        <v>411.319419354839</v>
      </c>
      <c r="AT24">
        <v>409.01212903225797</v>
      </c>
      <c r="AU24">
        <v>6.6753506451612896</v>
      </c>
      <c r="AV24">
        <v>5.9509612903225797</v>
      </c>
      <c r="AW24">
        <v>500.03067741935502</v>
      </c>
      <c r="AX24">
        <v>101.352419354839</v>
      </c>
      <c r="AY24">
        <v>9.9910545161290304E-2</v>
      </c>
      <c r="AZ24">
        <v>15.560645161290299</v>
      </c>
      <c r="BA24">
        <v>15.4695322580645</v>
      </c>
      <c r="BB24">
        <v>15.6678322580645</v>
      </c>
      <c r="BC24">
        <v>9993.1774193548408</v>
      </c>
      <c r="BD24">
        <v>-7.6175290322580598E-4</v>
      </c>
      <c r="BE24">
        <v>0.282605</v>
      </c>
      <c r="BF24">
        <v>1589628203.7</v>
      </c>
      <c r="BG24" t="s">
        <v>214</v>
      </c>
      <c r="BH24">
        <v>2</v>
      </c>
      <c r="BI24">
        <v>-0.20200000000000001</v>
      </c>
      <c r="BJ24">
        <v>-0.124</v>
      </c>
      <c r="BK24">
        <v>408</v>
      </c>
      <c r="BL24">
        <v>6</v>
      </c>
      <c r="BM24">
        <v>0.31</v>
      </c>
      <c r="BN24">
        <v>0.09</v>
      </c>
      <c r="BO24">
        <v>1.6370483854</v>
      </c>
      <c r="BP24">
        <v>5.5145793267532897</v>
      </c>
      <c r="BQ24">
        <v>1.0076790630943999</v>
      </c>
      <c r="BR24">
        <v>0</v>
      </c>
      <c r="BS24">
        <v>0.49942023186000001</v>
      </c>
      <c r="BT24">
        <v>2.23473644087009</v>
      </c>
      <c r="BU24">
        <v>0.31205573111021001</v>
      </c>
      <c r="BV24">
        <v>0</v>
      </c>
      <c r="BW24">
        <v>0</v>
      </c>
      <c r="BX24">
        <v>2</v>
      </c>
      <c r="BY24" t="s">
        <v>197</v>
      </c>
      <c r="BZ24">
        <v>100</v>
      </c>
      <c r="CA24">
        <v>100</v>
      </c>
      <c r="CB24">
        <v>-0.20200000000000001</v>
      </c>
      <c r="CC24">
        <v>-0.124</v>
      </c>
      <c r="CD24">
        <v>2</v>
      </c>
      <c r="CE24">
        <v>501.33699999999999</v>
      </c>
      <c r="CF24">
        <v>516.66999999999996</v>
      </c>
      <c r="CG24">
        <v>14.0015</v>
      </c>
      <c r="CH24">
        <v>21.807099999999998</v>
      </c>
      <c r="CI24">
        <v>29.9998</v>
      </c>
      <c r="CJ24">
        <v>21.9358</v>
      </c>
      <c r="CK24">
        <v>21.967700000000001</v>
      </c>
      <c r="CL24">
        <v>19.103999999999999</v>
      </c>
      <c r="CM24">
        <v>36.807099999999998</v>
      </c>
      <c r="CN24">
        <v>0</v>
      </c>
      <c r="CO24">
        <v>14</v>
      </c>
      <c r="CP24">
        <v>410</v>
      </c>
      <c r="CQ24">
        <v>6</v>
      </c>
      <c r="CR24">
        <v>99.876999999999995</v>
      </c>
      <c r="CS24">
        <v>107.315</v>
      </c>
    </row>
    <row r="25" spans="1:97" x14ac:dyDescent="0.25">
      <c r="A25">
        <v>9</v>
      </c>
      <c r="B25">
        <v>1589628229.2</v>
      </c>
      <c r="C25">
        <v>414.5</v>
      </c>
      <c r="D25" t="s">
        <v>217</v>
      </c>
      <c r="E25" t="s">
        <v>218</v>
      </c>
      <c r="F25">
        <v>1589628220.6354799</v>
      </c>
      <c r="G25">
        <f t="shared" si="0"/>
        <v>1.9435180560144083E-4</v>
      </c>
      <c r="H25">
        <f t="shared" si="1"/>
        <v>-0.6288455935014764</v>
      </c>
      <c r="I25">
        <f t="shared" si="2"/>
        <v>411.46716129032302</v>
      </c>
      <c r="J25">
        <f t="shared" si="3"/>
        <v>459.9192691032992</v>
      </c>
      <c r="K25">
        <f t="shared" si="4"/>
        <v>46.659894666560717</v>
      </c>
      <c r="L25">
        <f t="shared" si="5"/>
        <v>41.744314044478678</v>
      </c>
      <c r="M25">
        <f t="shared" si="6"/>
        <v>1.8027170432524886E-2</v>
      </c>
      <c r="N25">
        <f t="shared" si="7"/>
        <v>2.6793884380794863</v>
      </c>
      <c r="O25">
        <f t="shared" si="8"/>
        <v>1.7960058825593015E-2</v>
      </c>
      <c r="P25">
        <f t="shared" si="9"/>
        <v>1.1231045562355137E-2</v>
      </c>
      <c r="Q25">
        <f t="shared" si="10"/>
        <v>-2.1972965882903245E-3</v>
      </c>
      <c r="R25">
        <f t="shared" si="11"/>
        <v>15.506661984066104</v>
      </c>
      <c r="S25">
        <f t="shared" si="12"/>
        <v>15.471722580645199</v>
      </c>
      <c r="T25">
        <f t="shared" si="13"/>
        <v>1.7640382079477479</v>
      </c>
      <c r="U25">
        <f t="shared" si="14"/>
        <v>38.292047868876217</v>
      </c>
      <c r="V25">
        <f t="shared" si="15"/>
        <v>0.67940897029176051</v>
      </c>
      <c r="W25">
        <f t="shared" si="16"/>
        <v>1.7742821502215458</v>
      </c>
      <c r="X25">
        <f t="shared" si="17"/>
        <v>1.0846292376559874</v>
      </c>
      <c r="Y25">
        <f t="shared" si="18"/>
        <v>-8.5709146270235408</v>
      </c>
      <c r="Z25">
        <f t="shared" si="19"/>
        <v>13.046738238951352</v>
      </c>
      <c r="AA25">
        <f t="shared" si="20"/>
        <v>0.93474075841704674</v>
      </c>
      <c r="AB25">
        <f t="shared" si="21"/>
        <v>5.4083670737565681</v>
      </c>
      <c r="AC25">
        <v>-1.2186538228164099E-3</v>
      </c>
      <c r="AD25">
        <v>2.3537264559169199E-2</v>
      </c>
      <c r="AE25">
        <v>2.67394396733309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55711.881970658324</v>
      </c>
      <c r="AK25">
        <f t="shared" si="25"/>
        <v>-1.14981506451613E-2</v>
      </c>
      <c r="AL25">
        <f t="shared" si="26"/>
        <v>-5.6340938161290365E-3</v>
      </c>
      <c r="AM25">
        <f t="shared" si="27"/>
        <v>0.49</v>
      </c>
      <c r="AN25">
        <f t="shared" si="28"/>
        <v>0.39</v>
      </c>
      <c r="AO25">
        <v>19.079999999999998</v>
      </c>
      <c r="AP25">
        <v>0.5</v>
      </c>
      <c r="AQ25" t="s">
        <v>195</v>
      </c>
      <c r="AR25">
        <v>1589628220.6354799</v>
      </c>
      <c r="AS25">
        <v>411.46716129032302</v>
      </c>
      <c r="AT25">
        <v>409.37270967741898</v>
      </c>
      <c r="AU25">
        <v>6.6968277419354898</v>
      </c>
      <c r="AV25">
        <v>5.9601690322580598</v>
      </c>
      <c r="AW25">
        <v>500.014322580645</v>
      </c>
      <c r="AX25">
        <v>101.35235483871</v>
      </c>
      <c r="AY25">
        <v>0.10000387096774201</v>
      </c>
      <c r="AZ25">
        <v>15.562041935483901</v>
      </c>
      <c r="BA25">
        <v>15.471722580645199</v>
      </c>
      <c r="BB25">
        <v>15.6647903225806</v>
      </c>
      <c r="BC25">
        <v>9999.1290322580608</v>
      </c>
      <c r="BD25">
        <v>-1.14981506451613E-2</v>
      </c>
      <c r="BE25">
        <v>0.282605</v>
      </c>
      <c r="BF25">
        <v>1589628203.7</v>
      </c>
      <c r="BG25" t="s">
        <v>214</v>
      </c>
      <c r="BH25">
        <v>2</v>
      </c>
      <c r="BI25">
        <v>-0.20200000000000001</v>
      </c>
      <c r="BJ25">
        <v>-0.124</v>
      </c>
      <c r="BK25">
        <v>408</v>
      </c>
      <c r="BL25">
        <v>6</v>
      </c>
      <c r="BM25">
        <v>0.31</v>
      </c>
      <c r="BN25">
        <v>0.09</v>
      </c>
      <c r="BO25">
        <v>2.0374121999999999</v>
      </c>
      <c r="BP25">
        <v>1.3758353369322001</v>
      </c>
      <c r="BQ25">
        <v>0.66154972853193506</v>
      </c>
      <c r="BR25">
        <v>0</v>
      </c>
      <c r="BS25">
        <v>0.64033363986000003</v>
      </c>
      <c r="BT25">
        <v>1.17282165371141</v>
      </c>
      <c r="BU25">
        <v>0.21341005663520901</v>
      </c>
      <c r="BV25">
        <v>0</v>
      </c>
      <c r="BW25">
        <v>0</v>
      </c>
      <c r="BX25">
        <v>2</v>
      </c>
      <c r="BY25" t="s">
        <v>197</v>
      </c>
      <c r="BZ25">
        <v>100</v>
      </c>
      <c r="CA25">
        <v>100</v>
      </c>
      <c r="CB25">
        <v>-0.20200000000000001</v>
      </c>
      <c r="CC25">
        <v>-0.124</v>
      </c>
      <c r="CD25">
        <v>2</v>
      </c>
      <c r="CE25">
        <v>501.49200000000002</v>
      </c>
      <c r="CF25">
        <v>516.76900000000001</v>
      </c>
      <c r="CG25">
        <v>14.001200000000001</v>
      </c>
      <c r="CH25">
        <v>21.803599999999999</v>
      </c>
      <c r="CI25">
        <v>29.9999</v>
      </c>
      <c r="CJ25">
        <v>21.931799999999999</v>
      </c>
      <c r="CK25">
        <v>21.964300000000001</v>
      </c>
      <c r="CL25">
        <v>19.123100000000001</v>
      </c>
      <c r="CM25">
        <v>36.807099999999998</v>
      </c>
      <c r="CN25">
        <v>0</v>
      </c>
      <c r="CO25">
        <v>14</v>
      </c>
      <c r="CP25">
        <v>410</v>
      </c>
      <c r="CQ25">
        <v>6</v>
      </c>
      <c r="CR25">
        <v>99.875900000000001</v>
      </c>
      <c r="CS25">
        <v>107.316</v>
      </c>
    </row>
    <row r="26" spans="1:97" x14ac:dyDescent="0.25">
      <c r="A26">
        <v>10</v>
      </c>
      <c r="B26">
        <v>1589628234.2</v>
      </c>
      <c r="C26">
        <v>419.5</v>
      </c>
      <c r="D26" t="s">
        <v>219</v>
      </c>
      <c r="E26" t="s">
        <v>220</v>
      </c>
      <c r="F26">
        <v>1589628225.5709701</v>
      </c>
      <c r="G26">
        <f t="shared" si="0"/>
        <v>1.9458393786514586E-4</v>
      </c>
      <c r="H26">
        <f t="shared" si="1"/>
        <v>-0.63022367325260131</v>
      </c>
      <c r="I26">
        <f t="shared" si="2"/>
        <v>411.572838709677</v>
      </c>
      <c r="J26">
        <f t="shared" si="3"/>
        <v>460.07904519961926</v>
      </c>
      <c r="K26">
        <f t="shared" si="4"/>
        <v>46.676206025160155</v>
      </c>
      <c r="L26">
        <f t="shared" si="5"/>
        <v>41.755126242791107</v>
      </c>
      <c r="M26">
        <f t="shared" si="6"/>
        <v>1.8048531557884061E-2</v>
      </c>
      <c r="N26">
        <f t="shared" si="7"/>
        <v>2.6794875750659717</v>
      </c>
      <c r="O26">
        <f t="shared" si="8"/>
        <v>1.7981263609444513E-2</v>
      </c>
      <c r="P26">
        <f t="shared" si="9"/>
        <v>1.1244312526405714E-2</v>
      </c>
      <c r="Q26">
        <f t="shared" si="10"/>
        <v>-9.1114772429032255E-4</v>
      </c>
      <c r="R26">
        <f t="shared" si="11"/>
        <v>15.508390017470937</v>
      </c>
      <c r="S26">
        <f t="shared" si="12"/>
        <v>15.475561290322601</v>
      </c>
      <c r="T26">
        <f t="shared" si="13"/>
        <v>1.7644725316178802</v>
      </c>
      <c r="U26">
        <f t="shared" si="14"/>
        <v>38.311434611548847</v>
      </c>
      <c r="V26">
        <f t="shared" si="15"/>
        <v>0.67983066061152553</v>
      </c>
      <c r="W26">
        <f t="shared" si="16"/>
        <v>1.7744850003779105</v>
      </c>
      <c r="X26">
        <f t="shared" si="17"/>
        <v>1.0846418710063546</v>
      </c>
      <c r="Y26">
        <f t="shared" si="18"/>
        <v>-8.5811516598529316</v>
      </c>
      <c r="Z26">
        <f t="shared" si="19"/>
        <v>12.750386088153448</v>
      </c>
      <c r="AA26">
        <f t="shared" si="20"/>
        <v>0.9135013484297545</v>
      </c>
      <c r="AB26">
        <f t="shared" si="21"/>
        <v>5.0818246290059808</v>
      </c>
      <c r="AC26">
        <v>-1.21872533901733E-3</v>
      </c>
      <c r="AD26">
        <v>2.35386458339083E-2</v>
      </c>
      <c r="AE26">
        <v>2.6740427848130399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55714.678459168819</v>
      </c>
      <c r="AK26">
        <f t="shared" si="25"/>
        <v>-4.76791064516129E-3</v>
      </c>
      <c r="AL26">
        <f t="shared" si="26"/>
        <v>-2.3362762161290322E-3</v>
      </c>
      <c r="AM26">
        <f t="shared" si="27"/>
        <v>0.49</v>
      </c>
      <c r="AN26">
        <f t="shared" si="28"/>
        <v>0.39</v>
      </c>
      <c r="AO26">
        <v>19.079999999999998</v>
      </c>
      <c r="AP26">
        <v>0.5</v>
      </c>
      <c r="AQ26" t="s">
        <v>195</v>
      </c>
      <c r="AR26">
        <v>1589628225.5709701</v>
      </c>
      <c r="AS26">
        <v>411.572838709677</v>
      </c>
      <c r="AT26">
        <v>409.47358064516101</v>
      </c>
      <c r="AU26">
        <v>6.7009696774193603</v>
      </c>
      <c r="AV26">
        <v>5.9634374193548396</v>
      </c>
      <c r="AW26">
        <v>500.01651612903203</v>
      </c>
      <c r="AX26">
        <v>101.352580645161</v>
      </c>
      <c r="AY26">
        <v>9.9999106451612904E-2</v>
      </c>
      <c r="AZ26">
        <v>15.5638258064516</v>
      </c>
      <c r="BA26">
        <v>15.475561290322601</v>
      </c>
      <c r="BB26">
        <v>15.663119354838701</v>
      </c>
      <c r="BC26">
        <v>9999.6935483871002</v>
      </c>
      <c r="BD26">
        <v>-4.76791064516129E-3</v>
      </c>
      <c r="BE26">
        <v>0.282605</v>
      </c>
      <c r="BF26">
        <v>1589628203.7</v>
      </c>
      <c r="BG26" t="s">
        <v>214</v>
      </c>
      <c r="BH26">
        <v>2</v>
      </c>
      <c r="BI26">
        <v>-0.20200000000000001</v>
      </c>
      <c r="BJ26">
        <v>-0.124</v>
      </c>
      <c r="BK26">
        <v>408</v>
      </c>
      <c r="BL26">
        <v>6</v>
      </c>
      <c r="BM26">
        <v>0.31</v>
      </c>
      <c r="BN26">
        <v>0.09</v>
      </c>
      <c r="BO26">
        <v>2.2296871999999999</v>
      </c>
      <c r="BP26">
        <v>-1.3374649699879899</v>
      </c>
      <c r="BQ26">
        <v>0.312228704631973</v>
      </c>
      <c r="BR26">
        <v>0</v>
      </c>
      <c r="BS26">
        <v>0.73853855999999996</v>
      </c>
      <c r="BT26">
        <v>1.3464121008403201E-2</v>
      </c>
      <c r="BU26">
        <v>1.44507034834433E-2</v>
      </c>
      <c r="BV26">
        <v>1</v>
      </c>
      <c r="BW26">
        <v>1</v>
      </c>
      <c r="BX26">
        <v>2</v>
      </c>
      <c r="BY26" t="s">
        <v>200</v>
      </c>
      <c r="BZ26">
        <v>100</v>
      </c>
      <c r="CA26">
        <v>100</v>
      </c>
      <c r="CB26">
        <v>-0.20200000000000001</v>
      </c>
      <c r="CC26">
        <v>-0.124</v>
      </c>
      <c r="CD26">
        <v>2</v>
      </c>
      <c r="CE26">
        <v>501.21499999999997</v>
      </c>
      <c r="CF26">
        <v>516.90499999999997</v>
      </c>
      <c r="CG26">
        <v>14.001099999999999</v>
      </c>
      <c r="CH26">
        <v>21.8002</v>
      </c>
      <c r="CI26">
        <v>29.9999</v>
      </c>
      <c r="CJ26">
        <v>21.928100000000001</v>
      </c>
      <c r="CK26">
        <v>21.960599999999999</v>
      </c>
      <c r="CL26">
        <v>19.144100000000002</v>
      </c>
      <c r="CM26">
        <v>36.807099999999998</v>
      </c>
      <c r="CN26">
        <v>0</v>
      </c>
      <c r="CO26">
        <v>14</v>
      </c>
      <c r="CP26">
        <v>410</v>
      </c>
      <c r="CQ26">
        <v>6</v>
      </c>
      <c r="CR26">
        <v>99.875200000000007</v>
      </c>
      <c r="CS26">
        <v>107.316</v>
      </c>
    </row>
    <row r="27" spans="1:97" x14ac:dyDescent="0.25">
      <c r="A27">
        <v>11</v>
      </c>
      <c r="B27">
        <v>1589628239.2</v>
      </c>
      <c r="C27">
        <v>424.5</v>
      </c>
      <c r="D27" t="s">
        <v>221</v>
      </c>
      <c r="E27" t="s">
        <v>222</v>
      </c>
      <c r="F27">
        <v>1589628230.5709701</v>
      </c>
      <c r="G27">
        <f t="shared" si="0"/>
        <v>1.9605350231966751E-4</v>
      </c>
      <c r="H27">
        <f t="shared" si="1"/>
        <v>-0.65235196969250708</v>
      </c>
      <c r="I27">
        <f t="shared" si="2"/>
        <v>411.674451612903</v>
      </c>
      <c r="J27">
        <f t="shared" si="3"/>
        <v>461.71485582465988</v>
      </c>
      <c r="K27">
        <f t="shared" si="4"/>
        <v>46.842071663084532</v>
      </c>
      <c r="L27">
        <f t="shared" si="5"/>
        <v>41.765353488291851</v>
      </c>
      <c r="M27">
        <f t="shared" si="6"/>
        <v>1.8179405684894342E-2</v>
      </c>
      <c r="N27">
        <f t="shared" si="7"/>
        <v>2.678865722333025</v>
      </c>
      <c r="O27">
        <f t="shared" si="8"/>
        <v>1.8111144861630783E-2</v>
      </c>
      <c r="P27">
        <f t="shared" si="9"/>
        <v>1.1325577047467426E-2</v>
      </c>
      <c r="Q27">
        <f t="shared" si="10"/>
        <v>-1.0160410964516126E-4</v>
      </c>
      <c r="R27">
        <f t="shared" si="11"/>
        <v>15.509906534922074</v>
      </c>
      <c r="S27">
        <f t="shared" si="12"/>
        <v>15.4819161290323</v>
      </c>
      <c r="T27">
        <f t="shared" si="13"/>
        <v>1.7651917444915033</v>
      </c>
      <c r="U27">
        <f t="shared" si="14"/>
        <v>38.327671595336952</v>
      </c>
      <c r="V27">
        <f t="shared" si="15"/>
        <v>0.68020342911117382</v>
      </c>
      <c r="W27">
        <f t="shared" si="16"/>
        <v>1.7747058477560353</v>
      </c>
      <c r="X27">
        <f t="shared" si="17"/>
        <v>1.0849883153803295</v>
      </c>
      <c r="Y27">
        <f t="shared" si="18"/>
        <v>-8.6459594522973369</v>
      </c>
      <c r="Z27">
        <f t="shared" si="19"/>
        <v>12.110102230093013</v>
      </c>
      <c r="AA27">
        <f t="shared" si="20"/>
        <v>0.86786705156562405</v>
      </c>
      <c r="AB27">
        <f t="shared" si="21"/>
        <v>4.3319082252516541</v>
      </c>
      <c r="AC27">
        <v>-1.21827678812185E-3</v>
      </c>
      <c r="AD27">
        <v>2.35299824539579E-2</v>
      </c>
      <c r="AE27">
        <v>2.6734229360308301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55694.63049079632</v>
      </c>
      <c r="AK27">
        <f t="shared" si="25"/>
        <v>-5.3168032258064501E-4</v>
      </c>
      <c r="AL27">
        <f t="shared" si="26"/>
        <v>-2.6052335806451605E-4</v>
      </c>
      <c r="AM27">
        <f t="shared" si="27"/>
        <v>0.49</v>
      </c>
      <c r="AN27">
        <f t="shared" si="28"/>
        <v>0.39</v>
      </c>
      <c r="AO27">
        <v>19.079999999999998</v>
      </c>
      <c r="AP27">
        <v>0.5</v>
      </c>
      <c r="AQ27" t="s">
        <v>195</v>
      </c>
      <c r="AR27">
        <v>1589628230.5709701</v>
      </c>
      <c r="AS27">
        <v>411.674451612903</v>
      </c>
      <c r="AT27">
        <v>409.49312903225803</v>
      </c>
      <c r="AU27">
        <v>6.7046570967741896</v>
      </c>
      <c r="AV27">
        <v>5.9615541935483902</v>
      </c>
      <c r="AW27">
        <v>500.01429032258102</v>
      </c>
      <c r="AX27">
        <v>101.352387096774</v>
      </c>
      <c r="AY27">
        <v>9.9994329032258106E-2</v>
      </c>
      <c r="AZ27">
        <v>15.565767741935501</v>
      </c>
      <c r="BA27">
        <v>15.4819161290323</v>
      </c>
      <c r="BB27">
        <v>15.666822580645199</v>
      </c>
      <c r="BC27">
        <v>9996.0322580645206</v>
      </c>
      <c r="BD27">
        <v>-5.3168032258064501E-4</v>
      </c>
      <c r="BE27">
        <v>0.282605</v>
      </c>
      <c r="BF27">
        <v>1589628203.7</v>
      </c>
      <c r="BG27" t="s">
        <v>214</v>
      </c>
      <c r="BH27">
        <v>2</v>
      </c>
      <c r="BI27">
        <v>-0.20200000000000001</v>
      </c>
      <c r="BJ27">
        <v>-0.124</v>
      </c>
      <c r="BK27">
        <v>408</v>
      </c>
      <c r="BL27">
        <v>6</v>
      </c>
      <c r="BM27">
        <v>0.31</v>
      </c>
      <c r="BN27">
        <v>0.09</v>
      </c>
      <c r="BO27">
        <v>2.1336491999999998</v>
      </c>
      <c r="BP27">
        <v>0.74639112605041302</v>
      </c>
      <c r="BQ27">
        <v>0.10308270034957399</v>
      </c>
      <c r="BR27">
        <v>0</v>
      </c>
      <c r="BS27">
        <v>0.73976366000000005</v>
      </c>
      <c r="BT27">
        <v>5.0257780552220598E-2</v>
      </c>
      <c r="BU27">
        <v>7.0589890908259699E-3</v>
      </c>
      <c r="BV27">
        <v>1</v>
      </c>
      <c r="BW27">
        <v>1</v>
      </c>
      <c r="BX27">
        <v>2</v>
      </c>
      <c r="BY27" t="s">
        <v>200</v>
      </c>
      <c r="BZ27">
        <v>100</v>
      </c>
      <c r="CA27">
        <v>100</v>
      </c>
      <c r="CB27">
        <v>-0.20200000000000001</v>
      </c>
      <c r="CC27">
        <v>-0.124</v>
      </c>
      <c r="CD27">
        <v>2</v>
      </c>
      <c r="CE27">
        <v>501.53300000000002</v>
      </c>
      <c r="CF27">
        <v>516.87099999999998</v>
      </c>
      <c r="CG27">
        <v>14.000999999999999</v>
      </c>
      <c r="CH27">
        <v>21.796900000000001</v>
      </c>
      <c r="CI27">
        <v>29.9998</v>
      </c>
      <c r="CJ27">
        <v>21.924700000000001</v>
      </c>
      <c r="CK27">
        <v>21.9573</v>
      </c>
      <c r="CL27">
        <v>19.163399999999999</v>
      </c>
      <c r="CM27">
        <v>36.807099999999998</v>
      </c>
      <c r="CN27">
        <v>0</v>
      </c>
      <c r="CO27">
        <v>14</v>
      </c>
      <c r="CP27">
        <v>410</v>
      </c>
      <c r="CQ27">
        <v>6</v>
      </c>
      <c r="CR27">
        <v>99.8767</v>
      </c>
      <c r="CS27">
        <v>107.315</v>
      </c>
    </row>
    <row r="28" spans="1:97" x14ac:dyDescent="0.25">
      <c r="A28">
        <v>12</v>
      </c>
      <c r="B28">
        <v>1589628244.2</v>
      </c>
      <c r="C28">
        <v>429.5</v>
      </c>
      <c r="D28" t="s">
        <v>223</v>
      </c>
      <c r="E28" t="s">
        <v>224</v>
      </c>
      <c r="F28">
        <v>1589628235.5709701</v>
      </c>
      <c r="G28">
        <f t="shared" si="0"/>
        <v>1.973098476324607E-4</v>
      </c>
      <c r="H28">
        <f t="shared" si="1"/>
        <v>-0.6724526524852632</v>
      </c>
      <c r="I28">
        <f t="shared" si="2"/>
        <v>411.754677419355</v>
      </c>
      <c r="J28">
        <f t="shared" si="3"/>
        <v>463.17989472344368</v>
      </c>
      <c r="K28">
        <f t="shared" si="4"/>
        <v>46.990467032371299</v>
      </c>
      <c r="L28">
        <f t="shared" si="5"/>
        <v>41.773282508843664</v>
      </c>
      <c r="M28">
        <f t="shared" si="6"/>
        <v>1.8295762358838584E-2</v>
      </c>
      <c r="N28">
        <f t="shared" si="7"/>
        <v>2.6789961197569427</v>
      </c>
      <c r="O28">
        <f t="shared" si="8"/>
        <v>1.8226630082102045E-2</v>
      </c>
      <c r="P28">
        <f t="shared" si="9"/>
        <v>1.1397833196510904E-2</v>
      </c>
      <c r="Q28">
        <f t="shared" si="10"/>
        <v>-3.4006201848387022E-4</v>
      </c>
      <c r="R28">
        <f t="shared" si="11"/>
        <v>15.51039155187059</v>
      </c>
      <c r="S28">
        <f t="shared" si="12"/>
        <v>15.4842322580645</v>
      </c>
      <c r="T28">
        <f t="shared" si="13"/>
        <v>1.7654539378752045</v>
      </c>
      <c r="U28">
        <f t="shared" si="14"/>
        <v>38.338914167723829</v>
      </c>
      <c r="V28">
        <f t="shared" si="15"/>
        <v>0.68043966387445309</v>
      </c>
      <c r="W28">
        <f t="shared" si="16"/>
        <v>1.7748016047029604</v>
      </c>
      <c r="X28">
        <f t="shared" si="17"/>
        <v>1.0850142740007516</v>
      </c>
      <c r="Y28">
        <f t="shared" si="18"/>
        <v>-8.7013642805915161</v>
      </c>
      <c r="Z28">
        <f t="shared" si="19"/>
        <v>11.897773874358844</v>
      </c>
      <c r="AA28">
        <f t="shared" si="20"/>
        <v>0.85262309601147634</v>
      </c>
      <c r="AB28">
        <f t="shared" si="21"/>
        <v>4.0486926277603201</v>
      </c>
      <c r="AC28">
        <v>-1.2183708365013099E-3</v>
      </c>
      <c r="AD28">
        <v>2.35317989186071E-2</v>
      </c>
      <c r="AE28">
        <v>2.6735529132832099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55698.580548947793</v>
      </c>
      <c r="AK28">
        <f t="shared" si="25"/>
        <v>-1.77949774193548E-3</v>
      </c>
      <c r="AL28">
        <f t="shared" si="26"/>
        <v>-8.719538935483852E-4</v>
      </c>
      <c r="AM28">
        <f t="shared" si="27"/>
        <v>0.49</v>
      </c>
      <c r="AN28">
        <f t="shared" si="28"/>
        <v>0.39</v>
      </c>
      <c r="AO28">
        <v>19.079999999999998</v>
      </c>
      <c r="AP28">
        <v>0.5</v>
      </c>
      <c r="AQ28" t="s">
        <v>195</v>
      </c>
      <c r="AR28">
        <v>1589628235.5709701</v>
      </c>
      <c r="AS28">
        <v>411.754677419355</v>
      </c>
      <c r="AT28">
        <v>409.49870967741901</v>
      </c>
      <c r="AU28">
        <v>6.7070193548387103</v>
      </c>
      <c r="AV28">
        <v>5.9591638709677399</v>
      </c>
      <c r="AW28">
        <v>500.01935483871</v>
      </c>
      <c r="AX28">
        <v>101.351870967742</v>
      </c>
      <c r="AY28">
        <v>0.10000025483871</v>
      </c>
      <c r="AZ28">
        <v>15.5666096774194</v>
      </c>
      <c r="BA28">
        <v>15.4842322580645</v>
      </c>
      <c r="BB28">
        <v>15.6681677419355</v>
      </c>
      <c r="BC28">
        <v>9996.8548387096798</v>
      </c>
      <c r="BD28">
        <v>-1.77949774193548E-3</v>
      </c>
      <c r="BE28">
        <v>0.282605</v>
      </c>
      <c r="BF28">
        <v>1589628203.7</v>
      </c>
      <c r="BG28" t="s">
        <v>214</v>
      </c>
      <c r="BH28">
        <v>2</v>
      </c>
      <c r="BI28">
        <v>-0.20200000000000001</v>
      </c>
      <c r="BJ28">
        <v>-0.124</v>
      </c>
      <c r="BK28">
        <v>408</v>
      </c>
      <c r="BL28">
        <v>6</v>
      </c>
      <c r="BM28">
        <v>0.31</v>
      </c>
      <c r="BN28">
        <v>0.09</v>
      </c>
      <c r="BO28">
        <v>2.1886087999999999</v>
      </c>
      <c r="BP28">
        <v>0.91659762785117405</v>
      </c>
      <c r="BQ28">
        <v>0.11164836096674199</v>
      </c>
      <c r="BR28">
        <v>0</v>
      </c>
      <c r="BS28">
        <v>0.74345594000000004</v>
      </c>
      <c r="BT28">
        <v>6.0375327731095003E-2</v>
      </c>
      <c r="BU28">
        <v>7.3357417522974498E-3</v>
      </c>
      <c r="BV28">
        <v>1</v>
      </c>
      <c r="BW28">
        <v>1</v>
      </c>
      <c r="BX28">
        <v>2</v>
      </c>
      <c r="BY28" t="s">
        <v>200</v>
      </c>
      <c r="BZ28">
        <v>100</v>
      </c>
      <c r="CA28">
        <v>100</v>
      </c>
      <c r="CB28">
        <v>-0.20200000000000001</v>
      </c>
      <c r="CC28">
        <v>-0.124</v>
      </c>
      <c r="CD28">
        <v>2</v>
      </c>
      <c r="CE28">
        <v>501.65499999999997</v>
      </c>
      <c r="CF28">
        <v>516.93399999999997</v>
      </c>
      <c r="CG28">
        <v>14.000999999999999</v>
      </c>
      <c r="CH28">
        <v>21.7944</v>
      </c>
      <c r="CI28">
        <v>29.9999</v>
      </c>
      <c r="CJ28">
        <v>21.920999999999999</v>
      </c>
      <c r="CK28">
        <v>21.9543</v>
      </c>
      <c r="CL28">
        <v>19.184000000000001</v>
      </c>
      <c r="CM28">
        <v>36.807099999999998</v>
      </c>
      <c r="CN28">
        <v>0</v>
      </c>
      <c r="CO28">
        <v>14</v>
      </c>
      <c r="CP28">
        <v>410</v>
      </c>
      <c r="CQ28">
        <v>6</v>
      </c>
      <c r="CR28">
        <v>99.880200000000002</v>
      </c>
      <c r="CS28">
        <v>107.316</v>
      </c>
    </row>
    <row r="29" spans="1:97" x14ac:dyDescent="0.25">
      <c r="A29">
        <v>13</v>
      </c>
      <c r="B29">
        <v>1589628567.2</v>
      </c>
      <c r="C29">
        <v>752.5</v>
      </c>
      <c r="D29" t="s">
        <v>227</v>
      </c>
      <c r="E29" t="s">
        <v>228</v>
      </c>
      <c r="F29">
        <v>1589628559.22258</v>
      </c>
      <c r="G29">
        <f t="shared" si="0"/>
        <v>2.1344263226170926E-4</v>
      </c>
      <c r="H29">
        <f t="shared" si="1"/>
        <v>-0.34919422767861563</v>
      </c>
      <c r="I29">
        <f t="shared" si="2"/>
        <v>410.45780645161301</v>
      </c>
      <c r="J29">
        <f t="shared" si="3"/>
        <v>431.81540367993591</v>
      </c>
      <c r="K29">
        <f t="shared" si="4"/>
        <v>43.804003081703932</v>
      </c>
      <c r="L29">
        <f t="shared" si="5"/>
        <v>41.637456342438739</v>
      </c>
      <c r="M29">
        <f t="shared" si="6"/>
        <v>1.9490437584771522E-2</v>
      </c>
      <c r="N29">
        <f t="shared" si="7"/>
        <v>2.7871659371189881</v>
      </c>
      <c r="O29">
        <f t="shared" si="8"/>
        <v>1.9415034373365787E-2</v>
      </c>
      <c r="P29">
        <f t="shared" si="9"/>
        <v>1.2141146748836706E-2</v>
      </c>
      <c r="Q29">
        <f t="shared" si="10"/>
        <v>4.3714710444096756E-3</v>
      </c>
      <c r="R29">
        <f t="shared" si="11"/>
        <v>15.419822601688619</v>
      </c>
      <c r="S29">
        <f t="shared" si="12"/>
        <v>15.361222580645199</v>
      </c>
      <c r="T29">
        <f t="shared" si="13"/>
        <v>1.7515760816844061</v>
      </c>
      <c r="U29">
        <f t="shared" si="14"/>
        <v>36.806533805998136</v>
      </c>
      <c r="V29">
        <f t="shared" si="15"/>
        <v>0.64955955087439643</v>
      </c>
      <c r="W29">
        <f t="shared" si="16"/>
        <v>1.7647941376336329</v>
      </c>
      <c r="X29">
        <f t="shared" si="17"/>
        <v>1.1020165308100096</v>
      </c>
      <c r="Y29">
        <f t="shared" si="18"/>
        <v>-9.4128200827413782</v>
      </c>
      <c r="Z29">
        <f t="shared" si="19"/>
        <v>17.607761777457039</v>
      </c>
      <c r="AA29">
        <f t="shared" si="20"/>
        <v>1.2115122958605837</v>
      </c>
      <c r="AB29">
        <f t="shared" si="21"/>
        <v>9.4108254616206537</v>
      </c>
      <c r="AC29">
        <v>-1.21981089801253E-3</v>
      </c>
      <c r="AD29">
        <v>2.3559612484803101E-2</v>
      </c>
      <c r="AE29">
        <v>2.6755422818246002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55778.536575302162</v>
      </c>
      <c r="AK29">
        <f t="shared" si="25"/>
        <v>2.2875306354838702E-2</v>
      </c>
      <c r="AL29">
        <f t="shared" si="26"/>
        <v>1.1208900113870964E-2</v>
      </c>
      <c r="AM29">
        <f t="shared" si="27"/>
        <v>0.49</v>
      </c>
      <c r="AN29">
        <f t="shared" si="28"/>
        <v>0.39</v>
      </c>
      <c r="AO29">
        <v>10.98</v>
      </c>
      <c r="AP29">
        <v>0.5</v>
      </c>
      <c r="AQ29" t="s">
        <v>195</v>
      </c>
      <c r="AR29">
        <v>1589628559.22258</v>
      </c>
      <c r="AS29">
        <v>410.45780645161301</v>
      </c>
      <c r="AT29">
        <v>409.883451612903</v>
      </c>
      <c r="AU29">
        <v>6.4032919354838702</v>
      </c>
      <c r="AV29">
        <v>5.93764290322581</v>
      </c>
      <c r="AW29">
        <v>500.07477419354802</v>
      </c>
      <c r="AX29">
        <v>101.34167741935499</v>
      </c>
      <c r="AY29">
        <v>9.9824454838709706E-2</v>
      </c>
      <c r="AZ29">
        <v>15.478403225806501</v>
      </c>
      <c r="BA29">
        <v>15.361222580645199</v>
      </c>
      <c r="BB29">
        <v>15.571258064516099</v>
      </c>
      <c r="BC29">
        <v>10009.677419354801</v>
      </c>
      <c r="BD29">
        <v>2.2875306354838702E-2</v>
      </c>
      <c r="BE29">
        <v>0.282605</v>
      </c>
      <c r="BF29">
        <v>1589628551.7</v>
      </c>
      <c r="BG29" t="s">
        <v>229</v>
      </c>
      <c r="BH29">
        <v>3</v>
      </c>
      <c r="BI29">
        <v>-0.19400000000000001</v>
      </c>
      <c r="BJ29">
        <v>-0.123</v>
      </c>
      <c r="BK29">
        <v>410</v>
      </c>
      <c r="BL29">
        <v>6</v>
      </c>
      <c r="BM29">
        <v>0.26</v>
      </c>
      <c r="BN29">
        <v>7.0000000000000007E-2</v>
      </c>
      <c r="BO29">
        <v>0.33986024182000002</v>
      </c>
      <c r="BP29">
        <v>2.6417565003370602</v>
      </c>
      <c r="BQ29">
        <v>0.35251455446966801</v>
      </c>
      <c r="BR29">
        <v>0</v>
      </c>
      <c r="BS29">
        <v>0.276071274852</v>
      </c>
      <c r="BT29">
        <v>2.1864206446337802</v>
      </c>
      <c r="BU29">
        <v>0.288532246889104</v>
      </c>
      <c r="BV29">
        <v>0</v>
      </c>
      <c r="BW29">
        <v>0</v>
      </c>
      <c r="BX29">
        <v>2</v>
      </c>
      <c r="BY29" t="s">
        <v>197</v>
      </c>
      <c r="BZ29">
        <v>100</v>
      </c>
      <c r="CA29">
        <v>100</v>
      </c>
      <c r="CB29">
        <v>-0.19400000000000001</v>
      </c>
      <c r="CC29">
        <v>-0.123</v>
      </c>
      <c r="CD29">
        <v>2</v>
      </c>
      <c r="CE29">
        <v>500.44900000000001</v>
      </c>
      <c r="CF29">
        <v>518.21799999999996</v>
      </c>
      <c r="CG29">
        <v>14.0023</v>
      </c>
      <c r="CH29">
        <v>21.606100000000001</v>
      </c>
      <c r="CI29">
        <v>29.9999</v>
      </c>
      <c r="CJ29">
        <v>21.7256</v>
      </c>
      <c r="CK29">
        <v>21.757300000000001</v>
      </c>
      <c r="CL29">
        <v>19.753699999999998</v>
      </c>
      <c r="CM29">
        <v>34.577399999999997</v>
      </c>
      <c r="CN29">
        <v>0</v>
      </c>
      <c r="CO29">
        <v>14</v>
      </c>
      <c r="CP29">
        <v>410</v>
      </c>
      <c r="CQ29">
        <v>6</v>
      </c>
      <c r="CR29">
        <v>99.928600000000003</v>
      </c>
      <c r="CS29">
        <v>107.333</v>
      </c>
    </row>
    <row r="30" spans="1:97" x14ac:dyDescent="0.25">
      <c r="A30">
        <v>14</v>
      </c>
      <c r="B30">
        <v>1589628572.2</v>
      </c>
      <c r="C30">
        <v>757.5</v>
      </c>
      <c r="D30" t="s">
        <v>230</v>
      </c>
      <c r="E30" t="s">
        <v>231</v>
      </c>
      <c r="F30">
        <v>1589628563.84516</v>
      </c>
      <c r="G30">
        <f t="shared" si="0"/>
        <v>2.7837388298999557E-4</v>
      </c>
      <c r="H30">
        <f t="shared" si="1"/>
        <v>-0.44018451356494021</v>
      </c>
      <c r="I30">
        <f t="shared" si="2"/>
        <v>410.63545161290301</v>
      </c>
      <c r="J30">
        <f t="shared" si="3"/>
        <v>430.77671237721887</v>
      </c>
      <c r="K30">
        <f t="shared" si="4"/>
        <v>43.698658138379933</v>
      </c>
      <c r="L30">
        <f t="shared" si="5"/>
        <v>41.655497393318385</v>
      </c>
      <c r="M30">
        <f t="shared" si="6"/>
        <v>2.5777321945606581E-2</v>
      </c>
      <c r="N30">
        <f t="shared" si="7"/>
        <v>2.7860422436845322</v>
      </c>
      <c r="O30">
        <f t="shared" si="8"/>
        <v>2.5645553393022068E-2</v>
      </c>
      <c r="P30">
        <f t="shared" si="9"/>
        <v>1.6040253472853573E-2</v>
      </c>
      <c r="Q30">
        <f t="shared" si="10"/>
        <v>1.7992398870193549E-3</v>
      </c>
      <c r="R30">
        <f t="shared" si="11"/>
        <v>15.405687593293633</v>
      </c>
      <c r="S30">
        <f t="shared" si="12"/>
        <v>15.3659838709677</v>
      </c>
      <c r="T30">
        <f t="shared" si="13"/>
        <v>1.7521114585562452</v>
      </c>
      <c r="U30">
        <f t="shared" si="14"/>
        <v>37.622057612473576</v>
      </c>
      <c r="V30">
        <f t="shared" si="15"/>
        <v>0.66411107147836324</v>
      </c>
      <c r="W30">
        <f t="shared" si="16"/>
        <v>1.7652173050157085</v>
      </c>
      <c r="X30">
        <f t="shared" si="17"/>
        <v>1.0880003870778818</v>
      </c>
      <c r="Y30">
        <f t="shared" si="18"/>
        <v>-12.276288239858804</v>
      </c>
      <c r="Z30">
        <f t="shared" si="19"/>
        <v>17.447070160913078</v>
      </c>
      <c r="AA30">
        <f t="shared" si="20"/>
        <v>1.2009930842373173</v>
      </c>
      <c r="AB30">
        <f t="shared" si="21"/>
        <v>6.3735742451786113</v>
      </c>
      <c r="AC30">
        <v>-1.21904788247422E-3</v>
      </c>
      <c r="AD30">
        <v>2.3544875487099898E-2</v>
      </c>
      <c r="AE30">
        <v>2.6744884111664202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55744.353972136021</v>
      </c>
      <c r="AK30">
        <f t="shared" si="25"/>
        <v>9.4151747096774194E-3</v>
      </c>
      <c r="AL30">
        <f t="shared" si="26"/>
        <v>4.6134356077419357E-3</v>
      </c>
      <c r="AM30">
        <f t="shared" si="27"/>
        <v>0.49</v>
      </c>
      <c r="AN30">
        <f t="shared" si="28"/>
        <v>0.39</v>
      </c>
      <c r="AO30">
        <v>10.98</v>
      </c>
      <c r="AP30">
        <v>0.5</v>
      </c>
      <c r="AQ30" t="s">
        <v>195</v>
      </c>
      <c r="AR30">
        <v>1589628563.84516</v>
      </c>
      <c r="AS30">
        <v>410.63545161290301</v>
      </c>
      <c r="AT30">
        <v>409.91987096774199</v>
      </c>
      <c r="AU30">
        <v>6.5467361290322597</v>
      </c>
      <c r="AV30">
        <v>5.9394625806451602</v>
      </c>
      <c r="AW30">
        <v>500.02751612903199</v>
      </c>
      <c r="AX30">
        <v>101.34164516129</v>
      </c>
      <c r="AY30">
        <v>9.9906535483871003E-2</v>
      </c>
      <c r="AZ30">
        <v>15.4821419354839</v>
      </c>
      <c r="BA30">
        <v>15.3659838709677</v>
      </c>
      <c r="BB30">
        <v>15.5777967741935</v>
      </c>
      <c r="BC30">
        <v>10003.419354838699</v>
      </c>
      <c r="BD30">
        <v>9.4151747096774194E-3</v>
      </c>
      <c r="BE30">
        <v>0.282605</v>
      </c>
      <c r="BF30">
        <v>1589628551.7</v>
      </c>
      <c r="BG30" t="s">
        <v>229</v>
      </c>
      <c r="BH30">
        <v>3</v>
      </c>
      <c r="BI30">
        <v>-0.19400000000000001</v>
      </c>
      <c r="BJ30">
        <v>-0.123</v>
      </c>
      <c r="BK30">
        <v>410</v>
      </c>
      <c r="BL30">
        <v>6</v>
      </c>
      <c r="BM30">
        <v>0.26</v>
      </c>
      <c r="BN30">
        <v>7.0000000000000007E-2</v>
      </c>
      <c r="BO30">
        <v>0.47903625002</v>
      </c>
      <c r="BP30">
        <v>2.18095991656782</v>
      </c>
      <c r="BQ30">
        <v>0.319385138932401</v>
      </c>
      <c r="BR30">
        <v>0</v>
      </c>
      <c r="BS30">
        <v>0.39974845180000002</v>
      </c>
      <c r="BT30">
        <v>2.02253177735196</v>
      </c>
      <c r="BU30">
        <v>0.27581509334126803</v>
      </c>
      <c r="BV30">
        <v>0</v>
      </c>
      <c r="BW30">
        <v>0</v>
      </c>
      <c r="BX30">
        <v>2</v>
      </c>
      <c r="BY30" t="s">
        <v>197</v>
      </c>
      <c r="BZ30">
        <v>100</v>
      </c>
      <c r="CA30">
        <v>100</v>
      </c>
      <c r="CB30">
        <v>-0.19400000000000001</v>
      </c>
      <c r="CC30">
        <v>-0.123</v>
      </c>
      <c r="CD30">
        <v>2</v>
      </c>
      <c r="CE30">
        <v>500.66300000000001</v>
      </c>
      <c r="CF30">
        <v>518.31399999999996</v>
      </c>
      <c r="CG30">
        <v>14.0023</v>
      </c>
      <c r="CH30">
        <v>21.602499999999999</v>
      </c>
      <c r="CI30">
        <v>29.9999</v>
      </c>
      <c r="CJ30">
        <v>21.721599999999999</v>
      </c>
      <c r="CK30">
        <v>21.753599999999999</v>
      </c>
      <c r="CL30">
        <v>19.753699999999998</v>
      </c>
      <c r="CM30">
        <v>34.577399999999997</v>
      </c>
      <c r="CN30">
        <v>0</v>
      </c>
      <c r="CO30">
        <v>14</v>
      </c>
      <c r="CP30">
        <v>410</v>
      </c>
      <c r="CQ30">
        <v>6</v>
      </c>
      <c r="CR30">
        <v>99.9298</v>
      </c>
      <c r="CS30">
        <v>107.33499999999999</v>
      </c>
    </row>
    <row r="31" spans="1:97" x14ac:dyDescent="0.25">
      <c r="A31">
        <v>15</v>
      </c>
      <c r="B31">
        <v>1589628577.2</v>
      </c>
      <c r="C31">
        <v>762.5</v>
      </c>
      <c r="D31" t="s">
        <v>232</v>
      </c>
      <c r="E31" t="s">
        <v>233</v>
      </c>
      <c r="F31">
        <v>1589628568.6354799</v>
      </c>
      <c r="G31">
        <f t="shared" si="0"/>
        <v>2.8483294014322759E-4</v>
      </c>
      <c r="H31">
        <f t="shared" si="1"/>
        <v>-0.4333541369429979</v>
      </c>
      <c r="I31">
        <f t="shared" si="2"/>
        <v>410.65058064516103</v>
      </c>
      <c r="J31">
        <f t="shared" si="3"/>
        <v>429.73901155167675</v>
      </c>
      <c r="K31">
        <f t="shared" si="4"/>
        <v>43.59368628645457</v>
      </c>
      <c r="L31">
        <f t="shared" si="5"/>
        <v>41.657313170979933</v>
      </c>
      <c r="M31">
        <f t="shared" si="6"/>
        <v>2.6410413711477888E-2</v>
      </c>
      <c r="N31">
        <f t="shared" si="7"/>
        <v>2.7848774058917614</v>
      </c>
      <c r="O31">
        <f t="shared" si="8"/>
        <v>2.6272054419125165E-2</v>
      </c>
      <c r="P31">
        <f t="shared" si="9"/>
        <v>1.6432404490110967E-2</v>
      </c>
      <c r="Q31">
        <f t="shared" si="10"/>
        <v>4.3025642618903254E-3</v>
      </c>
      <c r="R31">
        <f t="shared" si="11"/>
        <v>15.40751790923049</v>
      </c>
      <c r="S31">
        <f t="shared" si="12"/>
        <v>15.3688870967742</v>
      </c>
      <c r="T31">
        <f t="shared" si="13"/>
        <v>1.7524379784122963</v>
      </c>
      <c r="U31">
        <f t="shared" si="14"/>
        <v>37.705771910002987</v>
      </c>
      <c r="V31">
        <f t="shared" si="15"/>
        <v>0.66574330752834432</v>
      </c>
      <c r="W31">
        <f t="shared" si="16"/>
        <v>1.7656270480746445</v>
      </c>
      <c r="X31">
        <f t="shared" si="17"/>
        <v>1.086694670883952</v>
      </c>
      <c r="Y31">
        <f t="shared" si="18"/>
        <v>-12.561132660316337</v>
      </c>
      <c r="Z31">
        <f t="shared" si="19"/>
        <v>17.547293984533848</v>
      </c>
      <c r="AA31">
        <f t="shared" si="20"/>
        <v>1.2084383493015645</v>
      </c>
      <c r="AB31">
        <f t="shared" si="21"/>
        <v>6.1989022377809651</v>
      </c>
      <c r="AC31">
        <v>-1.2182572434411799E-3</v>
      </c>
      <c r="AD31">
        <v>2.3529604965034399E-2</v>
      </c>
      <c r="AE31">
        <v>2.67339592394785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55708.992025260166</v>
      </c>
      <c r="AK31">
        <f t="shared" si="25"/>
        <v>2.2514726645161302E-2</v>
      </c>
      <c r="AL31">
        <f t="shared" si="26"/>
        <v>1.1032216056129038E-2</v>
      </c>
      <c r="AM31">
        <f t="shared" si="27"/>
        <v>0.49</v>
      </c>
      <c r="AN31">
        <f t="shared" si="28"/>
        <v>0.39</v>
      </c>
      <c r="AO31">
        <v>10.98</v>
      </c>
      <c r="AP31">
        <v>0.5</v>
      </c>
      <c r="AQ31" t="s">
        <v>195</v>
      </c>
      <c r="AR31">
        <v>1589628568.6354799</v>
      </c>
      <c r="AS31">
        <v>410.65058064516103</v>
      </c>
      <c r="AT31">
        <v>409.955806451613</v>
      </c>
      <c r="AU31">
        <v>6.5627822580645203</v>
      </c>
      <c r="AV31">
        <v>5.9414051612903203</v>
      </c>
      <c r="AW31">
        <v>500.00890322580602</v>
      </c>
      <c r="AX31">
        <v>101.342258064516</v>
      </c>
      <c r="AY31">
        <v>9.9978070967741903E-2</v>
      </c>
      <c r="AZ31">
        <v>15.4857612903226</v>
      </c>
      <c r="BA31">
        <v>15.3688870967742</v>
      </c>
      <c r="BB31">
        <v>15.583106451612901</v>
      </c>
      <c r="BC31">
        <v>9996.8709677419392</v>
      </c>
      <c r="BD31">
        <v>2.2514726645161302E-2</v>
      </c>
      <c r="BE31">
        <v>0.282605</v>
      </c>
      <c r="BF31">
        <v>1589628551.7</v>
      </c>
      <c r="BG31" t="s">
        <v>229</v>
      </c>
      <c r="BH31">
        <v>3</v>
      </c>
      <c r="BI31">
        <v>-0.19400000000000001</v>
      </c>
      <c r="BJ31">
        <v>-0.123</v>
      </c>
      <c r="BK31">
        <v>410</v>
      </c>
      <c r="BL31">
        <v>6</v>
      </c>
      <c r="BM31">
        <v>0.26</v>
      </c>
      <c r="BN31">
        <v>7.0000000000000007E-2</v>
      </c>
      <c r="BO31">
        <v>0.61251587799999996</v>
      </c>
      <c r="BP31">
        <v>0.98730295507288601</v>
      </c>
      <c r="BQ31">
        <v>0.21649411482523101</v>
      </c>
      <c r="BR31">
        <v>0</v>
      </c>
      <c r="BS31">
        <v>0.52398942486</v>
      </c>
      <c r="BT31">
        <v>1.1439538787616099</v>
      </c>
      <c r="BU31">
        <v>0.19558129641123201</v>
      </c>
      <c r="BV31">
        <v>0</v>
      </c>
      <c r="BW31">
        <v>0</v>
      </c>
      <c r="BX31">
        <v>2</v>
      </c>
      <c r="BY31" t="s">
        <v>197</v>
      </c>
      <c r="BZ31">
        <v>100</v>
      </c>
      <c r="CA31">
        <v>100</v>
      </c>
      <c r="CB31">
        <v>-0.19400000000000001</v>
      </c>
      <c r="CC31">
        <v>-0.123</v>
      </c>
      <c r="CD31">
        <v>2</v>
      </c>
      <c r="CE31">
        <v>500.52</v>
      </c>
      <c r="CF31">
        <v>518.62699999999995</v>
      </c>
      <c r="CG31">
        <v>14.002000000000001</v>
      </c>
      <c r="CH31">
        <v>21.5992</v>
      </c>
      <c r="CI31">
        <v>29.9998</v>
      </c>
      <c r="CJ31">
        <v>21.7179</v>
      </c>
      <c r="CK31">
        <v>21.7502</v>
      </c>
      <c r="CL31">
        <v>19.7575</v>
      </c>
      <c r="CM31">
        <v>34.577399999999997</v>
      </c>
      <c r="CN31">
        <v>0</v>
      </c>
      <c r="CO31">
        <v>14</v>
      </c>
      <c r="CP31">
        <v>410</v>
      </c>
      <c r="CQ31">
        <v>6</v>
      </c>
      <c r="CR31">
        <v>99.930899999999994</v>
      </c>
      <c r="CS31">
        <v>107.33499999999999</v>
      </c>
    </row>
    <row r="32" spans="1:97" x14ac:dyDescent="0.25">
      <c r="A32">
        <v>16</v>
      </c>
      <c r="B32">
        <v>1589628582.2</v>
      </c>
      <c r="C32">
        <v>767.5</v>
      </c>
      <c r="D32" t="s">
        <v>234</v>
      </c>
      <c r="E32" t="s">
        <v>235</v>
      </c>
      <c r="F32">
        <v>1589628573.5709701</v>
      </c>
      <c r="G32">
        <f t="shared" si="0"/>
        <v>2.8460299900752152E-4</v>
      </c>
      <c r="H32">
        <f t="shared" si="1"/>
        <v>-0.43245596910806794</v>
      </c>
      <c r="I32">
        <f t="shared" si="2"/>
        <v>410.660161290323</v>
      </c>
      <c r="J32">
        <f t="shared" si="3"/>
        <v>429.7188518649964</v>
      </c>
      <c r="K32">
        <f t="shared" si="4"/>
        <v>43.591660706249733</v>
      </c>
      <c r="L32">
        <f t="shared" si="5"/>
        <v>41.658303653304863</v>
      </c>
      <c r="M32">
        <f t="shared" si="6"/>
        <v>2.6384075682584399E-2</v>
      </c>
      <c r="N32">
        <f t="shared" si="7"/>
        <v>2.7840523853268144</v>
      </c>
      <c r="O32">
        <f t="shared" si="8"/>
        <v>2.6245950745716548E-2</v>
      </c>
      <c r="P32">
        <f t="shared" si="9"/>
        <v>1.64160687828332E-2</v>
      </c>
      <c r="Q32">
        <f t="shared" si="10"/>
        <v>5.2185823422870991E-3</v>
      </c>
      <c r="R32">
        <f t="shared" si="11"/>
        <v>15.41004590638688</v>
      </c>
      <c r="S32">
        <f t="shared" si="12"/>
        <v>15.371612903225801</v>
      </c>
      <c r="T32">
        <f t="shared" si="13"/>
        <v>1.7527445929285204</v>
      </c>
      <c r="U32">
        <f t="shared" si="14"/>
        <v>37.705760094842766</v>
      </c>
      <c r="V32">
        <f t="shared" si="15"/>
        <v>0.66584900658277912</v>
      </c>
      <c r="W32">
        <f t="shared" si="16"/>
        <v>1.7659079273510021</v>
      </c>
      <c r="X32">
        <f t="shared" si="17"/>
        <v>1.0868955863457412</v>
      </c>
      <c r="Y32">
        <f t="shared" si="18"/>
        <v>-12.5509922562317</v>
      </c>
      <c r="Z32">
        <f t="shared" si="19"/>
        <v>17.505298397131952</v>
      </c>
      <c r="AA32">
        <f t="shared" si="20"/>
        <v>1.2059361192140428</v>
      </c>
      <c r="AB32">
        <f t="shared" si="21"/>
        <v>6.1654608424565822</v>
      </c>
      <c r="AC32">
        <v>-1.21769745041595E-3</v>
      </c>
      <c r="AD32">
        <v>2.35187930377369E-2</v>
      </c>
      <c r="AE32">
        <v>2.6726221294735901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55683.958175035215</v>
      </c>
      <c r="AK32">
        <f t="shared" si="25"/>
        <v>2.73081231935484E-2</v>
      </c>
      <c r="AL32">
        <f t="shared" si="26"/>
        <v>1.3380980364838715E-2</v>
      </c>
      <c r="AM32">
        <f t="shared" si="27"/>
        <v>0.49</v>
      </c>
      <c r="AN32">
        <f t="shared" si="28"/>
        <v>0.39</v>
      </c>
      <c r="AO32">
        <v>10.98</v>
      </c>
      <c r="AP32">
        <v>0.5</v>
      </c>
      <c r="AQ32" t="s">
        <v>195</v>
      </c>
      <c r="AR32">
        <v>1589628573.5709701</v>
      </c>
      <c r="AS32">
        <v>410.660161290323</v>
      </c>
      <c r="AT32">
        <v>409.96716129032302</v>
      </c>
      <c r="AU32">
        <v>6.5638212903225801</v>
      </c>
      <c r="AV32">
        <v>5.94294935483871</v>
      </c>
      <c r="AW32">
        <v>500.01122580645199</v>
      </c>
      <c r="AX32">
        <v>101.34229032258099</v>
      </c>
      <c r="AY32">
        <v>9.9991106451612896E-2</v>
      </c>
      <c r="AZ32">
        <v>15.4882419354839</v>
      </c>
      <c r="BA32">
        <v>15.371612903225801</v>
      </c>
      <c r="BB32">
        <v>15.587303225806499</v>
      </c>
      <c r="BC32">
        <v>9992.27419354839</v>
      </c>
      <c r="BD32">
        <v>2.73081231935484E-2</v>
      </c>
      <c r="BE32">
        <v>0.282605</v>
      </c>
      <c r="BF32">
        <v>1589628551.7</v>
      </c>
      <c r="BG32" t="s">
        <v>229</v>
      </c>
      <c r="BH32">
        <v>3</v>
      </c>
      <c r="BI32">
        <v>-0.19400000000000001</v>
      </c>
      <c r="BJ32">
        <v>-0.123</v>
      </c>
      <c r="BK32">
        <v>410</v>
      </c>
      <c r="BL32">
        <v>6</v>
      </c>
      <c r="BM32">
        <v>0.26</v>
      </c>
      <c r="BN32">
        <v>7.0000000000000007E-2</v>
      </c>
      <c r="BO32">
        <v>0.71220032</v>
      </c>
      <c r="BP32">
        <v>-0.142828615606237</v>
      </c>
      <c r="BQ32">
        <v>4.2490954280853699E-2</v>
      </c>
      <c r="BR32">
        <v>0</v>
      </c>
      <c r="BS32">
        <v>0.61703167999999997</v>
      </c>
      <c r="BT32">
        <v>6.4082062905162704E-2</v>
      </c>
      <c r="BU32">
        <v>2.37171859869083E-2</v>
      </c>
      <c r="BV32">
        <v>1</v>
      </c>
      <c r="BW32">
        <v>1</v>
      </c>
      <c r="BX32">
        <v>2</v>
      </c>
      <c r="BY32" t="s">
        <v>200</v>
      </c>
      <c r="BZ32">
        <v>100</v>
      </c>
      <c r="CA32">
        <v>100</v>
      </c>
      <c r="CB32">
        <v>-0.19400000000000001</v>
      </c>
      <c r="CC32">
        <v>-0.123</v>
      </c>
      <c r="CD32">
        <v>2</v>
      </c>
      <c r="CE32">
        <v>500.87</v>
      </c>
      <c r="CF32">
        <v>518.70100000000002</v>
      </c>
      <c r="CG32">
        <v>14.001899999999999</v>
      </c>
      <c r="CH32">
        <v>21.596299999999999</v>
      </c>
      <c r="CI32">
        <v>29.9999</v>
      </c>
      <c r="CJ32">
        <v>21.714300000000001</v>
      </c>
      <c r="CK32">
        <v>21.747</v>
      </c>
      <c r="CL32">
        <v>19.759</v>
      </c>
      <c r="CM32">
        <v>34.297600000000003</v>
      </c>
      <c r="CN32">
        <v>0</v>
      </c>
      <c r="CO32">
        <v>14</v>
      </c>
      <c r="CP32">
        <v>410</v>
      </c>
      <c r="CQ32">
        <v>6</v>
      </c>
      <c r="CR32">
        <v>99.932199999999995</v>
      </c>
      <c r="CS32">
        <v>107.336</v>
      </c>
    </row>
    <row r="33" spans="1:97" x14ac:dyDescent="0.25">
      <c r="A33">
        <v>17</v>
      </c>
      <c r="B33">
        <v>1589628587.2</v>
      </c>
      <c r="C33">
        <v>772.5</v>
      </c>
      <c r="D33" t="s">
        <v>236</v>
      </c>
      <c r="E33" t="s">
        <v>237</v>
      </c>
      <c r="F33">
        <v>1589628578.5709701</v>
      </c>
      <c r="G33">
        <f t="shared" si="0"/>
        <v>2.828893856205898E-4</v>
      </c>
      <c r="H33">
        <f t="shared" si="1"/>
        <v>-0.44070667793907081</v>
      </c>
      <c r="I33">
        <f t="shared" si="2"/>
        <v>410.67616129032302</v>
      </c>
      <c r="J33">
        <f t="shared" si="3"/>
        <v>430.39375197705078</v>
      </c>
      <c r="K33">
        <f t="shared" si="4"/>
        <v>43.660039281356411</v>
      </c>
      <c r="L33">
        <f t="shared" si="5"/>
        <v>41.659845784211626</v>
      </c>
      <c r="M33">
        <f t="shared" si="6"/>
        <v>2.6224874277730566E-2</v>
      </c>
      <c r="N33">
        <f t="shared" si="7"/>
        <v>2.7857751872181757</v>
      </c>
      <c r="O33">
        <f t="shared" si="8"/>
        <v>2.6088490471053331E-2</v>
      </c>
      <c r="P33">
        <f t="shared" si="9"/>
        <v>1.631750083145574E-2</v>
      </c>
      <c r="Q33">
        <f t="shared" si="10"/>
        <v>4.5094669558354769E-3</v>
      </c>
      <c r="R33">
        <f t="shared" si="11"/>
        <v>15.412664039136251</v>
      </c>
      <c r="S33">
        <f t="shared" si="12"/>
        <v>15.3726580645161</v>
      </c>
      <c r="T33">
        <f t="shared" si="13"/>
        <v>1.7528621712294321</v>
      </c>
      <c r="U33">
        <f t="shared" si="14"/>
        <v>37.708866969581095</v>
      </c>
      <c r="V33">
        <f t="shared" si="15"/>
        <v>0.66599382215711256</v>
      </c>
      <c r="W33">
        <f t="shared" si="16"/>
        <v>1.7661464681353458</v>
      </c>
      <c r="X33">
        <f t="shared" si="17"/>
        <v>1.0868683490723194</v>
      </c>
      <c r="Y33">
        <f t="shared" si="18"/>
        <v>-12.475421905868011</v>
      </c>
      <c r="Z33">
        <f t="shared" si="19"/>
        <v>17.675522570057808</v>
      </c>
      <c r="AA33">
        <f t="shared" si="20"/>
        <v>1.2169297340678717</v>
      </c>
      <c r="AB33">
        <f t="shared" si="21"/>
        <v>6.4215398652135036</v>
      </c>
      <c r="AC33">
        <v>-1.21886658838813E-3</v>
      </c>
      <c r="AD33">
        <v>2.3541373945655201E-2</v>
      </c>
      <c r="AE33">
        <v>2.6742379447375901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55734.827822471678</v>
      </c>
      <c r="AK33">
        <f t="shared" si="25"/>
        <v>2.3597419967741898E-2</v>
      </c>
      <c r="AL33">
        <f t="shared" si="26"/>
        <v>1.1562735784193531E-2</v>
      </c>
      <c r="AM33">
        <f t="shared" si="27"/>
        <v>0.49</v>
      </c>
      <c r="AN33">
        <f t="shared" si="28"/>
        <v>0.39</v>
      </c>
      <c r="AO33">
        <v>10.98</v>
      </c>
      <c r="AP33">
        <v>0.5</v>
      </c>
      <c r="AQ33" t="s">
        <v>195</v>
      </c>
      <c r="AR33">
        <v>1589628578.5709701</v>
      </c>
      <c r="AS33">
        <v>410.67616129032302</v>
      </c>
      <c r="AT33">
        <v>409.96351612903197</v>
      </c>
      <c r="AU33">
        <v>6.56526161290323</v>
      </c>
      <c r="AV33">
        <v>5.9481361290322603</v>
      </c>
      <c r="AW33">
        <v>500.01709677419399</v>
      </c>
      <c r="AX33">
        <v>101.342096774194</v>
      </c>
      <c r="AY33">
        <v>9.9987551612903194E-2</v>
      </c>
      <c r="AZ33">
        <v>15.4903483870968</v>
      </c>
      <c r="BA33">
        <v>15.3726580645161</v>
      </c>
      <c r="BB33">
        <v>15.587077419354801</v>
      </c>
      <c r="BC33">
        <v>10001.8870967742</v>
      </c>
      <c r="BD33">
        <v>2.3597419967741898E-2</v>
      </c>
      <c r="BE33">
        <v>0.282605</v>
      </c>
      <c r="BF33">
        <v>1589628551.7</v>
      </c>
      <c r="BG33" t="s">
        <v>229</v>
      </c>
      <c r="BH33">
        <v>3</v>
      </c>
      <c r="BI33">
        <v>-0.19400000000000001</v>
      </c>
      <c r="BJ33">
        <v>-0.123</v>
      </c>
      <c r="BK33">
        <v>410</v>
      </c>
      <c r="BL33">
        <v>6</v>
      </c>
      <c r="BM33">
        <v>0.26</v>
      </c>
      <c r="BN33">
        <v>7.0000000000000007E-2</v>
      </c>
      <c r="BO33">
        <v>0.70861386000000004</v>
      </c>
      <c r="BP33">
        <v>0.1170432057623</v>
      </c>
      <c r="BQ33">
        <v>3.26098550723612E-2</v>
      </c>
      <c r="BR33">
        <v>0</v>
      </c>
      <c r="BS33">
        <v>0.61944491999999995</v>
      </c>
      <c r="BT33">
        <v>-2.6481490516208801E-2</v>
      </c>
      <c r="BU33">
        <v>6.6264626093866996E-3</v>
      </c>
      <c r="BV33">
        <v>1</v>
      </c>
      <c r="BW33">
        <v>1</v>
      </c>
      <c r="BX33">
        <v>2</v>
      </c>
      <c r="BY33" t="s">
        <v>200</v>
      </c>
      <c r="BZ33">
        <v>100</v>
      </c>
      <c r="CA33">
        <v>100</v>
      </c>
      <c r="CB33">
        <v>-0.19400000000000001</v>
      </c>
      <c r="CC33">
        <v>-0.123</v>
      </c>
      <c r="CD33">
        <v>2</v>
      </c>
      <c r="CE33">
        <v>500.67</v>
      </c>
      <c r="CF33">
        <v>518.84400000000005</v>
      </c>
      <c r="CG33">
        <v>14.0015</v>
      </c>
      <c r="CH33">
        <v>21.593</v>
      </c>
      <c r="CI33">
        <v>29.9999</v>
      </c>
      <c r="CJ33">
        <v>21.710999999999999</v>
      </c>
      <c r="CK33">
        <v>21.7441</v>
      </c>
      <c r="CL33">
        <v>19.758900000000001</v>
      </c>
      <c r="CM33">
        <v>34.297600000000003</v>
      </c>
      <c r="CN33">
        <v>0</v>
      </c>
      <c r="CO33">
        <v>14</v>
      </c>
      <c r="CP33">
        <v>410</v>
      </c>
      <c r="CQ33">
        <v>6</v>
      </c>
      <c r="CR33">
        <v>99.931100000000001</v>
      </c>
      <c r="CS33">
        <v>107.336</v>
      </c>
    </row>
    <row r="34" spans="1:97" x14ac:dyDescent="0.25">
      <c r="A34">
        <v>18</v>
      </c>
      <c r="B34">
        <v>1589628592.2</v>
      </c>
      <c r="C34">
        <v>777.5</v>
      </c>
      <c r="D34" t="s">
        <v>238</v>
      </c>
      <c r="E34" t="s">
        <v>239</v>
      </c>
      <c r="F34">
        <v>1589628583.5709701</v>
      </c>
      <c r="G34">
        <f t="shared" si="0"/>
        <v>2.7890047696313479E-4</v>
      </c>
      <c r="H34">
        <f t="shared" si="1"/>
        <v>-0.44293491178129468</v>
      </c>
      <c r="I34">
        <f t="shared" si="2"/>
        <v>410.67790322580601</v>
      </c>
      <c r="J34">
        <f t="shared" si="3"/>
        <v>430.91280749315433</v>
      </c>
      <c r="K34">
        <f t="shared" si="4"/>
        <v>43.712530938193098</v>
      </c>
      <c r="L34">
        <f t="shared" si="5"/>
        <v>41.659867699976651</v>
      </c>
      <c r="M34">
        <f t="shared" si="6"/>
        <v>2.5857250413245211E-2</v>
      </c>
      <c r="N34">
        <f t="shared" si="7"/>
        <v>2.7858494012449273</v>
      </c>
      <c r="O34">
        <f t="shared" si="8"/>
        <v>2.5724656578244281E-2</v>
      </c>
      <c r="P34">
        <f t="shared" si="9"/>
        <v>1.6089766581847523E-2</v>
      </c>
      <c r="Q34">
        <f t="shared" si="10"/>
        <v>4.6220869571709728E-3</v>
      </c>
      <c r="R34">
        <f t="shared" si="11"/>
        <v>15.415349619312805</v>
      </c>
      <c r="S34">
        <f t="shared" si="12"/>
        <v>15.374061290322601</v>
      </c>
      <c r="T34">
        <f t="shared" si="13"/>
        <v>1.7530200418810282</v>
      </c>
      <c r="U34">
        <f t="shared" si="14"/>
        <v>37.723988070607106</v>
      </c>
      <c r="V34">
        <f t="shared" si="15"/>
        <v>0.6663286903871366</v>
      </c>
      <c r="W34">
        <f t="shared" si="16"/>
        <v>1.7663262143439999</v>
      </c>
      <c r="X34">
        <f t="shared" si="17"/>
        <v>1.0866913514938916</v>
      </c>
      <c r="Y34">
        <f t="shared" si="18"/>
        <v>-12.299511034074245</v>
      </c>
      <c r="Z34">
        <f t="shared" si="19"/>
        <v>17.703609163894289</v>
      </c>
      <c r="AA34">
        <f t="shared" si="20"/>
        <v>1.2188499329650238</v>
      </c>
      <c r="AB34">
        <f t="shared" si="21"/>
        <v>6.6275701497422386</v>
      </c>
      <c r="AC34">
        <v>-1.2189169676709701E-3</v>
      </c>
      <c r="AD34">
        <v>2.3542346978756502E-2</v>
      </c>
      <c r="AE34">
        <v>2.6743075486073802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55736.721885558036</v>
      </c>
      <c r="AK34">
        <f t="shared" si="25"/>
        <v>2.4186744935483898E-2</v>
      </c>
      <c r="AL34">
        <f t="shared" si="26"/>
        <v>1.185150501838711E-2</v>
      </c>
      <c r="AM34">
        <f t="shared" si="27"/>
        <v>0.49</v>
      </c>
      <c r="AN34">
        <f t="shared" si="28"/>
        <v>0.39</v>
      </c>
      <c r="AO34">
        <v>10.98</v>
      </c>
      <c r="AP34">
        <v>0.5</v>
      </c>
      <c r="AQ34" t="s">
        <v>195</v>
      </c>
      <c r="AR34">
        <v>1589628583.5709701</v>
      </c>
      <c r="AS34">
        <v>410.67790322580601</v>
      </c>
      <c r="AT34">
        <v>409.95677419354797</v>
      </c>
      <c r="AU34">
        <v>6.5685870967741904</v>
      </c>
      <c r="AV34">
        <v>5.9601699999999997</v>
      </c>
      <c r="AW34">
        <v>500.020806451613</v>
      </c>
      <c r="AX34">
        <v>101.341709677419</v>
      </c>
      <c r="AY34">
        <v>9.9997735483871003E-2</v>
      </c>
      <c r="AZ34">
        <v>15.491935483871</v>
      </c>
      <c r="BA34">
        <v>15.374061290322601</v>
      </c>
      <c r="BB34">
        <v>15.5867</v>
      </c>
      <c r="BC34">
        <v>10002.3387096774</v>
      </c>
      <c r="BD34">
        <v>2.4186744935483898E-2</v>
      </c>
      <c r="BE34">
        <v>0.282605</v>
      </c>
      <c r="BF34">
        <v>1589628551.7</v>
      </c>
      <c r="BG34" t="s">
        <v>229</v>
      </c>
      <c r="BH34">
        <v>3</v>
      </c>
      <c r="BI34">
        <v>-0.19400000000000001</v>
      </c>
      <c r="BJ34">
        <v>-0.123</v>
      </c>
      <c r="BK34">
        <v>410</v>
      </c>
      <c r="BL34">
        <v>6</v>
      </c>
      <c r="BM34">
        <v>0.26</v>
      </c>
      <c r="BN34">
        <v>7.0000000000000007E-2</v>
      </c>
      <c r="BO34">
        <v>0.70433471999999997</v>
      </c>
      <c r="BP34">
        <v>0.13823574741896699</v>
      </c>
      <c r="BQ34">
        <v>3.27248281737521E-2</v>
      </c>
      <c r="BR34">
        <v>0</v>
      </c>
      <c r="BS34">
        <v>0.61243413999999996</v>
      </c>
      <c r="BT34">
        <v>-8.0103846338534707E-2</v>
      </c>
      <c r="BU34">
        <v>1.3268367352481601E-2</v>
      </c>
      <c r="BV34">
        <v>1</v>
      </c>
      <c r="BW34">
        <v>1</v>
      </c>
      <c r="BX34">
        <v>2</v>
      </c>
      <c r="BY34" t="s">
        <v>200</v>
      </c>
      <c r="BZ34">
        <v>100</v>
      </c>
      <c r="CA34">
        <v>100</v>
      </c>
      <c r="CB34">
        <v>-0.19400000000000001</v>
      </c>
      <c r="CC34">
        <v>-0.123</v>
      </c>
      <c r="CD34">
        <v>2</v>
      </c>
      <c r="CE34">
        <v>501.02600000000001</v>
      </c>
      <c r="CF34">
        <v>518.81299999999999</v>
      </c>
      <c r="CG34">
        <v>14.0016</v>
      </c>
      <c r="CH34">
        <v>21.590399999999999</v>
      </c>
      <c r="CI34">
        <v>29.9999</v>
      </c>
      <c r="CJ34">
        <v>21.707999999999998</v>
      </c>
      <c r="CK34">
        <v>21.741099999999999</v>
      </c>
      <c r="CL34">
        <v>19.761500000000002</v>
      </c>
      <c r="CM34">
        <v>34.297600000000003</v>
      </c>
      <c r="CN34">
        <v>0</v>
      </c>
      <c r="CO34">
        <v>14</v>
      </c>
      <c r="CP34">
        <v>410</v>
      </c>
      <c r="CQ34">
        <v>6</v>
      </c>
      <c r="CR34">
        <v>99.9328</v>
      </c>
      <c r="CS34">
        <v>107.337</v>
      </c>
    </row>
    <row r="35" spans="1:97" x14ac:dyDescent="0.25">
      <c r="A35">
        <v>19</v>
      </c>
      <c r="B35">
        <v>1589629116.7</v>
      </c>
      <c r="C35">
        <v>1302</v>
      </c>
      <c r="D35" t="s">
        <v>242</v>
      </c>
      <c r="E35" t="s">
        <v>243</v>
      </c>
      <c r="F35">
        <v>1589629108.7128999</v>
      </c>
      <c r="G35">
        <f t="shared" si="0"/>
        <v>6.5586681930835864E-4</v>
      </c>
      <c r="H35">
        <f t="shared" si="1"/>
        <v>-0.55198792340693126</v>
      </c>
      <c r="I35">
        <f t="shared" si="2"/>
        <v>410.481870967742</v>
      </c>
      <c r="J35">
        <f t="shared" si="3"/>
        <v>417.35219291589135</v>
      </c>
      <c r="K35">
        <f t="shared" si="4"/>
        <v>42.333946453606025</v>
      </c>
      <c r="L35">
        <f t="shared" si="5"/>
        <v>41.637058198533161</v>
      </c>
      <c r="M35">
        <f t="shared" si="6"/>
        <v>6.6063916792544947E-2</v>
      </c>
      <c r="N35">
        <f t="shared" si="7"/>
        <v>2.7856634002264964</v>
      </c>
      <c r="O35">
        <f t="shared" si="8"/>
        <v>6.5205702911376368E-2</v>
      </c>
      <c r="P35">
        <f t="shared" si="9"/>
        <v>4.0829742525421646E-2</v>
      </c>
      <c r="Q35">
        <f t="shared" si="10"/>
        <v>-3.3825331862903248E-3</v>
      </c>
      <c r="R35">
        <f t="shared" si="11"/>
        <v>15.093473082373499</v>
      </c>
      <c r="S35">
        <f t="shared" si="12"/>
        <v>15.1305032258065</v>
      </c>
      <c r="T35">
        <f t="shared" si="13"/>
        <v>1.7258047386108575</v>
      </c>
      <c r="U35">
        <f t="shared" si="14"/>
        <v>41.212437179508527</v>
      </c>
      <c r="V35">
        <f t="shared" si="15"/>
        <v>0.71782186533212922</v>
      </c>
      <c r="W35">
        <f t="shared" si="16"/>
        <v>1.7417602899957627</v>
      </c>
      <c r="X35">
        <f t="shared" si="17"/>
        <v>1.0079828732787282</v>
      </c>
      <c r="Y35">
        <f t="shared" si="18"/>
        <v>-28.923726731498615</v>
      </c>
      <c r="Z35">
        <f t="shared" si="19"/>
        <v>21.50538967153657</v>
      </c>
      <c r="AA35">
        <f t="shared" si="20"/>
        <v>1.4771389260385248</v>
      </c>
      <c r="AB35">
        <f t="shared" si="21"/>
        <v>-5.9445806671098111</v>
      </c>
      <c r="AC35">
        <v>-1.2182675399855199E-3</v>
      </c>
      <c r="AD35">
        <v>2.3529803834051798E-2</v>
      </c>
      <c r="AE35">
        <v>2.6734101545109801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55750.253273274975</v>
      </c>
      <c r="AK35">
        <f t="shared" si="25"/>
        <v>-1.77003306451613E-2</v>
      </c>
      <c r="AL35">
        <f t="shared" si="26"/>
        <v>-8.6731620161290372E-3</v>
      </c>
      <c r="AM35">
        <f t="shared" si="27"/>
        <v>0.49</v>
      </c>
      <c r="AN35">
        <f t="shared" si="28"/>
        <v>0.39</v>
      </c>
      <c r="AO35">
        <v>8.6</v>
      </c>
      <c r="AP35">
        <v>0.5</v>
      </c>
      <c r="AQ35" t="s">
        <v>195</v>
      </c>
      <c r="AR35">
        <v>1589629108.7128999</v>
      </c>
      <c r="AS35">
        <v>410.481870967742</v>
      </c>
      <c r="AT35">
        <v>409.99551612903201</v>
      </c>
      <c r="AU35">
        <v>7.07669741935484</v>
      </c>
      <c r="AV35">
        <v>5.9565977419354796</v>
      </c>
      <c r="AW35">
        <v>500.00361290322599</v>
      </c>
      <c r="AX35">
        <v>101.334612903226</v>
      </c>
      <c r="AY35">
        <v>9.9972016129032296E-2</v>
      </c>
      <c r="AZ35">
        <v>15.2737</v>
      </c>
      <c r="BA35">
        <v>15.1305032258065</v>
      </c>
      <c r="BB35">
        <v>15.440964516129</v>
      </c>
      <c r="BC35">
        <v>9997.7096774193506</v>
      </c>
      <c r="BD35">
        <v>-1.77003306451613E-2</v>
      </c>
      <c r="BE35">
        <v>0.282605</v>
      </c>
      <c r="BF35">
        <v>1589629093.7</v>
      </c>
      <c r="BG35" t="s">
        <v>244</v>
      </c>
      <c r="BH35">
        <v>4</v>
      </c>
      <c r="BI35">
        <v>-0.192</v>
      </c>
      <c r="BJ35">
        <v>-0.127</v>
      </c>
      <c r="BK35">
        <v>410</v>
      </c>
      <c r="BL35">
        <v>6</v>
      </c>
      <c r="BM35">
        <v>0.18</v>
      </c>
      <c r="BN35">
        <v>0.06</v>
      </c>
      <c r="BO35">
        <v>0.37034853400000001</v>
      </c>
      <c r="BP35">
        <v>1.2758490929481301</v>
      </c>
      <c r="BQ35">
        <v>0.19476219074183301</v>
      </c>
      <c r="BR35">
        <v>0</v>
      </c>
      <c r="BS35">
        <v>0.85521037726000004</v>
      </c>
      <c r="BT35">
        <v>2.8484344890312201</v>
      </c>
      <c r="BU35">
        <v>0.42911796245151701</v>
      </c>
      <c r="BV35">
        <v>0</v>
      </c>
      <c r="BW35">
        <v>0</v>
      </c>
      <c r="BX35">
        <v>2</v>
      </c>
      <c r="BY35" t="s">
        <v>197</v>
      </c>
      <c r="BZ35">
        <v>100</v>
      </c>
      <c r="CA35">
        <v>100</v>
      </c>
      <c r="CB35">
        <v>-0.192</v>
      </c>
      <c r="CC35">
        <v>-0.127</v>
      </c>
      <c r="CD35">
        <v>2</v>
      </c>
      <c r="CE35">
        <v>500.02699999999999</v>
      </c>
      <c r="CF35">
        <v>521.37400000000002</v>
      </c>
      <c r="CG35">
        <v>14.001899999999999</v>
      </c>
      <c r="CH35">
        <v>21.252300000000002</v>
      </c>
      <c r="CI35">
        <v>30</v>
      </c>
      <c r="CJ35">
        <v>21.375</v>
      </c>
      <c r="CK35">
        <v>21.406700000000001</v>
      </c>
      <c r="CL35">
        <v>19.793199999999999</v>
      </c>
      <c r="CM35">
        <v>32.902900000000002</v>
      </c>
      <c r="CN35">
        <v>0</v>
      </c>
      <c r="CO35">
        <v>14</v>
      </c>
      <c r="CP35">
        <v>410</v>
      </c>
      <c r="CQ35">
        <v>6</v>
      </c>
      <c r="CR35">
        <v>100.001</v>
      </c>
      <c r="CS35">
        <v>107.371</v>
      </c>
    </row>
    <row r="36" spans="1:97" x14ac:dyDescent="0.25">
      <c r="A36">
        <v>20</v>
      </c>
      <c r="B36">
        <v>1589629121.7</v>
      </c>
      <c r="C36">
        <v>1307</v>
      </c>
      <c r="D36" t="s">
        <v>245</v>
      </c>
      <c r="E36" t="s">
        <v>246</v>
      </c>
      <c r="F36">
        <v>1589629113.35484</v>
      </c>
      <c r="G36">
        <f t="shared" si="0"/>
        <v>6.5390691406437844E-4</v>
      </c>
      <c r="H36">
        <f t="shared" si="1"/>
        <v>-0.54777554619592028</v>
      </c>
      <c r="I36">
        <f t="shared" si="2"/>
        <v>410.48783870967702</v>
      </c>
      <c r="J36">
        <f t="shared" si="3"/>
        <v>417.30334432876555</v>
      </c>
      <c r="K36">
        <f t="shared" si="4"/>
        <v>42.328980569291666</v>
      </c>
      <c r="L36">
        <f t="shared" si="5"/>
        <v>41.637652764611971</v>
      </c>
      <c r="M36">
        <f t="shared" si="6"/>
        <v>6.5787930563982883E-2</v>
      </c>
      <c r="N36">
        <f t="shared" si="7"/>
        <v>2.7862422518193082</v>
      </c>
      <c r="O36">
        <f t="shared" si="8"/>
        <v>6.4936996730612331E-2</v>
      </c>
      <c r="P36">
        <f t="shared" si="9"/>
        <v>4.0661158935086969E-2</v>
      </c>
      <c r="Q36">
        <f t="shared" si="10"/>
        <v>-4.0475327062258013E-3</v>
      </c>
      <c r="R36">
        <f t="shared" si="11"/>
        <v>15.09909136758281</v>
      </c>
      <c r="S36">
        <f t="shared" si="12"/>
        <v>15.137645161290299</v>
      </c>
      <c r="T36">
        <f t="shared" si="13"/>
        <v>1.7265974680512284</v>
      </c>
      <c r="U36">
        <f t="shared" si="14"/>
        <v>41.17892001891304</v>
      </c>
      <c r="V36">
        <f t="shared" si="15"/>
        <v>0.71747068337767272</v>
      </c>
      <c r="W36">
        <f t="shared" si="16"/>
        <v>1.7423251582317993</v>
      </c>
      <c r="X36">
        <f t="shared" si="17"/>
        <v>1.0091267846735557</v>
      </c>
      <c r="Y36">
        <f t="shared" si="18"/>
        <v>-28.837294910239088</v>
      </c>
      <c r="Z36">
        <f t="shared" si="19"/>
        <v>21.195382555218128</v>
      </c>
      <c r="AA36">
        <f t="shared" si="20"/>
        <v>1.4556353846163179</v>
      </c>
      <c r="AB36">
        <f t="shared" si="21"/>
        <v>-6.1903245031108689</v>
      </c>
      <c r="AC36">
        <v>-1.2186602316035999E-3</v>
      </c>
      <c r="AD36">
        <v>2.35373883394559E-2</v>
      </c>
      <c r="AE36">
        <v>2.6739528228293898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55766.511941677403</v>
      </c>
      <c r="AK36">
        <f t="shared" si="25"/>
        <v>-2.11801816129032E-2</v>
      </c>
      <c r="AL36">
        <f t="shared" si="26"/>
        <v>-1.0378288990322568E-2</v>
      </c>
      <c r="AM36">
        <f t="shared" si="27"/>
        <v>0.49</v>
      </c>
      <c r="AN36">
        <f t="shared" si="28"/>
        <v>0.39</v>
      </c>
      <c r="AO36">
        <v>8.6</v>
      </c>
      <c r="AP36">
        <v>0.5</v>
      </c>
      <c r="AQ36" t="s">
        <v>195</v>
      </c>
      <c r="AR36">
        <v>1589629113.35484</v>
      </c>
      <c r="AS36">
        <v>410.48783870967702</v>
      </c>
      <c r="AT36">
        <v>410.00735483871</v>
      </c>
      <c r="AU36">
        <v>7.0732370967741902</v>
      </c>
      <c r="AV36">
        <v>5.9564870967741896</v>
      </c>
      <c r="AW36">
        <v>500.006483870968</v>
      </c>
      <c r="AX36">
        <v>101.334580645161</v>
      </c>
      <c r="AY36">
        <v>9.9978038709677405E-2</v>
      </c>
      <c r="AZ36">
        <v>15.278748387096799</v>
      </c>
      <c r="BA36">
        <v>15.137645161290299</v>
      </c>
      <c r="BB36">
        <v>15.4461806451613</v>
      </c>
      <c r="BC36">
        <v>10000.935483871001</v>
      </c>
      <c r="BD36">
        <v>-2.11801816129032E-2</v>
      </c>
      <c r="BE36">
        <v>0.282605</v>
      </c>
      <c r="BF36">
        <v>1589629093.7</v>
      </c>
      <c r="BG36" t="s">
        <v>244</v>
      </c>
      <c r="BH36">
        <v>4</v>
      </c>
      <c r="BI36">
        <v>-0.192</v>
      </c>
      <c r="BJ36">
        <v>-0.127</v>
      </c>
      <c r="BK36">
        <v>410</v>
      </c>
      <c r="BL36">
        <v>6</v>
      </c>
      <c r="BM36">
        <v>0.18</v>
      </c>
      <c r="BN36">
        <v>0.06</v>
      </c>
      <c r="BO36">
        <v>0.46412782000000002</v>
      </c>
      <c r="BP36">
        <v>0.24800800872602899</v>
      </c>
      <c r="BQ36">
        <v>6.6275894253247203E-2</v>
      </c>
      <c r="BR36">
        <v>0</v>
      </c>
      <c r="BS36">
        <v>1.0661714</v>
      </c>
      <c r="BT36">
        <v>0.65807984557523602</v>
      </c>
      <c r="BU36">
        <v>0.15413168968177801</v>
      </c>
      <c r="BV36">
        <v>0</v>
      </c>
      <c r="BW36">
        <v>0</v>
      </c>
      <c r="BX36">
        <v>2</v>
      </c>
      <c r="BY36" t="s">
        <v>197</v>
      </c>
      <c r="BZ36">
        <v>100</v>
      </c>
      <c r="CA36">
        <v>100</v>
      </c>
      <c r="CB36">
        <v>-0.192</v>
      </c>
      <c r="CC36">
        <v>-0.127</v>
      </c>
      <c r="CD36">
        <v>2</v>
      </c>
      <c r="CE36">
        <v>500.10300000000001</v>
      </c>
      <c r="CF36">
        <v>521.39099999999996</v>
      </c>
      <c r="CG36">
        <v>14.0017</v>
      </c>
      <c r="CH36">
        <v>21.2501</v>
      </c>
      <c r="CI36">
        <v>30</v>
      </c>
      <c r="CJ36">
        <v>21.371700000000001</v>
      </c>
      <c r="CK36">
        <v>21.404399999999999</v>
      </c>
      <c r="CL36">
        <v>19.793199999999999</v>
      </c>
      <c r="CM36">
        <v>32.902900000000002</v>
      </c>
      <c r="CN36">
        <v>0</v>
      </c>
      <c r="CO36">
        <v>14</v>
      </c>
      <c r="CP36">
        <v>410</v>
      </c>
      <c r="CQ36">
        <v>6</v>
      </c>
      <c r="CR36">
        <v>100</v>
      </c>
      <c r="CS36">
        <v>107.371</v>
      </c>
    </row>
    <row r="37" spans="1:97" x14ac:dyDescent="0.25">
      <c r="A37">
        <v>21</v>
      </c>
      <c r="B37">
        <v>1589629126.8</v>
      </c>
      <c r="C37">
        <v>1312.0999999046301</v>
      </c>
      <c r="D37" t="s">
        <v>247</v>
      </c>
      <c r="E37" t="s">
        <v>248</v>
      </c>
      <c r="F37">
        <v>1589629118.1419301</v>
      </c>
      <c r="G37">
        <f t="shared" si="0"/>
        <v>6.5167270377872741E-4</v>
      </c>
      <c r="H37">
        <f t="shared" si="1"/>
        <v>-0.54830583808266098</v>
      </c>
      <c r="I37">
        <f t="shared" si="2"/>
        <v>410.488032258065</v>
      </c>
      <c r="J37">
        <f t="shared" si="3"/>
        <v>417.36694054153088</v>
      </c>
      <c r="K37">
        <f t="shared" si="4"/>
        <v>42.335273156177365</v>
      </c>
      <c r="L37">
        <f t="shared" si="5"/>
        <v>41.637516738721388</v>
      </c>
      <c r="M37">
        <f t="shared" si="6"/>
        <v>6.5516176550170446E-2</v>
      </c>
      <c r="N37">
        <f t="shared" si="7"/>
        <v>2.7851952438571734</v>
      </c>
      <c r="O37">
        <f t="shared" si="8"/>
        <v>6.4671896713764221E-2</v>
      </c>
      <c r="P37">
        <f t="shared" si="9"/>
        <v>4.0494884125977217E-2</v>
      </c>
      <c r="Q37">
        <f t="shared" si="10"/>
        <v>-1.7388703059000002E-3</v>
      </c>
      <c r="R37">
        <f t="shared" si="11"/>
        <v>15.102205220097636</v>
      </c>
      <c r="S37">
        <f t="shared" si="12"/>
        <v>15.1402161290323</v>
      </c>
      <c r="T37">
        <f t="shared" si="13"/>
        <v>1.7268829146258831</v>
      </c>
      <c r="U37">
        <f t="shared" si="14"/>
        <v>41.150042685666058</v>
      </c>
      <c r="V37">
        <f t="shared" si="15"/>
        <v>0.71708490719194462</v>
      </c>
      <c r="W37">
        <f t="shared" si="16"/>
        <v>1.7426103605032941</v>
      </c>
      <c r="X37">
        <f t="shared" si="17"/>
        <v>1.0097980074339383</v>
      </c>
      <c r="Y37">
        <f t="shared" si="18"/>
        <v>-28.738766236641879</v>
      </c>
      <c r="Z37">
        <f t="shared" si="19"/>
        <v>21.184027194289357</v>
      </c>
      <c r="AA37">
        <f t="shared" si="20"/>
        <v>1.4554412184814578</v>
      </c>
      <c r="AB37">
        <f t="shared" si="21"/>
        <v>-6.1010366941769654</v>
      </c>
      <c r="AC37">
        <v>-1.21795000145266E-3</v>
      </c>
      <c r="AD37">
        <v>2.35236708467212E-2</v>
      </c>
      <c r="AE37">
        <v>2.6729712566828101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55734.836538654548</v>
      </c>
      <c r="AK37">
        <f t="shared" si="25"/>
        <v>-9.0992690000000001E-3</v>
      </c>
      <c r="AL37">
        <f t="shared" si="26"/>
        <v>-4.4586418100000004E-3</v>
      </c>
      <c r="AM37">
        <f t="shared" si="27"/>
        <v>0.49</v>
      </c>
      <c r="AN37">
        <f t="shared" si="28"/>
        <v>0.39</v>
      </c>
      <c r="AO37">
        <v>8.6</v>
      </c>
      <c r="AP37">
        <v>0.5</v>
      </c>
      <c r="AQ37" t="s">
        <v>195</v>
      </c>
      <c r="AR37">
        <v>1589629118.1419301</v>
      </c>
      <c r="AS37">
        <v>410.488032258065</v>
      </c>
      <c r="AT37">
        <v>410.00506451612898</v>
      </c>
      <c r="AU37">
        <v>7.0694603225806496</v>
      </c>
      <c r="AV37">
        <v>5.9565341935483902</v>
      </c>
      <c r="AW37">
        <v>500.01209677419399</v>
      </c>
      <c r="AX37">
        <v>101.33419354838701</v>
      </c>
      <c r="AY37">
        <v>9.99859322580645E-2</v>
      </c>
      <c r="AZ37">
        <v>15.2812967741935</v>
      </c>
      <c r="BA37">
        <v>15.1402161290323</v>
      </c>
      <c r="BB37">
        <v>15.4493387096774</v>
      </c>
      <c r="BC37">
        <v>9995.1451612903202</v>
      </c>
      <c r="BD37">
        <v>-9.0992690000000001E-3</v>
      </c>
      <c r="BE37">
        <v>0.282605</v>
      </c>
      <c r="BF37">
        <v>1589629093.7</v>
      </c>
      <c r="BG37" t="s">
        <v>244</v>
      </c>
      <c r="BH37">
        <v>4</v>
      </c>
      <c r="BI37">
        <v>-0.192</v>
      </c>
      <c r="BJ37">
        <v>-0.127</v>
      </c>
      <c r="BK37">
        <v>410</v>
      </c>
      <c r="BL37">
        <v>6</v>
      </c>
      <c r="BM37">
        <v>0.18</v>
      </c>
      <c r="BN37">
        <v>0.06</v>
      </c>
      <c r="BO37">
        <v>0.48021362000000001</v>
      </c>
      <c r="BP37">
        <v>-4.3336514920881399E-2</v>
      </c>
      <c r="BQ37">
        <v>1.9512355165781502E-2</v>
      </c>
      <c r="BR37">
        <v>1</v>
      </c>
      <c r="BS37">
        <v>1.1161483999999999</v>
      </c>
      <c r="BT37">
        <v>-4.5463461813518201E-2</v>
      </c>
      <c r="BU37">
        <v>5.4848767935114203E-3</v>
      </c>
      <c r="BV37">
        <v>1</v>
      </c>
      <c r="BW37">
        <v>2</v>
      </c>
      <c r="BX37">
        <v>2</v>
      </c>
      <c r="BY37" t="s">
        <v>203</v>
      </c>
      <c r="BZ37">
        <v>100</v>
      </c>
      <c r="CA37">
        <v>100</v>
      </c>
      <c r="CB37">
        <v>-0.192</v>
      </c>
      <c r="CC37">
        <v>-0.127</v>
      </c>
      <c r="CD37">
        <v>2</v>
      </c>
      <c r="CE37">
        <v>500.00400000000002</v>
      </c>
      <c r="CF37">
        <v>521.66899999999998</v>
      </c>
      <c r="CG37">
        <v>14.0009</v>
      </c>
      <c r="CH37">
        <v>21.248000000000001</v>
      </c>
      <c r="CI37">
        <v>30</v>
      </c>
      <c r="CJ37">
        <v>21.3688</v>
      </c>
      <c r="CK37">
        <v>21.401599999999998</v>
      </c>
      <c r="CL37">
        <v>19.792400000000001</v>
      </c>
      <c r="CM37">
        <v>32.902900000000002</v>
      </c>
      <c r="CN37">
        <v>0</v>
      </c>
      <c r="CO37">
        <v>14</v>
      </c>
      <c r="CP37">
        <v>410</v>
      </c>
      <c r="CQ37">
        <v>6</v>
      </c>
      <c r="CR37">
        <v>99.999899999999997</v>
      </c>
      <c r="CS37">
        <v>107.371</v>
      </c>
    </row>
    <row r="38" spans="1:97" x14ac:dyDescent="0.25">
      <c r="A38">
        <v>22</v>
      </c>
      <c r="B38">
        <v>1589629131.8</v>
      </c>
      <c r="C38">
        <v>1317.0999999046301</v>
      </c>
      <c r="D38" t="s">
        <v>249</v>
      </c>
      <c r="E38" t="s">
        <v>250</v>
      </c>
      <c r="F38">
        <v>1589629123.07742</v>
      </c>
      <c r="G38">
        <f t="shared" si="0"/>
        <v>6.4954460877592924E-4</v>
      </c>
      <c r="H38">
        <f t="shared" si="1"/>
        <v>-0.54261296287883098</v>
      </c>
      <c r="I38">
        <f t="shared" si="2"/>
        <v>410.48170967741902</v>
      </c>
      <c r="J38">
        <f t="shared" si="3"/>
        <v>417.26608031431255</v>
      </c>
      <c r="K38">
        <f t="shared" si="4"/>
        <v>42.324886369086478</v>
      </c>
      <c r="L38">
        <f t="shared" si="5"/>
        <v>41.636721838492505</v>
      </c>
      <c r="M38">
        <f t="shared" si="6"/>
        <v>6.528727439819014E-2</v>
      </c>
      <c r="N38">
        <f t="shared" si="7"/>
        <v>2.7855679788942882</v>
      </c>
      <c r="O38">
        <f t="shared" si="8"/>
        <v>6.4448953713458226E-2</v>
      </c>
      <c r="P38">
        <f t="shared" si="9"/>
        <v>4.0355018958181499E-2</v>
      </c>
      <c r="Q38">
        <f t="shared" si="10"/>
        <v>-7.2265543173870989E-4</v>
      </c>
      <c r="R38">
        <f t="shared" si="11"/>
        <v>15.099144072578083</v>
      </c>
      <c r="S38">
        <f t="shared" si="12"/>
        <v>15.1383935483871</v>
      </c>
      <c r="T38">
        <f t="shared" si="13"/>
        <v>1.7266805548721524</v>
      </c>
      <c r="U38">
        <f t="shared" si="14"/>
        <v>41.137617596008134</v>
      </c>
      <c r="V38">
        <f t="shared" si="15"/>
        <v>0.71669923514156353</v>
      </c>
      <c r="W38">
        <f t="shared" si="16"/>
        <v>1.742199176869955</v>
      </c>
      <c r="X38">
        <f t="shared" si="17"/>
        <v>1.0099813197305889</v>
      </c>
      <c r="Y38">
        <f t="shared" si="18"/>
        <v>-28.64491724701848</v>
      </c>
      <c r="Z38">
        <f t="shared" si="19"/>
        <v>20.908795225301471</v>
      </c>
      <c r="AA38">
        <f t="shared" si="20"/>
        <v>1.4362981876761927</v>
      </c>
      <c r="AB38">
        <f t="shared" si="21"/>
        <v>-6.3005464894725556</v>
      </c>
      <c r="AC38">
        <v>-1.21820281394258E-3</v>
      </c>
      <c r="AD38">
        <v>2.3528553705452499E-2</v>
      </c>
      <c r="AE38">
        <v>2.6733206971465902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55746.635508803403</v>
      </c>
      <c r="AK38">
        <f t="shared" si="25"/>
        <v>-3.7815564193548401E-3</v>
      </c>
      <c r="AL38">
        <f t="shared" si="26"/>
        <v>-1.8529626454838715E-3</v>
      </c>
      <c r="AM38">
        <f t="shared" si="27"/>
        <v>0.49</v>
      </c>
      <c r="AN38">
        <f t="shared" si="28"/>
        <v>0.39</v>
      </c>
      <c r="AO38">
        <v>8.6</v>
      </c>
      <c r="AP38">
        <v>0.5</v>
      </c>
      <c r="AQ38" t="s">
        <v>195</v>
      </c>
      <c r="AR38">
        <v>1589629123.07742</v>
      </c>
      <c r="AS38">
        <v>410.48170967741902</v>
      </c>
      <c r="AT38">
        <v>410.00703225806399</v>
      </c>
      <c r="AU38">
        <v>7.0656841935483898</v>
      </c>
      <c r="AV38">
        <v>5.9564077419354904</v>
      </c>
      <c r="AW38">
        <v>500.02090322580602</v>
      </c>
      <c r="AX38">
        <v>101.333806451613</v>
      </c>
      <c r="AY38">
        <v>9.9998896774193505E-2</v>
      </c>
      <c r="AZ38">
        <v>15.2776225806452</v>
      </c>
      <c r="BA38">
        <v>15.1383935483871</v>
      </c>
      <c r="BB38">
        <v>15.4455967741936</v>
      </c>
      <c r="BC38">
        <v>9997.2580645161306</v>
      </c>
      <c r="BD38">
        <v>-3.7815564193548401E-3</v>
      </c>
      <c r="BE38">
        <v>0.282605</v>
      </c>
      <c r="BF38">
        <v>1589629093.7</v>
      </c>
      <c r="BG38" t="s">
        <v>244</v>
      </c>
      <c r="BH38">
        <v>4</v>
      </c>
      <c r="BI38">
        <v>-0.192</v>
      </c>
      <c r="BJ38">
        <v>-0.127</v>
      </c>
      <c r="BK38">
        <v>410</v>
      </c>
      <c r="BL38">
        <v>6</v>
      </c>
      <c r="BM38">
        <v>0.18</v>
      </c>
      <c r="BN38">
        <v>0.06</v>
      </c>
      <c r="BO38">
        <v>0.47827088000000001</v>
      </c>
      <c r="BP38">
        <v>-1.75222819333525E-2</v>
      </c>
      <c r="BQ38">
        <v>1.8069584911270101E-2</v>
      </c>
      <c r="BR38">
        <v>1</v>
      </c>
      <c r="BS38">
        <v>1.1124224</v>
      </c>
      <c r="BT38">
        <v>-4.6273101004857597E-2</v>
      </c>
      <c r="BU38">
        <v>5.5768799736053204E-3</v>
      </c>
      <c r="BV38">
        <v>1</v>
      </c>
      <c r="BW38">
        <v>2</v>
      </c>
      <c r="BX38">
        <v>2</v>
      </c>
      <c r="BY38" t="s">
        <v>203</v>
      </c>
      <c r="BZ38">
        <v>100</v>
      </c>
      <c r="CA38">
        <v>100</v>
      </c>
      <c r="CB38">
        <v>-0.192</v>
      </c>
      <c r="CC38">
        <v>-0.127</v>
      </c>
      <c r="CD38">
        <v>2</v>
      </c>
      <c r="CE38">
        <v>500.05700000000002</v>
      </c>
      <c r="CF38">
        <v>521.66999999999996</v>
      </c>
      <c r="CG38">
        <v>14.0006</v>
      </c>
      <c r="CH38">
        <v>21.246200000000002</v>
      </c>
      <c r="CI38">
        <v>29.9999</v>
      </c>
      <c r="CJ38">
        <v>21.3657</v>
      </c>
      <c r="CK38">
        <v>21.399100000000001</v>
      </c>
      <c r="CL38">
        <v>19.793099999999999</v>
      </c>
      <c r="CM38">
        <v>32.902900000000002</v>
      </c>
      <c r="CN38">
        <v>0</v>
      </c>
      <c r="CO38">
        <v>14</v>
      </c>
      <c r="CP38">
        <v>410</v>
      </c>
      <c r="CQ38">
        <v>6</v>
      </c>
      <c r="CR38">
        <v>100</v>
      </c>
      <c r="CS38">
        <v>107.371</v>
      </c>
    </row>
    <row r="39" spans="1:97" x14ac:dyDescent="0.25">
      <c r="A39">
        <v>23</v>
      </c>
      <c r="B39">
        <v>1589629136.7</v>
      </c>
      <c r="C39">
        <v>1322</v>
      </c>
      <c r="D39" t="s">
        <v>251</v>
      </c>
      <c r="E39" t="s">
        <v>252</v>
      </c>
      <c r="F39">
        <v>1589629128.0806401</v>
      </c>
      <c r="G39">
        <f t="shared" si="0"/>
        <v>6.471705951949868E-4</v>
      </c>
      <c r="H39">
        <f t="shared" si="1"/>
        <v>-0.54755211976781282</v>
      </c>
      <c r="I39">
        <f t="shared" si="2"/>
        <v>410.48648387096802</v>
      </c>
      <c r="J39">
        <f t="shared" si="3"/>
        <v>417.43986908600118</v>
      </c>
      <c r="K39">
        <f t="shared" si="4"/>
        <v>42.342238138235224</v>
      </c>
      <c r="L39">
        <f t="shared" si="5"/>
        <v>41.636934417997715</v>
      </c>
      <c r="M39">
        <f t="shared" si="6"/>
        <v>6.5062117272121398E-2</v>
      </c>
      <c r="N39">
        <f t="shared" si="7"/>
        <v>2.7859673848330244</v>
      </c>
      <c r="O39">
        <f t="shared" si="8"/>
        <v>6.4229646823761685E-2</v>
      </c>
      <c r="P39">
        <f t="shared" si="9"/>
        <v>4.0217435940816997E-2</v>
      </c>
      <c r="Q39">
        <f t="shared" si="10"/>
        <v>-9.1735384473870996E-4</v>
      </c>
      <c r="R39">
        <f t="shared" si="11"/>
        <v>15.089646838517297</v>
      </c>
      <c r="S39">
        <f t="shared" si="12"/>
        <v>15.1321580645161</v>
      </c>
      <c r="T39">
        <f t="shared" si="13"/>
        <v>1.7259883913552043</v>
      </c>
      <c r="U39">
        <f t="shared" si="14"/>
        <v>41.139476372182209</v>
      </c>
      <c r="V39">
        <f t="shared" si="15"/>
        <v>0.71626353321962255</v>
      </c>
      <c r="W39">
        <f t="shared" si="16"/>
        <v>1.7410613755500965</v>
      </c>
      <c r="X39">
        <f t="shared" si="17"/>
        <v>1.0097248581355818</v>
      </c>
      <c r="Y39">
        <f t="shared" si="18"/>
        <v>-28.540223248098918</v>
      </c>
      <c r="Z39">
        <f t="shared" si="19"/>
        <v>20.320695051618365</v>
      </c>
      <c r="AA39">
        <f t="shared" si="20"/>
        <v>1.3955802333026668</v>
      </c>
      <c r="AB39">
        <f t="shared" si="21"/>
        <v>-6.8248653170226241</v>
      </c>
      <c r="AC39">
        <v>-1.2184737526210799E-3</v>
      </c>
      <c r="AD39">
        <v>2.3533786656136001E-2</v>
      </c>
      <c r="AE39">
        <v>2.6736951383341099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55760.479808436168</v>
      </c>
      <c r="AK39">
        <f t="shared" si="25"/>
        <v>-4.8003864193548402E-3</v>
      </c>
      <c r="AL39">
        <f t="shared" si="26"/>
        <v>-2.3521893454838717E-3</v>
      </c>
      <c r="AM39">
        <f t="shared" si="27"/>
        <v>0.49</v>
      </c>
      <c r="AN39">
        <f t="shared" si="28"/>
        <v>0.39</v>
      </c>
      <c r="AO39">
        <v>8.6</v>
      </c>
      <c r="AP39">
        <v>0.5</v>
      </c>
      <c r="AQ39" t="s">
        <v>195</v>
      </c>
      <c r="AR39">
        <v>1589629128.0806401</v>
      </c>
      <c r="AS39">
        <v>410.48648387096802</v>
      </c>
      <c r="AT39">
        <v>410.00164516129001</v>
      </c>
      <c r="AU39">
        <v>7.0614348387096797</v>
      </c>
      <c r="AV39">
        <v>5.95621806451613</v>
      </c>
      <c r="AW39">
        <v>500.025483870968</v>
      </c>
      <c r="AX39">
        <v>101.333129032258</v>
      </c>
      <c r="AY39">
        <v>0.10001445483871001</v>
      </c>
      <c r="AZ39">
        <v>15.2674516129032</v>
      </c>
      <c r="BA39">
        <v>15.1321580645161</v>
      </c>
      <c r="BB39">
        <v>15.4388129032258</v>
      </c>
      <c r="BC39">
        <v>9999.5483870967691</v>
      </c>
      <c r="BD39">
        <v>-4.8003864193548402E-3</v>
      </c>
      <c r="BE39">
        <v>0.282605</v>
      </c>
      <c r="BF39">
        <v>1589629093.7</v>
      </c>
      <c r="BG39" t="s">
        <v>244</v>
      </c>
      <c r="BH39">
        <v>4</v>
      </c>
      <c r="BI39">
        <v>-0.192</v>
      </c>
      <c r="BJ39">
        <v>-0.127</v>
      </c>
      <c r="BK39">
        <v>410</v>
      </c>
      <c r="BL39">
        <v>6</v>
      </c>
      <c r="BM39">
        <v>0.18</v>
      </c>
      <c r="BN39">
        <v>0.06</v>
      </c>
      <c r="BO39">
        <v>0.48575498</v>
      </c>
      <c r="BP39">
        <v>3.1193205314934601E-2</v>
      </c>
      <c r="BQ39">
        <v>1.86623264524978E-2</v>
      </c>
      <c r="BR39">
        <v>1</v>
      </c>
      <c r="BS39">
        <v>1.1084554</v>
      </c>
      <c r="BT39">
        <v>-4.6571161716130197E-2</v>
      </c>
      <c r="BU39">
        <v>5.6186639728675603E-3</v>
      </c>
      <c r="BV39">
        <v>1</v>
      </c>
      <c r="BW39">
        <v>2</v>
      </c>
      <c r="BX39">
        <v>2</v>
      </c>
      <c r="BY39" t="s">
        <v>203</v>
      </c>
      <c r="BZ39">
        <v>100</v>
      </c>
      <c r="CA39">
        <v>100</v>
      </c>
      <c r="CB39">
        <v>-0.192</v>
      </c>
      <c r="CC39">
        <v>-0.127</v>
      </c>
      <c r="CD39">
        <v>2</v>
      </c>
      <c r="CE39">
        <v>500.13099999999997</v>
      </c>
      <c r="CF39">
        <v>521.72400000000005</v>
      </c>
      <c r="CG39">
        <v>13.9998</v>
      </c>
      <c r="CH39">
        <v>21.244199999999999</v>
      </c>
      <c r="CI39">
        <v>29.9998</v>
      </c>
      <c r="CJ39">
        <v>21.363399999999999</v>
      </c>
      <c r="CK39">
        <v>21.3965</v>
      </c>
      <c r="CL39">
        <v>19.793500000000002</v>
      </c>
      <c r="CM39">
        <v>32.902900000000002</v>
      </c>
      <c r="CN39">
        <v>0</v>
      </c>
      <c r="CO39">
        <v>14</v>
      </c>
      <c r="CP39">
        <v>410</v>
      </c>
      <c r="CQ39">
        <v>6</v>
      </c>
      <c r="CR39">
        <v>100.003</v>
      </c>
      <c r="CS39">
        <v>107.372</v>
      </c>
    </row>
    <row r="40" spans="1:97" x14ac:dyDescent="0.25">
      <c r="A40">
        <v>24</v>
      </c>
      <c r="B40">
        <v>1589629141.7</v>
      </c>
      <c r="C40">
        <v>1327</v>
      </c>
      <c r="D40" t="s">
        <v>253</v>
      </c>
      <c r="E40" t="s">
        <v>254</v>
      </c>
      <c r="F40">
        <v>1589629133.0806401</v>
      </c>
      <c r="G40">
        <f t="shared" si="0"/>
        <v>6.4469526872487995E-4</v>
      </c>
      <c r="H40">
        <f t="shared" si="1"/>
        <v>-0.55469710855198018</v>
      </c>
      <c r="I40">
        <f t="shared" si="2"/>
        <v>410.49422580645199</v>
      </c>
      <c r="J40">
        <f t="shared" si="3"/>
        <v>417.67037313300563</v>
      </c>
      <c r="K40">
        <f t="shared" si="4"/>
        <v>42.365464529465257</v>
      </c>
      <c r="L40">
        <f t="shared" si="5"/>
        <v>41.637568000102107</v>
      </c>
      <c r="M40">
        <f t="shared" si="6"/>
        <v>6.4864390406308647E-2</v>
      </c>
      <c r="N40">
        <f t="shared" si="7"/>
        <v>2.7872615800644236</v>
      </c>
      <c r="O40">
        <f t="shared" si="8"/>
        <v>6.4037316325467192E-2</v>
      </c>
      <c r="P40">
        <f t="shared" si="9"/>
        <v>4.0096753331194147E-2</v>
      </c>
      <c r="Q40">
        <f t="shared" si="10"/>
        <v>-1.4596711161290326E-6</v>
      </c>
      <c r="R40">
        <f t="shared" si="11"/>
        <v>15.073736610400795</v>
      </c>
      <c r="S40">
        <f t="shared" si="12"/>
        <v>15.1204129032258</v>
      </c>
      <c r="T40">
        <f t="shared" si="13"/>
        <v>1.724685293711699</v>
      </c>
      <c r="U40">
        <f t="shared" si="14"/>
        <v>41.156689822127667</v>
      </c>
      <c r="V40">
        <f t="shared" si="15"/>
        <v>0.71579626325302814</v>
      </c>
      <c r="W40">
        <f t="shared" si="16"/>
        <v>1.7391978469273888</v>
      </c>
      <c r="X40">
        <f t="shared" si="17"/>
        <v>1.0088890304586708</v>
      </c>
      <c r="Y40">
        <f t="shared" si="18"/>
        <v>-28.431061350767205</v>
      </c>
      <c r="Z40">
        <f t="shared" si="19"/>
        <v>19.589949440477699</v>
      </c>
      <c r="AA40">
        <f t="shared" si="20"/>
        <v>1.3445706621760558</v>
      </c>
      <c r="AB40">
        <f t="shared" si="21"/>
        <v>-7.4965427077845668</v>
      </c>
      <c r="AC40">
        <v>-1.21935193347868E-3</v>
      </c>
      <c r="AD40">
        <v>2.3550747974263601E-2</v>
      </c>
      <c r="AE40">
        <v>2.6749084164858399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55802.240526502115</v>
      </c>
      <c r="AK40">
        <f t="shared" si="25"/>
        <v>-7.6382580645161308E-6</v>
      </c>
      <c r="AL40">
        <f t="shared" si="26"/>
        <v>-3.742746451612904E-6</v>
      </c>
      <c r="AM40">
        <f t="shared" si="27"/>
        <v>0.49</v>
      </c>
      <c r="AN40">
        <f t="shared" si="28"/>
        <v>0.39</v>
      </c>
      <c r="AO40">
        <v>8.6</v>
      </c>
      <c r="AP40">
        <v>0.5</v>
      </c>
      <c r="AQ40" t="s">
        <v>195</v>
      </c>
      <c r="AR40">
        <v>1589629133.0806401</v>
      </c>
      <c r="AS40">
        <v>410.49422580645199</v>
      </c>
      <c r="AT40">
        <v>409.99535483871</v>
      </c>
      <c r="AU40">
        <v>7.05685387096774</v>
      </c>
      <c r="AV40">
        <v>5.9558493548387101</v>
      </c>
      <c r="AW40">
        <v>500.02096774193501</v>
      </c>
      <c r="AX40">
        <v>101.332774193548</v>
      </c>
      <c r="AY40">
        <v>9.9999722580645198E-2</v>
      </c>
      <c r="AZ40">
        <v>15.250780645161299</v>
      </c>
      <c r="BA40">
        <v>15.1204129032258</v>
      </c>
      <c r="BB40">
        <v>15.4257387096774</v>
      </c>
      <c r="BC40">
        <v>10006.7903225806</v>
      </c>
      <c r="BD40">
        <v>-7.6382580645161308E-6</v>
      </c>
      <c r="BE40">
        <v>0.282605</v>
      </c>
      <c r="BF40">
        <v>1589629093.7</v>
      </c>
      <c r="BG40" t="s">
        <v>244</v>
      </c>
      <c r="BH40">
        <v>4</v>
      </c>
      <c r="BI40">
        <v>-0.192</v>
      </c>
      <c r="BJ40">
        <v>-0.127</v>
      </c>
      <c r="BK40">
        <v>410</v>
      </c>
      <c r="BL40">
        <v>6</v>
      </c>
      <c r="BM40">
        <v>0.18</v>
      </c>
      <c r="BN40">
        <v>0.06</v>
      </c>
      <c r="BO40">
        <v>0.49000791999999999</v>
      </c>
      <c r="BP40">
        <v>0.152742505427654</v>
      </c>
      <c r="BQ40">
        <v>2.2183707838718002E-2</v>
      </c>
      <c r="BR40">
        <v>0</v>
      </c>
      <c r="BS40">
        <v>1.1043289999999999</v>
      </c>
      <c r="BT40">
        <v>-5.0214802380103403E-2</v>
      </c>
      <c r="BU40">
        <v>6.05861576599804E-3</v>
      </c>
      <c r="BV40">
        <v>1</v>
      </c>
      <c r="BW40">
        <v>1</v>
      </c>
      <c r="BX40">
        <v>2</v>
      </c>
      <c r="BY40" t="s">
        <v>200</v>
      </c>
      <c r="BZ40">
        <v>100</v>
      </c>
      <c r="CA40">
        <v>100</v>
      </c>
      <c r="CB40">
        <v>-0.192</v>
      </c>
      <c r="CC40">
        <v>-0.127</v>
      </c>
      <c r="CD40">
        <v>2</v>
      </c>
      <c r="CE40">
        <v>500.04500000000002</v>
      </c>
      <c r="CF40">
        <v>521.93700000000001</v>
      </c>
      <c r="CG40">
        <v>13.9993</v>
      </c>
      <c r="CH40">
        <v>21.241800000000001</v>
      </c>
      <c r="CI40">
        <v>30</v>
      </c>
      <c r="CJ40">
        <v>21.360299999999999</v>
      </c>
      <c r="CK40">
        <v>21.393699999999999</v>
      </c>
      <c r="CL40">
        <v>19.793299999999999</v>
      </c>
      <c r="CM40">
        <v>32.902900000000002</v>
      </c>
      <c r="CN40">
        <v>0</v>
      </c>
      <c r="CO40">
        <v>14</v>
      </c>
      <c r="CP40">
        <v>410</v>
      </c>
      <c r="CQ40">
        <v>6</v>
      </c>
      <c r="CR40">
        <v>100.004</v>
      </c>
      <c r="CS40">
        <v>107.372</v>
      </c>
    </row>
    <row r="41" spans="1:97" x14ac:dyDescent="0.25">
      <c r="A41">
        <v>25</v>
      </c>
      <c r="B41">
        <v>1589629420.8</v>
      </c>
      <c r="C41">
        <v>1606.0999999046301</v>
      </c>
      <c r="D41" t="s">
        <v>257</v>
      </c>
      <c r="E41" t="s">
        <v>258</v>
      </c>
      <c r="F41">
        <v>1589629412.8064499</v>
      </c>
      <c r="G41">
        <f t="shared" si="0"/>
        <v>8.5863373197910561E-4</v>
      </c>
      <c r="H41">
        <f t="shared" si="1"/>
        <v>-0.3646434795473939</v>
      </c>
      <c r="I41">
        <f t="shared" si="2"/>
        <v>410.00693548387102</v>
      </c>
      <c r="J41">
        <f t="shared" si="3"/>
        <v>410.23711428291239</v>
      </c>
      <c r="K41">
        <f t="shared" si="4"/>
        <v>41.60880414202704</v>
      </c>
      <c r="L41">
        <f t="shared" si="5"/>
        <v>41.585457974082914</v>
      </c>
      <c r="M41">
        <f t="shared" si="6"/>
        <v>8.8189895008303862E-2</v>
      </c>
      <c r="N41">
        <f t="shared" si="7"/>
        <v>2.7816379946863106</v>
      </c>
      <c r="O41">
        <f t="shared" si="8"/>
        <v>8.6665532536297066E-2</v>
      </c>
      <c r="P41">
        <f t="shared" si="9"/>
        <v>5.4300721035109335E-2</v>
      </c>
      <c r="Q41">
        <f t="shared" si="10"/>
        <v>3.3486428341935499E-3</v>
      </c>
      <c r="R41">
        <f t="shared" si="11"/>
        <v>14.965575277812558</v>
      </c>
      <c r="S41">
        <f t="shared" si="12"/>
        <v>15.1499935483871</v>
      </c>
      <c r="T41">
        <f t="shared" si="13"/>
        <v>1.7279688498562982</v>
      </c>
      <c r="U41">
        <f t="shared" si="14"/>
        <v>42.411180314955331</v>
      </c>
      <c r="V41">
        <f t="shared" si="15"/>
        <v>0.73529668923292468</v>
      </c>
      <c r="W41">
        <f t="shared" si="16"/>
        <v>1.7337331424696028</v>
      </c>
      <c r="X41">
        <f t="shared" si="17"/>
        <v>0.99267216062337349</v>
      </c>
      <c r="Y41">
        <f t="shared" si="18"/>
        <v>-37.865747580278558</v>
      </c>
      <c r="Z41">
        <f t="shared" si="19"/>
        <v>7.7695692413923707</v>
      </c>
      <c r="AA41">
        <f t="shared" si="20"/>
        <v>0.53429426204485764</v>
      </c>
      <c r="AB41">
        <f t="shared" si="21"/>
        <v>-29.558535434007137</v>
      </c>
      <c r="AC41">
        <v>-1.21787582698929E-3</v>
      </c>
      <c r="AD41">
        <v>2.35222382298984E-2</v>
      </c>
      <c r="AE41">
        <v>2.6728687227013599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55746.777743112798</v>
      </c>
      <c r="AK41">
        <f t="shared" si="25"/>
        <v>1.75229870967742E-2</v>
      </c>
      <c r="AL41">
        <f t="shared" si="26"/>
        <v>8.5862636774193587E-3</v>
      </c>
      <c r="AM41">
        <f t="shared" si="27"/>
        <v>0.49</v>
      </c>
      <c r="AN41">
        <f t="shared" si="28"/>
        <v>0.39</v>
      </c>
      <c r="AO41">
        <v>7.67</v>
      </c>
      <c r="AP41">
        <v>0.5</v>
      </c>
      <c r="AQ41" t="s">
        <v>195</v>
      </c>
      <c r="AR41">
        <v>1589629412.8064499</v>
      </c>
      <c r="AS41">
        <v>410.00693548387102</v>
      </c>
      <c r="AT41">
        <v>409.98761290322602</v>
      </c>
      <c r="AU41">
        <v>7.2495712903225797</v>
      </c>
      <c r="AV41">
        <v>5.9421303225806499</v>
      </c>
      <c r="AW41">
        <v>500.05906451612901</v>
      </c>
      <c r="AX41">
        <v>101.326387096774</v>
      </c>
      <c r="AY41">
        <v>9.9843474193548401E-2</v>
      </c>
      <c r="AZ41">
        <v>15.201803225806399</v>
      </c>
      <c r="BA41">
        <v>15.1499935483871</v>
      </c>
      <c r="BB41">
        <v>15.343929032258099</v>
      </c>
      <c r="BC41">
        <v>9995.3064516128998</v>
      </c>
      <c r="BD41">
        <v>1.75229870967742E-2</v>
      </c>
      <c r="BE41">
        <v>0.282605</v>
      </c>
      <c r="BF41">
        <v>1589629403.8</v>
      </c>
      <c r="BG41" t="s">
        <v>259</v>
      </c>
      <c r="BH41">
        <v>5</v>
      </c>
      <c r="BI41">
        <v>-0.14399999999999999</v>
      </c>
      <c r="BJ41">
        <v>-0.128</v>
      </c>
      <c r="BK41">
        <v>410</v>
      </c>
      <c r="BL41">
        <v>6</v>
      </c>
      <c r="BM41">
        <v>0.34</v>
      </c>
      <c r="BN41">
        <v>0.05</v>
      </c>
      <c r="BO41">
        <v>2.2833251999999998E-2</v>
      </c>
      <c r="BP41">
        <v>-8.7060152396583296E-2</v>
      </c>
      <c r="BQ41">
        <v>2.7096198221370299E-2</v>
      </c>
      <c r="BR41">
        <v>1</v>
      </c>
      <c r="BS41">
        <v>0.77910165867199999</v>
      </c>
      <c r="BT41">
        <v>5.6403928797793803</v>
      </c>
      <c r="BU41">
        <v>0.73950732714488798</v>
      </c>
      <c r="BV41">
        <v>0</v>
      </c>
      <c r="BW41">
        <v>1</v>
      </c>
      <c r="BX41">
        <v>2</v>
      </c>
      <c r="BY41" t="s">
        <v>200</v>
      </c>
      <c r="BZ41">
        <v>100</v>
      </c>
      <c r="CA41">
        <v>100</v>
      </c>
      <c r="CB41">
        <v>-0.14399999999999999</v>
      </c>
      <c r="CC41">
        <v>-0.128</v>
      </c>
      <c r="CD41">
        <v>2</v>
      </c>
      <c r="CE41">
        <v>499.35500000000002</v>
      </c>
      <c r="CF41">
        <v>522.42899999999997</v>
      </c>
      <c r="CG41">
        <v>14.0021</v>
      </c>
      <c r="CH41">
        <v>21.1205</v>
      </c>
      <c r="CI41">
        <v>30</v>
      </c>
      <c r="CJ41">
        <v>21.2257</v>
      </c>
      <c r="CK41">
        <v>21.255400000000002</v>
      </c>
      <c r="CL41">
        <v>19.795300000000001</v>
      </c>
      <c r="CM41">
        <v>32.083100000000002</v>
      </c>
      <c r="CN41">
        <v>0</v>
      </c>
      <c r="CO41">
        <v>14</v>
      </c>
      <c r="CP41">
        <v>410</v>
      </c>
      <c r="CQ41">
        <v>6</v>
      </c>
      <c r="CR41">
        <v>100.035</v>
      </c>
      <c r="CS41">
        <v>107.384</v>
      </c>
    </row>
    <row r="42" spans="1:97" x14ac:dyDescent="0.25">
      <c r="A42">
        <v>26</v>
      </c>
      <c r="B42">
        <v>1589629425.8</v>
      </c>
      <c r="C42">
        <v>1611.0999999046301</v>
      </c>
      <c r="D42" t="s">
        <v>260</v>
      </c>
      <c r="E42" t="s">
        <v>261</v>
      </c>
      <c r="F42">
        <v>1589629417.4451599</v>
      </c>
      <c r="G42">
        <f t="shared" si="0"/>
        <v>1.0391176990083638E-3</v>
      </c>
      <c r="H42">
        <f t="shared" si="1"/>
        <v>-0.43199953476157293</v>
      </c>
      <c r="I42">
        <f t="shared" si="2"/>
        <v>410.00958064516101</v>
      </c>
      <c r="J42">
        <f t="shared" si="3"/>
        <v>410.09693688313791</v>
      </c>
      <c r="K42">
        <f t="shared" si="4"/>
        <v>41.594613887106789</v>
      </c>
      <c r="L42">
        <f t="shared" si="5"/>
        <v>41.585753667333158</v>
      </c>
      <c r="M42">
        <f t="shared" si="6"/>
        <v>0.11020727152182745</v>
      </c>
      <c r="N42">
        <f t="shared" si="7"/>
        <v>2.7821602920263464</v>
      </c>
      <c r="O42">
        <f t="shared" si="8"/>
        <v>0.1078382104596793</v>
      </c>
      <c r="P42">
        <f t="shared" si="9"/>
        <v>6.7607490666559855E-2</v>
      </c>
      <c r="Q42">
        <f t="shared" si="10"/>
        <v>-1.9213237151612975E-3</v>
      </c>
      <c r="R42">
        <f t="shared" si="11"/>
        <v>14.920192225610746</v>
      </c>
      <c r="S42">
        <f t="shared" si="12"/>
        <v>15.1545258064516</v>
      </c>
      <c r="T42">
        <f t="shared" si="13"/>
        <v>1.7284724314207114</v>
      </c>
      <c r="U42">
        <f t="shared" si="14"/>
        <v>44.005326297787263</v>
      </c>
      <c r="V42">
        <f t="shared" si="15"/>
        <v>0.76314373102058264</v>
      </c>
      <c r="W42">
        <f t="shared" si="16"/>
        <v>1.7342076408122353</v>
      </c>
      <c r="X42">
        <f t="shared" si="17"/>
        <v>0.96532870040012875</v>
      </c>
      <c r="Y42">
        <f t="shared" si="18"/>
        <v>-45.825090526268845</v>
      </c>
      <c r="Z42">
        <f t="shared" si="19"/>
        <v>7.7299013122746523</v>
      </c>
      <c r="AA42">
        <f t="shared" si="20"/>
        <v>0.53149092179656676</v>
      </c>
      <c r="AB42">
        <f t="shared" si="21"/>
        <v>-37.56561961591278</v>
      </c>
      <c r="AC42">
        <v>-1.21823075944399E-3</v>
      </c>
      <c r="AD42">
        <v>2.3529093449100501E-2</v>
      </c>
      <c r="AE42">
        <v>2.673359320796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55761.536170071173</v>
      </c>
      <c r="AK42">
        <f t="shared" si="25"/>
        <v>-1.00540225806452E-2</v>
      </c>
      <c r="AL42">
        <f t="shared" si="26"/>
        <v>-4.9264710645161476E-3</v>
      </c>
      <c r="AM42">
        <f t="shared" si="27"/>
        <v>0.49</v>
      </c>
      <c r="AN42">
        <f t="shared" si="28"/>
        <v>0.39</v>
      </c>
      <c r="AO42">
        <v>7.67</v>
      </c>
      <c r="AP42">
        <v>0.5</v>
      </c>
      <c r="AQ42" t="s">
        <v>195</v>
      </c>
      <c r="AR42">
        <v>1589629417.4451599</v>
      </c>
      <c r="AS42">
        <v>410.00958064516101</v>
      </c>
      <c r="AT42">
        <v>410.00045161290302</v>
      </c>
      <c r="AU42">
        <v>7.5241209677419398</v>
      </c>
      <c r="AV42">
        <v>5.9421593548387097</v>
      </c>
      <c r="AW42">
        <v>500.01625806451602</v>
      </c>
      <c r="AX42">
        <v>101.326322580645</v>
      </c>
      <c r="AY42">
        <v>9.9974829032258003E-2</v>
      </c>
      <c r="AZ42">
        <v>15.2060612903226</v>
      </c>
      <c r="BA42">
        <v>15.1545258064516</v>
      </c>
      <c r="BB42">
        <v>15.3488419354839</v>
      </c>
      <c r="BC42">
        <v>9998.22580645161</v>
      </c>
      <c r="BD42">
        <v>-1.00540225806452E-2</v>
      </c>
      <c r="BE42">
        <v>0.282605</v>
      </c>
      <c r="BF42">
        <v>1589629403.8</v>
      </c>
      <c r="BG42" t="s">
        <v>259</v>
      </c>
      <c r="BH42">
        <v>5</v>
      </c>
      <c r="BI42">
        <v>-0.14399999999999999</v>
      </c>
      <c r="BJ42">
        <v>-0.128</v>
      </c>
      <c r="BK42">
        <v>410</v>
      </c>
      <c r="BL42">
        <v>6</v>
      </c>
      <c r="BM42">
        <v>0.34</v>
      </c>
      <c r="BN42">
        <v>0.05</v>
      </c>
      <c r="BO42">
        <v>2.2005001999999999E-2</v>
      </c>
      <c r="BP42">
        <v>-3.2441856510429697E-2</v>
      </c>
      <c r="BQ42">
        <v>3.0522078947317701E-2</v>
      </c>
      <c r="BR42">
        <v>1</v>
      </c>
      <c r="BS42">
        <v>1.0954760861920001</v>
      </c>
      <c r="BT42">
        <v>4.8078442336979004</v>
      </c>
      <c r="BU42">
        <v>0.67455630518274601</v>
      </c>
      <c r="BV42">
        <v>0</v>
      </c>
      <c r="BW42">
        <v>1</v>
      </c>
      <c r="BX42">
        <v>2</v>
      </c>
      <c r="BY42" t="s">
        <v>200</v>
      </c>
      <c r="BZ42">
        <v>100</v>
      </c>
      <c r="CA42">
        <v>100</v>
      </c>
      <c r="CB42">
        <v>-0.14399999999999999</v>
      </c>
      <c r="CC42">
        <v>-0.128</v>
      </c>
      <c r="CD42">
        <v>2</v>
      </c>
      <c r="CE42">
        <v>499.75900000000001</v>
      </c>
      <c r="CF42">
        <v>522.245</v>
      </c>
      <c r="CG42">
        <v>14.002000000000001</v>
      </c>
      <c r="CH42">
        <v>21.118099999999998</v>
      </c>
      <c r="CI42">
        <v>30</v>
      </c>
      <c r="CJ42">
        <v>21.222799999999999</v>
      </c>
      <c r="CK42">
        <v>21.2532</v>
      </c>
      <c r="CL42">
        <v>19.792300000000001</v>
      </c>
      <c r="CM42">
        <v>32.083100000000002</v>
      </c>
      <c r="CN42">
        <v>0</v>
      </c>
      <c r="CO42">
        <v>14</v>
      </c>
      <c r="CP42">
        <v>410</v>
      </c>
      <c r="CQ42">
        <v>6</v>
      </c>
      <c r="CR42">
        <v>100.03700000000001</v>
      </c>
      <c r="CS42">
        <v>107.384</v>
      </c>
    </row>
    <row r="43" spans="1:97" x14ac:dyDescent="0.25">
      <c r="A43">
        <v>27</v>
      </c>
      <c r="B43">
        <v>1589629430.8</v>
      </c>
      <c r="C43">
        <v>1616.0999999046301</v>
      </c>
      <c r="D43" t="s">
        <v>262</v>
      </c>
      <c r="E43" t="s">
        <v>263</v>
      </c>
      <c r="F43">
        <v>1589629422.2354801</v>
      </c>
      <c r="G43">
        <f t="shared" si="0"/>
        <v>1.0398217905981698E-3</v>
      </c>
      <c r="H43">
        <f t="shared" si="1"/>
        <v>-0.43376873861432463</v>
      </c>
      <c r="I43">
        <f t="shared" si="2"/>
        <v>410.01777419354897</v>
      </c>
      <c r="J43">
        <f t="shared" si="3"/>
        <v>410.12667060610823</v>
      </c>
      <c r="K43">
        <f t="shared" si="4"/>
        <v>41.597677081825161</v>
      </c>
      <c r="L43">
        <f t="shared" si="5"/>
        <v>41.586632109308951</v>
      </c>
      <c r="M43">
        <f t="shared" si="6"/>
        <v>0.11027546198222477</v>
      </c>
      <c r="N43">
        <f t="shared" si="7"/>
        <v>2.7826015031421072</v>
      </c>
      <c r="O43">
        <f t="shared" si="8"/>
        <v>0.10790386969132047</v>
      </c>
      <c r="P43">
        <f t="shared" si="9"/>
        <v>6.7648748667065814E-2</v>
      </c>
      <c r="Q43">
        <f t="shared" si="10"/>
        <v>-2.9502139934129007E-3</v>
      </c>
      <c r="R43">
        <f t="shared" si="11"/>
        <v>14.923761075681195</v>
      </c>
      <c r="S43">
        <f t="shared" si="12"/>
        <v>15.157125806451599</v>
      </c>
      <c r="T43">
        <f t="shared" si="13"/>
        <v>1.7287613769747623</v>
      </c>
      <c r="U43">
        <f t="shared" si="14"/>
        <v>44.007705073456819</v>
      </c>
      <c r="V43">
        <f t="shared" si="15"/>
        <v>0.76336773896614729</v>
      </c>
      <c r="W43">
        <f t="shared" si="16"/>
        <v>1.7346229204452912</v>
      </c>
      <c r="X43">
        <f t="shared" si="17"/>
        <v>0.965393638008615</v>
      </c>
      <c r="Y43">
        <f t="shared" si="18"/>
        <v>-45.856140965379289</v>
      </c>
      <c r="Z43">
        <f t="shared" si="19"/>
        <v>7.9000157089562011</v>
      </c>
      <c r="AA43">
        <f t="shared" si="20"/>
        <v>0.54311936607894395</v>
      </c>
      <c r="AB43">
        <f t="shared" si="21"/>
        <v>-37.415956104337553</v>
      </c>
      <c r="AC43">
        <v>-1.2185306392534E-3</v>
      </c>
      <c r="AD43">
        <v>2.3534885373170999E-2</v>
      </c>
      <c r="AE43">
        <v>2.6737737494534599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55773.982674862113</v>
      </c>
      <c r="AK43">
        <f t="shared" si="25"/>
        <v>-1.54380638064516E-2</v>
      </c>
      <c r="AL43">
        <f t="shared" si="26"/>
        <v>-7.5646512651612839E-3</v>
      </c>
      <c r="AM43">
        <f t="shared" si="27"/>
        <v>0.49</v>
      </c>
      <c r="AN43">
        <f t="shared" si="28"/>
        <v>0.39</v>
      </c>
      <c r="AO43">
        <v>7.67</v>
      </c>
      <c r="AP43">
        <v>0.5</v>
      </c>
      <c r="AQ43" t="s">
        <v>195</v>
      </c>
      <c r="AR43">
        <v>1589629422.2354801</v>
      </c>
      <c r="AS43">
        <v>410.01777419354897</v>
      </c>
      <c r="AT43">
        <v>410.00638709677401</v>
      </c>
      <c r="AU43">
        <v>7.5263209677419303</v>
      </c>
      <c r="AV43">
        <v>5.94327838709677</v>
      </c>
      <c r="AW43">
        <v>500.01229032258101</v>
      </c>
      <c r="AX43">
        <v>101.326419354839</v>
      </c>
      <c r="AY43">
        <v>9.9993661290322597E-2</v>
      </c>
      <c r="AZ43">
        <v>15.2097870967742</v>
      </c>
      <c r="BA43">
        <v>15.157125806451599</v>
      </c>
      <c r="BB43">
        <v>15.3527870967742</v>
      </c>
      <c r="BC43">
        <v>10000.677419354801</v>
      </c>
      <c r="BD43">
        <v>-1.54380638064516E-2</v>
      </c>
      <c r="BE43">
        <v>0.282605</v>
      </c>
      <c r="BF43">
        <v>1589629403.8</v>
      </c>
      <c r="BG43" t="s">
        <v>259</v>
      </c>
      <c r="BH43">
        <v>5</v>
      </c>
      <c r="BI43">
        <v>-0.14399999999999999</v>
      </c>
      <c r="BJ43">
        <v>-0.128</v>
      </c>
      <c r="BK43">
        <v>410</v>
      </c>
      <c r="BL43">
        <v>6</v>
      </c>
      <c r="BM43">
        <v>0.34</v>
      </c>
      <c r="BN43">
        <v>0.05</v>
      </c>
      <c r="BO43">
        <v>1.5261227400000001E-2</v>
      </c>
      <c r="BP43">
        <v>-7.6761847005396705E-2</v>
      </c>
      <c r="BQ43">
        <v>3.47184318650334E-2</v>
      </c>
      <c r="BR43">
        <v>1</v>
      </c>
      <c r="BS43">
        <v>1.410583572</v>
      </c>
      <c r="BT43">
        <v>2.1225902623080102</v>
      </c>
      <c r="BU43">
        <v>0.402258059924402</v>
      </c>
      <c r="BV43">
        <v>0</v>
      </c>
      <c r="BW43">
        <v>1</v>
      </c>
      <c r="BX43">
        <v>2</v>
      </c>
      <c r="BY43" t="s">
        <v>200</v>
      </c>
      <c r="BZ43">
        <v>100</v>
      </c>
      <c r="CA43">
        <v>100</v>
      </c>
      <c r="CB43">
        <v>-0.14399999999999999</v>
      </c>
      <c r="CC43">
        <v>-0.128</v>
      </c>
      <c r="CD43">
        <v>2</v>
      </c>
      <c r="CE43">
        <v>499.83600000000001</v>
      </c>
      <c r="CF43">
        <v>522.548</v>
      </c>
      <c r="CG43">
        <v>14.001899999999999</v>
      </c>
      <c r="CH43">
        <v>21.116299999999999</v>
      </c>
      <c r="CI43">
        <v>29.9999</v>
      </c>
      <c r="CJ43">
        <v>21.219799999999999</v>
      </c>
      <c r="CK43">
        <v>21.2515</v>
      </c>
      <c r="CL43">
        <v>19.794599999999999</v>
      </c>
      <c r="CM43">
        <v>32.083100000000002</v>
      </c>
      <c r="CN43">
        <v>0</v>
      </c>
      <c r="CO43">
        <v>14</v>
      </c>
      <c r="CP43">
        <v>410</v>
      </c>
      <c r="CQ43">
        <v>6</v>
      </c>
      <c r="CR43">
        <v>100.036</v>
      </c>
      <c r="CS43">
        <v>107.384</v>
      </c>
    </row>
    <row r="44" spans="1:97" x14ac:dyDescent="0.25">
      <c r="A44">
        <v>28</v>
      </c>
      <c r="B44">
        <v>1589629435.8</v>
      </c>
      <c r="C44">
        <v>1621.0999999046301</v>
      </c>
      <c r="D44" t="s">
        <v>264</v>
      </c>
      <c r="E44" t="s">
        <v>265</v>
      </c>
      <c r="F44">
        <v>1589629427.17097</v>
      </c>
      <c r="G44">
        <f t="shared" si="0"/>
        <v>1.0362837448866884E-3</v>
      </c>
      <c r="H44">
        <f t="shared" si="1"/>
        <v>-0.4377146114325608</v>
      </c>
      <c r="I44">
        <f t="shared" si="2"/>
        <v>410.009935483871</v>
      </c>
      <c r="J44">
        <f t="shared" si="3"/>
        <v>410.19890381222393</v>
      </c>
      <c r="K44">
        <f t="shared" si="4"/>
        <v>41.605220638464814</v>
      </c>
      <c r="L44">
        <f t="shared" si="5"/>
        <v>41.586054158686977</v>
      </c>
      <c r="M44">
        <f t="shared" si="6"/>
        <v>0.10980659868558081</v>
      </c>
      <c r="N44">
        <f t="shared" si="7"/>
        <v>2.7820091965571248</v>
      </c>
      <c r="O44">
        <f t="shared" si="8"/>
        <v>0.10745440949939902</v>
      </c>
      <c r="P44">
        <f t="shared" si="9"/>
        <v>6.7366144136753583E-2</v>
      </c>
      <c r="Q44">
        <f t="shared" si="10"/>
        <v>-2.0404587161903243E-3</v>
      </c>
      <c r="R44">
        <f t="shared" si="11"/>
        <v>14.928019243431828</v>
      </c>
      <c r="S44">
        <f t="shared" si="12"/>
        <v>15.159783870967701</v>
      </c>
      <c r="T44">
        <f t="shared" si="13"/>
        <v>1.729056819274116</v>
      </c>
      <c r="U44">
        <f t="shared" si="14"/>
        <v>43.972341358703225</v>
      </c>
      <c r="V44">
        <f t="shared" si="15"/>
        <v>0.76291782225041793</v>
      </c>
      <c r="W44">
        <f t="shared" si="16"/>
        <v>1.7349947687045721</v>
      </c>
      <c r="X44">
        <f t="shared" si="17"/>
        <v>0.9661389970236981</v>
      </c>
      <c r="Y44">
        <f t="shared" si="18"/>
        <v>-45.700113149502961</v>
      </c>
      <c r="Z44">
        <f t="shared" si="19"/>
        <v>7.9999359534705565</v>
      </c>
      <c r="AA44">
        <f t="shared" si="20"/>
        <v>0.55012305560157859</v>
      </c>
      <c r="AB44">
        <f t="shared" si="21"/>
        <v>-37.15209459914702</v>
      </c>
      <c r="AC44">
        <v>-1.21812807434773E-3</v>
      </c>
      <c r="AD44">
        <v>2.35271101735945E-2</v>
      </c>
      <c r="AE44">
        <v>2.6732173961986501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55755.675565236306</v>
      </c>
      <c r="AK44">
        <f t="shared" si="25"/>
        <v>-1.06774396451613E-2</v>
      </c>
      <c r="AL44">
        <f t="shared" si="26"/>
        <v>-5.2319454261290366E-3</v>
      </c>
      <c r="AM44">
        <f t="shared" si="27"/>
        <v>0.49</v>
      </c>
      <c r="AN44">
        <f t="shared" si="28"/>
        <v>0.39</v>
      </c>
      <c r="AO44">
        <v>7.67</v>
      </c>
      <c r="AP44">
        <v>0.5</v>
      </c>
      <c r="AQ44" t="s">
        <v>195</v>
      </c>
      <c r="AR44">
        <v>1589629427.17097</v>
      </c>
      <c r="AS44">
        <v>410.009935483871</v>
      </c>
      <c r="AT44">
        <v>409.99025806451601</v>
      </c>
      <c r="AU44">
        <v>7.5218458064516103</v>
      </c>
      <c r="AV44">
        <v>5.9442000000000004</v>
      </c>
      <c r="AW44">
        <v>500.01783870967699</v>
      </c>
      <c r="AX44">
        <v>101.326935483871</v>
      </c>
      <c r="AY44">
        <v>0.10000703548387101</v>
      </c>
      <c r="AZ44">
        <v>15.2131225806452</v>
      </c>
      <c r="BA44">
        <v>15.159783870967701</v>
      </c>
      <c r="BB44">
        <v>15.3544129032258</v>
      </c>
      <c r="BC44">
        <v>9997.3225806451592</v>
      </c>
      <c r="BD44">
        <v>-1.06774396451613E-2</v>
      </c>
      <c r="BE44">
        <v>0.282605</v>
      </c>
      <c r="BF44">
        <v>1589629403.8</v>
      </c>
      <c r="BG44" t="s">
        <v>259</v>
      </c>
      <c r="BH44">
        <v>5</v>
      </c>
      <c r="BI44">
        <v>-0.14399999999999999</v>
      </c>
      <c r="BJ44">
        <v>-0.128</v>
      </c>
      <c r="BK44">
        <v>410</v>
      </c>
      <c r="BL44">
        <v>6</v>
      </c>
      <c r="BM44">
        <v>0.34</v>
      </c>
      <c r="BN44">
        <v>0.05</v>
      </c>
      <c r="BO44">
        <v>1.1260373400000001E-2</v>
      </c>
      <c r="BP44">
        <v>6.5346608268916903E-2</v>
      </c>
      <c r="BQ44">
        <v>3.1794658272046999E-2</v>
      </c>
      <c r="BR44">
        <v>1</v>
      </c>
      <c r="BS44">
        <v>1.5819756</v>
      </c>
      <c r="BT44">
        <v>-5.59691524609848E-2</v>
      </c>
      <c r="BU44">
        <v>8.5546745490404294E-3</v>
      </c>
      <c r="BV44">
        <v>1</v>
      </c>
      <c r="BW44">
        <v>2</v>
      </c>
      <c r="BX44">
        <v>2</v>
      </c>
      <c r="BY44" t="s">
        <v>203</v>
      </c>
      <c r="BZ44">
        <v>100</v>
      </c>
      <c r="CA44">
        <v>100</v>
      </c>
      <c r="CB44">
        <v>-0.14399999999999999</v>
      </c>
      <c r="CC44">
        <v>-0.128</v>
      </c>
      <c r="CD44">
        <v>2</v>
      </c>
      <c r="CE44">
        <v>499.9</v>
      </c>
      <c r="CF44">
        <v>522.74099999999999</v>
      </c>
      <c r="CG44">
        <v>14.001899999999999</v>
      </c>
      <c r="CH44">
        <v>21.114899999999999</v>
      </c>
      <c r="CI44">
        <v>29.9999</v>
      </c>
      <c r="CJ44">
        <v>21.217600000000001</v>
      </c>
      <c r="CK44">
        <v>21.249300000000002</v>
      </c>
      <c r="CL44">
        <v>19.794599999999999</v>
      </c>
      <c r="CM44">
        <v>32.083100000000002</v>
      </c>
      <c r="CN44">
        <v>0</v>
      </c>
      <c r="CO44">
        <v>14</v>
      </c>
      <c r="CP44">
        <v>410</v>
      </c>
      <c r="CQ44">
        <v>6</v>
      </c>
      <c r="CR44">
        <v>100.03700000000001</v>
      </c>
      <c r="CS44">
        <v>107.384</v>
      </c>
    </row>
    <row r="45" spans="1:97" x14ac:dyDescent="0.25">
      <c r="A45">
        <v>29</v>
      </c>
      <c r="B45">
        <v>1589629440.8</v>
      </c>
      <c r="C45">
        <v>1626.0999999046301</v>
      </c>
      <c r="D45" t="s">
        <v>266</v>
      </c>
      <c r="E45" t="s">
        <v>267</v>
      </c>
      <c r="F45">
        <v>1589629432.17097</v>
      </c>
      <c r="G45">
        <f t="shared" si="0"/>
        <v>1.0327310650968802E-3</v>
      </c>
      <c r="H45">
        <f t="shared" si="1"/>
        <v>-0.4234224018021529</v>
      </c>
      <c r="I45">
        <f t="shared" si="2"/>
        <v>410.002580645161</v>
      </c>
      <c r="J45">
        <f t="shared" si="3"/>
        <v>410.00258064516106</v>
      </c>
      <c r="K45">
        <f t="shared" si="4"/>
        <v>41.585398477000794</v>
      </c>
      <c r="L45">
        <f t="shared" si="5"/>
        <v>41.585398477000787</v>
      </c>
      <c r="M45">
        <f t="shared" si="6"/>
        <v>0.10934009027903284</v>
      </c>
      <c r="N45">
        <f t="shared" si="7"/>
        <v>2.7818755208813544</v>
      </c>
      <c r="O45">
        <f t="shared" si="8"/>
        <v>0.10700750674278102</v>
      </c>
      <c r="P45">
        <f t="shared" si="9"/>
        <v>6.7085120481629429E-2</v>
      </c>
      <c r="Q45">
        <f t="shared" si="10"/>
        <v>-1.450639551358065E-3</v>
      </c>
      <c r="R45">
        <f t="shared" si="11"/>
        <v>14.930762053018006</v>
      </c>
      <c r="S45">
        <f t="shared" si="12"/>
        <v>15.162219354838699</v>
      </c>
      <c r="T45">
        <f t="shared" si="13"/>
        <v>1.7293275608071894</v>
      </c>
      <c r="U45">
        <f t="shared" si="14"/>
        <v>43.941906222921951</v>
      </c>
      <c r="V45">
        <f t="shared" si="15"/>
        <v>0.76247670018468694</v>
      </c>
      <c r="W45">
        <f t="shared" si="16"/>
        <v>1.7351925888616706</v>
      </c>
      <c r="X45">
        <f t="shared" si="17"/>
        <v>0.96685086062250247</v>
      </c>
      <c r="Y45">
        <f t="shared" si="18"/>
        <v>-45.543439970772418</v>
      </c>
      <c r="Z45">
        <f t="shared" si="19"/>
        <v>7.9003735658816252</v>
      </c>
      <c r="AA45">
        <f t="shared" si="20"/>
        <v>0.54331456529366462</v>
      </c>
      <c r="AB45">
        <f t="shared" si="21"/>
        <v>-37.10120247914849</v>
      </c>
      <c r="AC45">
        <v>-1.2180372323195199E-3</v>
      </c>
      <c r="AD45">
        <v>2.3525355636899101E-2</v>
      </c>
      <c r="AE45">
        <v>2.6730918336827401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55751.350536029939</v>
      </c>
      <c r="AK45">
        <f t="shared" si="25"/>
        <v>-7.5909971290322601E-3</v>
      </c>
      <c r="AL45">
        <f t="shared" si="26"/>
        <v>-3.7195885932258073E-3</v>
      </c>
      <c r="AM45">
        <f t="shared" si="27"/>
        <v>0.49</v>
      </c>
      <c r="AN45">
        <f t="shared" si="28"/>
        <v>0.39</v>
      </c>
      <c r="AO45">
        <v>7.67</v>
      </c>
      <c r="AP45">
        <v>0.5</v>
      </c>
      <c r="AQ45" t="s">
        <v>195</v>
      </c>
      <c r="AR45">
        <v>1589629432.17097</v>
      </c>
      <c r="AS45">
        <v>410.002580645161</v>
      </c>
      <c r="AT45">
        <v>410.002580645161</v>
      </c>
      <c r="AU45">
        <v>7.5174803225806404</v>
      </c>
      <c r="AV45">
        <v>5.9451429032258103</v>
      </c>
      <c r="AW45">
        <v>499.98816129032298</v>
      </c>
      <c r="AX45">
        <v>101.32722580645201</v>
      </c>
      <c r="AY45">
        <v>9.9936948387096797E-2</v>
      </c>
      <c r="AZ45">
        <v>15.2148967741935</v>
      </c>
      <c r="BA45">
        <v>15.162219354838699</v>
      </c>
      <c r="BB45">
        <v>15.3555225806452</v>
      </c>
      <c r="BC45">
        <v>9996.5483870967691</v>
      </c>
      <c r="BD45">
        <v>-7.5909971290322601E-3</v>
      </c>
      <c r="BE45">
        <v>0.282605</v>
      </c>
      <c r="BF45">
        <v>1589629403.8</v>
      </c>
      <c r="BG45" t="s">
        <v>259</v>
      </c>
      <c r="BH45">
        <v>5</v>
      </c>
      <c r="BI45">
        <v>-0.14399999999999999</v>
      </c>
      <c r="BJ45">
        <v>-0.128</v>
      </c>
      <c r="BK45">
        <v>410</v>
      </c>
      <c r="BL45">
        <v>6</v>
      </c>
      <c r="BM45">
        <v>0.34</v>
      </c>
      <c r="BN45">
        <v>0.05</v>
      </c>
      <c r="BO45">
        <v>1.12170372E-2</v>
      </c>
      <c r="BP45">
        <v>-7.5601000105653404E-2</v>
      </c>
      <c r="BQ45">
        <v>3.0876518423028999E-2</v>
      </c>
      <c r="BR45">
        <v>1</v>
      </c>
      <c r="BS45">
        <v>1.5776796</v>
      </c>
      <c r="BT45">
        <v>-6.4161190876350194E-2</v>
      </c>
      <c r="BU45">
        <v>7.8421392387536797E-3</v>
      </c>
      <c r="BV45">
        <v>1</v>
      </c>
      <c r="BW45">
        <v>2</v>
      </c>
      <c r="BX45">
        <v>2</v>
      </c>
      <c r="BY45" t="s">
        <v>203</v>
      </c>
      <c r="BZ45">
        <v>100</v>
      </c>
      <c r="CA45">
        <v>100</v>
      </c>
      <c r="CB45">
        <v>-0.14399999999999999</v>
      </c>
      <c r="CC45">
        <v>-0.128</v>
      </c>
      <c r="CD45">
        <v>2</v>
      </c>
      <c r="CE45">
        <v>499.75900000000001</v>
      </c>
      <c r="CF45">
        <v>522.88699999999994</v>
      </c>
      <c r="CG45">
        <v>14.0017</v>
      </c>
      <c r="CH45">
        <v>21.113199999999999</v>
      </c>
      <c r="CI45">
        <v>29.9999</v>
      </c>
      <c r="CJ45">
        <v>21.215499999999999</v>
      </c>
      <c r="CK45">
        <v>21.247900000000001</v>
      </c>
      <c r="CL45">
        <v>19.793199999999999</v>
      </c>
      <c r="CM45">
        <v>32.083100000000002</v>
      </c>
      <c r="CN45">
        <v>0</v>
      </c>
      <c r="CO45">
        <v>14</v>
      </c>
      <c r="CP45">
        <v>410</v>
      </c>
      <c r="CQ45">
        <v>6</v>
      </c>
      <c r="CR45">
        <v>100.038</v>
      </c>
      <c r="CS45">
        <v>107.384</v>
      </c>
    </row>
    <row r="46" spans="1:97" x14ac:dyDescent="0.25">
      <c r="A46">
        <v>30</v>
      </c>
      <c r="B46">
        <v>1589629445.8</v>
      </c>
      <c r="C46">
        <v>1631.0999999046301</v>
      </c>
      <c r="D46" t="s">
        <v>268</v>
      </c>
      <c r="E46" t="s">
        <v>269</v>
      </c>
      <c r="F46">
        <v>1589629437.17097</v>
      </c>
      <c r="G46">
        <f t="shared" si="0"/>
        <v>1.0301782723254095E-3</v>
      </c>
      <c r="H46">
        <f t="shared" si="1"/>
        <v>-0.42719231491736132</v>
      </c>
      <c r="I46">
        <f t="shared" si="2"/>
        <v>410.00364516129002</v>
      </c>
      <c r="J46">
        <f t="shared" si="3"/>
        <v>410.07510811984162</v>
      </c>
      <c r="K46">
        <f t="shared" si="4"/>
        <v>41.592690912064192</v>
      </c>
      <c r="L46">
        <f t="shared" si="5"/>
        <v>41.585442638058176</v>
      </c>
      <c r="M46">
        <f t="shared" si="6"/>
        <v>0.10898158326166481</v>
      </c>
      <c r="N46">
        <f t="shared" si="7"/>
        <v>2.7815371793169286</v>
      </c>
      <c r="O46">
        <f t="shared" si="8"/>
        <v>0.10666382080518666</v>
      </c>
      <c r="P46">
        <f t="shared" si="9"/>
        <v>6.6869024194466803E-2</v>
      </c>
      <c r="Q46">
        <f t="shared" si="10"/>
        <v>-1.3317343573258072E-3</v>
      </c>
      <c r="R46">
        <f t="shared" si="11"/>
        <v>14.93371071584829</v>
      </c>
      <c r="S46">
        <f t="shared" si="12"/>
        <v>15.1646258064516</v>
      </c>
      <c r="T46">
        <f t="shared" si="13"/>
        <v>1.729595111538089</v>
      </c>
      <c r="U46">
        <f t="shared" si="14"/>
        <v>43.909574249194719</v>
      </c>
      <c r="V46">
        <f t="shared" si="15"/>
        <v>0.76202719013237563</v>
      </c>
      <c r="W46">
        <f t="shared" si="16"/>
        <v>1.7354465470508427</v>
      </c>
      <c r="X46">
        <f t="shared" si="17"/>
        <v>0.96756792140571335</v>
      </c>
      <c r="Y46">
        <f t="shared" si="18"/>
        <v>-45.430861809550557</v>
      </c>
      <c r="Z46">
        <f t="shared" si="19"/>
        <v>7.8800632451027903</v>
      </c>
      <c r="AA46">
        <f t="shared" si="20"/>
        <v>0.54199694062670101</v>
      </c>
      <c r="AB46">
        <f t="shared" si="21"/>
        <v>-37.010133358178393</v>
      </c>
      <c r="AC46">
        <v>-1.21780732431577E-3</v>
      </c>
      <c r="AD46">
        <v>2.3520915158883798E-2</v>
      </c>
      <c r="AE46">
        <v>2.6727740253497299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55740.812201171306</v>
      </c>
      <c r="AK46">
        <f t="shared" si="25"/>
        <v>-6.9687826129032297E-3</v>
      </c>
      <c r="AL46">
        <f t="shared" si="26"/>
        <v>-3.4147034803225823E-3</v>
      </c>
      <c r="AM46">
        <f t="shared" si="27"/>
        <v>0.49</v>
      </c>
      <c r="AN46">
        <f t="shared" si="28"/>
        <v>0.39</v>
      </c>
      <c r="AO46">
        <v>7.67</v>
      </c>
      <c r="AP46">
        <v>0.5</v>
      </c>
      <c r="AQ46" t="s">
        <v>195</v>
      </c>
      <c r="AR46">
        <v>1589629437.17097</v>
      </c>
      <c r="AS46">
        <v>410.00364516129002</v>
      </c>
      <c r="AT46">
        <v>409.99625806451598</v>
      </c>
      <c r="AU46">
        <v>7.5130600000000003</v>
      </c>
      <c r="AV46">
        <v>5.9446035483871</v>
      </c>
      <c r="AW46">
        <v>499.98858064516099</v>
      </c>
      <c r="AX46">
        <v>101.327064516129</v>
      </c>
      <c r="AY46">
        <v>9.9942606451612903E-2</v>
      </c>
      <c r="AZ46">
        <v>15.2171741935484</v>
      </c>
      <c r="BA46">
        <v>15.1646258064516</v>
      </c>
      <c r="BB46">
        <v>15.358058064516101</v>
      </c>
      <c r="BC46">
        <v>9994.6774193548408</v>
      </c>
      <c r="BD46">
        <v>-6.9687826129032297E-3</v>
      </c>
      <c r="BE46">
        <v>0.282605</v>
      </c>
      <c r="BF46">
        <v>1589629403.8</v>
      </c>
      <c r="BG46" t="s">
        <v>259</v>
      </c>
      <c r="BH46">
        <v>5</v>
      </c>
      <c r="BI46">
        <v>-0.14399999999999999</v>
      </c>
      <c r="BJ46">
        <v>-0.128</v>
      </c>
      <c r="BK46">
        <v>410</v>
      </c>
      <c r="BL46">
        <v>6</v>
      </c>
      <c r="BM46">
        <v>0.34</v>
      </c>
      <c r="BN46">
        <v>0.05</v>
      </c>
      <c r="BO46">
        <v>7.2991936E-3</v>
      </c>
      <c r="BP46">
        <v>-8.6866597800723797E-2</v>
      </c>
      <c r="BQ46">
        <v>2.9169687908865701E-2</v>
      </c>
      <c r="BR46">
        <v>1</v>
      </c>
      <c r="BS46">
        <v>1.572611</v>
      </c>
      <c r="BT46">
        <v>-5.4805339735891301E-2</v>
      </c>
      <c r="BU46">
        <v>6.7155310288911597E-3</v>
      </c>
      <c r="BV46">
        <v>1</v>
      </c>
      <c r="BW46">
        <v>2</v>
      </c>
      <c r="BX46">
        <v>2</v>
      </c>
      <c r="BY46" t="s">
        <v>203</v>
      </c>
      <c r="BZ46">
        <v>100</v>
      </c>
      <c r="CA46">
        <v>100</v>
      </c>
      <c r="CB46">
        <v>-0.14399999999999999</v>
      </c>
      <c r="CC46">
        <v>-0.128</v>
      </c>
      <c r="CD46">
        <v>2</v>
      </c>
      <c r="CE46">
        <v>499.93299999999999</v>
      </c>
      <c r="CF46">
        <v>522.91200000000003</v>
      </c>
      <c r="CG46">
        <v>14.001799999999999</v>
      </c>
      <c r="CH46">
        <v>21.111999999999998</v>
      </c>
      <c r="CI46">
        <v>30.0001</v>
      </c>
      <c r="CJ46">
        <v>21.213699999999999</v>
      </c>
      <c r="CK46">
        <v>21.246400000000001</v>
      </c>
      <c r="CL46">
        <v>19.793099999999999</v>
      </c>
      <c r="CM46">
        <v>31.810199999999998</v>
      </c>
      <c r="CN46">
        <v>0</v>
      </c>
      <c r="CO46">
        <v>14</v>
      </c>
      <c r="CP46">
        <v>410</v>
      </c>
      <c r="CQ46">
        <v>6</v>
      </c>
      <c r="CR46">
        <v>100.038</v>
      </c>
      <c r="CS46">
        <v>107.384</v>
      </c>
    </row>
    <row r="47" spans="1:97" x14ac:dyDescent="0.25">
      <c r="A47">
        <v>31</v>
      </c>
      <c r="B47">
        <v>1589629807.3</v>
      </c>
      <c r="C47">
        <v>1992.5999999046301</v>
      </c>
      <c r="D47" t="s">
        <v>272</v>
      </c>
      <c r="E47" t="s">
        <v>273</v>
      </c>
      <c r="F47">
        <v>1589629799.3</v>
      </c>
      <c r="G47">
        <f t="shared" si="0"/>
        <v>4.3834104836795051E-4</v>
      </c>
      <c r="H47">
        <f t="shared" si="1"/>
        <v>-0.87588513150145642</v>
      </c>
      <c r="I47">
        <f t="shared" si="2"/>
        <v>411.23687096774199</v>
      </c>
      <c r="J47">
        <f t="shared" si="3"/>
        <v>437.15856077059658</v>
      </c>
      <c r="K47">
        <f t="shared" si="4"/>
        <v>44.342361476394046</v>
      </c>
      <c r="L47">
        <f t="shared" si="5"/>
        <v>41.713043323980443</v>
      </c>
      <c r="M47">
        <f t="shared" si="6"/>
        <v>4.289800196108929E-2</v>
      </c>
      <c r="N47">
        <f t="shared" si="7"/>
        <v>2.7857395556483722</v>
      </c>
      <c r="O47">
        <f t="shared" si="8"/>
        <v>4.2534364444816848E-2</v>
      </c>
      <c r="P47">
        <f t="shared" si="9"/>
        <v>2.661639211252724E-2</v>
      </c>
      <c r="Q47">
        <f t="shared" si="10"/>
        <v>8.4552829328709729E-3</v>
      </c>
      <c r="R47">
        <f t="shared" si="11"/>
        <v>15.044618177986601</v>
      </c>
      <c r="S47">
        <f t="shared" si="12"/>
        <v>15.0411387096774</v>
      </c>
      <c r="T47">
        <f t="shared" si="13"/>
        <v>1.715912593477275</v>
      </c>
      <c r="U47">
        <f t="shared" si="14"/>
        <v>39.484957638911794</v>
      </c>
      <c r="V47">
        <f t="shared" si="15"/>
        <v>0.68294675023003437</v>
      </c>
      <c r="W47">
        <f t="shared" si="16"/>
        <v>1.7296377939050929</v>
      </c>
      <c r="X47">
        <f t="shared" si="17"/>
        <v>1.0329658432472406</v>
      </c>
      <c r="Y47">
        <f t="shared" si="18"/>
        <v>-19.330840233026617</v>
      </c>
      <c r="Z47">
        <f t="shared" si="19"/>
        <v>18.603535391900138</v>
      </c>
      <c r="AA47">
        <f t="shared" si="20"/>
        <v>1.2764678447893631</v>
      </c>
      <c r="AB47">
        <f t="shared" si="21"/>
        <v>0.55761828659575485</v>
      </c>
      <c r="AC47">
        <v>-1.21797493662E-3</v>
      </c>
      <c r="AD47">
        <v>2.35241524483208E-2</v>
      </c>
      <c r="AE47">
        <v>2.6730057245137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55758.399809575625</v>
      </c>
      <c r="AK47">
        <f t="shared" si="25"/>
        <v>4.4245331935483898E-2</v>
      </c>
      <c r="AL47">
        <f t="shared" si="26"/>
        <v>2.1680212648387109E-2</v>
      </c>
      <c r="AM47">
        <f t="shared" si="27"/>
        <v>0.49</v>
      </c>
      <c r="AN47">
        <f t="shared" si="28"/>
        <v>0.39</v>
      </c>
      <c r="AO47">
        <v>8.82</v>
      </c>
      <c r="AP47">
        <v>0.5</v>
      </c>
      <c r="AQ47" t="s">
        <v>195</v>
      </c>
      <c r="AR47">
        <v>1589629799.3</v>
      </c>
      <c r="AS47">
        <v>411.23687096774199</v>
      </c>
      <c r="AT47">
        <v>410.00983870967701</v>
      </c>
      <c r="AU47">
        <v>6.7329751612903204</v>
      </c>
      <c r="AV47">
        <v>5.9649770967741897</v>
      </c>
      <c r="AW47">
        <v>500.01912903225798</v>
      </c>
      <c r="AX47">
        <v>101.33316129032301</v>
      </c>
      <c r="AY47">
        <v>9.9969512903225796E-2</v>
      </c>
      <c r="AZ47">
        <v>15.1650096774194</v>
      </c>
      <c r="BA47">
        <v>15.0411387096774</v>
      </c>
      <c r="BB47">
        <v>15.3118258064516</v>
      </c>
      <c r="BC47">
        <v>9995.4516129032309</v>
      </c>
      <c r="BD47">
        <v>4.4245331935483898E-2</v>
      </c>
      <c r="BE47">
        <v>0.282605</v>
      </c>
      <c r="BF47">
        <v>1589629786.3</v>
      </c>
      <c r="BG47" t="s">
        <v>274</v>
      </c>
      <c r="BH47">
        <v>6</v>
      </c>
      <c r="BI47">
        <v>-0.14199999999999999</v>
      </c>
      <c r="BJ47">
        <v>-0.128</v>
      </c>
      <c r="BK47">
        <v>410</v>
      </c>
      <c r="BL47">
        <v>6</v>
      </c>
      <c r="BM47">
        <v>0.15</v>
      </c>
      <c r="BN47">
        <v>0.08</v>
      </c>
      <c r="BO47">
        <v>0.84936903632000005</v>
      </c>
      <c r="BP47">
        <v>3.7815018292092901</v>
      </c>
      <c r="BQ47">
        <v>0.52417194778720499</v>
      </c>
      <c r="BR47">
        <v>0</v>
      </c>
      <c r="BS47">
        <v>0.53462300733599999</v>
      </c>
      <c r="BT47">
        <v>2.3054644523965302</v>
      </c>
      <c r="BU47">
        <v>0.32566966733177399</v>
      </c>
      <c r="BV47">
        <v>0</v>
      </c>
      <c r="BW47">
        <v>0</v>
      </c>
      <c r="BX47">
        <v>2</v>
      </c>
      <c r="BY47" t="s">
        <v>197</v>
      </c>
      <c r="BZ47">
        <v>100</v>
      </c>
      <c r="CA47">
        <v>100</v>
      </c>
      <c r="CB47">
        <v>-0.14199999999999999</v>
      </c>
      <c r="CC47">
        <v>-0.128</v>
      </c>
      <c r="CD47">
        <v>2</v>
      </c>
      <c r="CE47">
        <v>499.00299999999999</v>
      </c>
      <c r="CF47">
        <v>523.78599999999994</v>
      </c>
      <c r="CG47">
        <v>14.0022</v>
      </c>
      <c r="CH47">
        <v>21.002300000000002</v>
      </c>
      <c r="CI47">
        <v>30.0001</v>
      </c>
      <c r="CJ47">
        <v>21.096299999999999</v>
      </c>
      <c r="CK47">
        <v>21.1281</v>
      </c>
      <c r="CL47">
        <v>19.789400000000001</v>
      </c>
      <c r="CM47">
        <v>31.540199999999999</v>
      </c>
      <c r="CN47">
        <v>0</v>
      </c>
      <c r="CO47">
        <v>14</v>
      </c>
      <c r="CP47">
        <v>410</v>
      </c>
      <c r="CQ47">
        <v>6</v>
      </c>
      <c r="CR47">
        <v>100.06699999999999</v>
      </c>
      <c r="CS47">
        <v>107.39100000000001</v>
      </c>
    </row>
    <row r="48" spans="1:97" x14ac:dyDescent="0.25">
      <c r="A48">
        <v>32</v>
      </c>
      <c r="B48">
        <v>1589629812.3</v>
      </c>
      <c r="C48">
        <v>1997.5999999046301</v>
      </c>
      <c r="D48" t="s">
        <v>275</v>
      </c>
      <c r="E48" t="s">
        <v>276</v>
      </c>
      <c r="F48">
        <v>1589629803.9451599</v>
      </c>
      <c r="G48">
        <f t="shared" si="0"/>
        <v>4.3747914848250841E-4</v>
      </c>
      <c r="H48">
        <f t="shared" si="1"/>
        <v>-0.88420642837668939</v>
      </c>
      <c r="I48">
        <f t="shared" si="2"/>
        <v>411.24709677419401</v>
      </c>
      <c r="J48">
        <f t="shared" si="3"/>
        <v>437.56018496723823</v>
      </c>
      <c r="K48">
        <f t="shared" si="4"/>
        <v>44.382995048798506</v>
      </c>
      <c r="L48">
        <f t="shared" si="5"/>
        <v>41.713982412107349</v>
      </c>
      <c r="M48">
        <f t="shared" si="6"/>
        <v>4.2785451487364151E-2</v>
      </c>
      <c r="N48">
        <f t="shared" si="7"/>
        <v>2.7876213630873088</v>
      </c>
      <c r="O48">
        <f t="shared" si="8"/>
        <v>4.2423952890974469E-2</v>
      </c>
      <c r="P48">
        <f t="shared" si="9"/>
        <v>2.6547195062430907E-2</v>
      </c>
      <c r="Q48">
        <f t="shared" si="10"/>
        <v>1.1993784911612898E-2</v>
      </c>
      <c r="R48">
        <f t="shared" si="11"/>
        <v>15.049114565725624</v>
      </c>
      <c r="S48">
        <f t="shared" si="12"/>
        <v>15.045735483871001</v>
      </c>
      <c r="T48">
        <f t="shared" si="13"/>
        <v>1.7164202122790817</v>
      </c>
      <c r="U48">
        <f t="shared" si="14"/>
        <v>39.466303776641418</v>
      </c>
      <c r="V48">
        <f t="shared" si="15"/>
        <v>0.6828067365338617</v>
      </c>
      <c r="W48">
        <f t="shared" si="16"/>
        <v>1.7301005445004169</v>
      </c>
      <c r="X48">
        <f t="shared" si="17"/>
        <v>1.03361347574522</v>
      </c>
      <c r="Y48">
        <f t="shared" si="18"/>
        <v>-19.292830448078622</v>
      </c>
      <c r="Z48">
        <f t="shared" si="19"/>
        <v>18.550655114804545</v>
      </c>
      <c r="AA48">
        <f t="shared" si="20"/>
        <v>1.2720382635070078</v>
      </c>
      <c r="AB48">
        <f t="shared" si="21"/>
        <v>0.5418567151445437</v>
      </c>
      <c r="AC48">
        <v>-1.2192512871819999E-3</v>
      </c>
      <c r="AD48">
        <v>2.35488040764417E-2</v>
      </c>
      <c r="AE48">
        <v>2.67476939496607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55813.62841326862</v>
      </c>
      <c r="AK48">
        <f t="shared" si="25"/>
        <v>6.2761825806451593E-2</v>
      </c>
      <c r="AL48">
        <f t="shared" si="26"/>
        <v>3.0753294645161279E-2</v>
      </c>
      <c r="AM48">
        <f t="shared" si="27"/>
        <v>0.49</v>
      </c>
      <c r="AN48">
        <f t="shared" si="28"/>
        <v>0.39</v>
      </c>
      <c r="AO48">
        <v>8.82</v>
      </c>
      <c r="AP48">
        <v>0.5</v>
      </c>
      <c r="AQ48" t="s">
        <v>195</v>
      </c>
      <c r="AR48">
        <v>1589629803.9451599</v>
      </c>
      <c r="AS48">
        <v>411.24709677419401</v>
      </c>
      <c r="AT48">
        <v>410.00477419354797</v>
      </c>
      <c r="AU48">
        <v>6.7316106451612896</v>
      </c>
      <c r="AV48">
        <v>5.9651248387096798</v>
      </c>
      <c r="AW48">
        <v>500.02122580645198</v>
      </c>
      <c r="AX48">
        <v>101.33290322580601</v>
      </c>
      <c r="AY48">
        <v>9.9988919354838696E-2</v>
      </c>
      <c r="AZ48">
        <v>15.1691709677419</v>
      </c>
      <c r="BA48">
        <v>15.045735483871001</v>
      </c>
      <c r="BB48">
        <v>15.313783870967701</v>
      </c>
      <c r="BC48">
        <v>10005.9516129032</v>
      </c>
      <c r="BD48">
        <v>6.2761825806451593E-2</v>
      </c>
      <c r="BE48">
        <v>0.282605</v>
      </c>
      <c r="BF48">
        <v>1589629786.3</v>
      </c>
      <c r="BG48" t="s">
        <v>274</v>
      </c>
      <c r="BH48">
        <v>6</v>
      </c>
      <c r="BI48">
        <v>-0.14199999999999999</v>
      </c>
      <c r="BJ48">
        <v>-0.128</v>
      </c>
      <c r="BK48">
        <v>410</v>
      </c>
      <c r="BL48">
        <v>6</v>
      </c>
      <c r="BM48">
        <v>0.15</v>
      </c>
      <c r="BN48">
        <v>0.08</v>
      </c>
      <c r="BO48">
        <v>1.1023514240000001</v>
      </c>
      <c r="BP48">
        <v>1.76702307930349</v>
      </c>
      <c r="BQ48">
        <v>0.312006946196204</v>
      </c>
      <c r="BR48">
        <v>0</v>
      </c>
      <c r="BS48">
        <v>0.68709389200000004</v>
      </c>
      <c r="BT48">
        <v>0.97988519599097001</v>
      </c>
      <c r="BU48">
        <v>0.18962980671593099</v>
      </c>
      <c r="BV48">
        <v>0</v>
      </c>
      <c r="BW48">
        <v>0</v>
      </c>
      <c r="BX48">
        <v>2</v>
      </c>
      <c r="BY48" t="s">
        <v>197</v>
      </c>
      <c r="BZ48">
        <v>100</v>
      </c>
      <c r="CA48">
        <v>100</v>
      </c>
      <c r="CB48">
        <v>-0.14199999999999999</v>
      </c>
      <c r="CC48">
        <v>-0.128</v>
      </c>
      <c r="CD48">
        <v>2</v>
      </c>
      <c r="CE48">
        <v>499.12599999999998</v>
      </c>
      <c r="CF48">
        <v>524.08000000000004</v>
      </c>
      <c r="CG48">
        <v>14.0022</v>
      </c>
      <c r="CH48">
        <v>21.000800000000002</v>
      </c>
      <c r="CI48">
        <v>30.0001</v>
      </c>
      <c r="CJ48">
        <v>21.094200000000001</v>
      </c>
      <c r="CK48">
        <v>21.1267</v>
      </c>
      <c r="CL48">
        <v>19.79</v>
      </c>
      <c r="CM48">
        <v>31.540199999999999</v>
      </c>
      <c r="CN48">
        <v>0</v>
      </c>
      <c r="CO48">
        <v>14</v>
      </c>
      <c r="CP48">
        <v>410</v>
      </c>
      <c r="CQ48">
        <v>6</v>
      </c>
      <c r="CR48">
        <v>100.068</v>
      </c>
      <c r="CS48">
        <v>107.39100000000001</v>
      </c>
    </row>
    <row r="49" spans="1:97" x14ac:dyDescent="0.25">
      <c r="A49">
        <v>33</v>
      </c>
      <c r="B49">
        <v>1589629817.3</v>
      </c>
      <c r="C49">
        <v>2002.5999999046301</v>
      </c>
      <c r="D49" t="s">
        <v>277</v>
      </c>
      <c r="E49" t="s">
        <v>278</v>
      </c>
      <c r="F49">
        <v>1589629808.7354801</v>
      </c>
      <c r="G49">
        <f t="shared" si="0"/>
        <v>4.3500599023123542E-4</v>
      </c>
      <c r="H49">
        <f t="shared" si="1"/>
        <v>-0.88720318998488912</v>
      </c>
      <c r="I49">
        <f t="shared" si="2"/>
        <v>411.24261290322602</v>
      </c>
      <c r="J49">
        <f t="shared" si="3"/>
        <v>437.88635912030662</v>
      </c>
      <c r="K49">
        <f t="shared" si="4"/>
        <v>44.416200267949201</v>
      </c>
      <c r="L49">
        <f t="shared" si="5"/>
        <v>41.713640703765257</v>
      </c>
      <c r="M49">
        <f t="shared" si="6"/>
        <v>4.2493018439842177E-2</v>
      </c>
      <c r="N49">
        <f t="shared" si="7"/>
        <v>2.7865307701973507</v>
      </c>
      <c r="O49">
        <f t="shared" si="8"/>
        <v>4.2136284027788268E-2</v>
      </c>
      <c r="P49">
        <f t="shared" si="9"/>
        <v>2.6366978937817805E-2</v>
      </c>
      <c r="Q49">
        <f t="shared" si="10"/>
        <v>1.2909909681290323E-2</v>
      </c>
      <c r="R49">
        <f t="shared" si="11"/>
        <v>15.052904315315036</v>
      </c>
      <c r="S49">
        <f t="shared" si="12"/>
        <v>15.0526741935484</v>
      </c>
      <c r="T49">
        <f t="shared" si="13"/>
        <v>1.717186699390697</v>
      </c>
      <c r="U49">
        <f t="shared" si="14"/>
        <v>39.434741124311337</v>
      </c>
      <c r="V49">
        <f t="shared" si="15"/>
        <v>0.68239876520646914</v>
      </c>
      <c r="W49">
        <f t="shared" si="16"/>
        <v>1.7304507288518081</v>
      </c>
      <c r="X49">
        <f t="shared" si="17"/>
        <v>1.0347879341842279</v>
      </c>
      <c r="Y49">
        <f t="shared" si="18"/>
        <v>-19.183764169197481</v>
      </c>
      <c r="Z49">
        <f t="shared" si="19"/>
        <v>17.973987112532171</v>
      </c>
      <c r="AA49">
        <f t="shared" si="20"/>
        <v>1.2330426465440829</v>
      </c>
      <c r="AB49">
        <f t="shared" si="21"/>
        <v>3.6175499560062718E-2</v>
      </c>
      <c r="AC49">
        <v>-1.2185114825291E-3</v>
      </c>
      <c r="AD49">
        <v>2.35345153772956E-2</v>
      </c>
      <c r="AE49">
        <v>2.6737472772231001</v>
      </c>
      <c r="AF49">
        <v>0</v>
      </c>
      <c r="AG49">
        <v>0</v>
      </c>
      <c r="AH49">
        <f t="shared" si="22"/>
        <v>1</v>
      </c>
      <c r="AI49">
        <f t="shared" si="23"/>
        <v>0</v>
      </c>
      <c r="AJ49">
        <f t="shared" si="24"/>
        <v>55780.544944547881</v>
      </c>
      <c r="AK49">
        <f t="shared" si="25"/>
        <v>6.7555780645161295E-2</v>
      </c>
      <c r="AL49">
        <f t="shared" si="26"/>
        <v>3.3102332516129034E-2</v>
      </c>
      <c r="AM49">
        <f t="shared" si="27"/>
        <v>0.49</v>
      </c>
      <c r="AN49">
        <f t="shared" si="28"/>
        <v>0.39</v>
      </c>
      <c r="AO49">
        <v>8.82</v>
      </c>
      <c r="AP49">
        <v>0.5</v>
      </c>
      <c r="AQ49" t="s">
        <v>195</v>
      </c>
      <c r="AR49">
        <v>1589629808.7354801</v>
      </c>
      <c r="AS49">
        <v>411.24261290322602</v>
      </c>
      <c r="AT49">
        <v>409.99319354838701</v>
      </c>
      <c r="AU49">
        <v>6.7275703225806502</v>
      </c>
      <c r="AV49">
        <v>5.9654064516128997</v>
      </c>
      <c r="AW49">
        <v>500.01593548387098</v>
      </c>
      <c r="AX49">
        <v>101.33316129032301</v>
      </c>
      <c r="AY49">
        <v>0.100005883870968</v>
      </c>
      <c r="AZ49">
        <v>15.172319354838701</v>
      </c>
      <c r="BA49">
        <v>15.0526741935484</v>
      </c>
      <c r="BB49">
        <v>15.316206451612899</v>
      </c>
      <c r="BC49">
        <v>9999.8548387096798</v>
      </c>
      <c r="BD49">
        <v>6.7555780645161295E-2</v>
      </c>
      <c r="BE49">
        <v>0.282605</v>
      </c>
      <c r="BF49">
        <v>1589629786.3</v>
      </c>
      <c r="BG49" t="s">
        <v>274</v>
      </c>
      <c r="BH49">
        <v>6</v>
      </c>
      <c r="BI49">
        <v>-0.14199999999999999</v>
      </c>
      <c r="BJ49">
        <v>-0.128</v>
      </c>
      <c r="BK49">
        <v>410</v>
      </c>
      <c r="BL49">
        <v>6</v>
      </c>
      <c r="BM49">
        <v>0.15</v>
      </c>
      <c r="BN49">
        <v>0.08</v>
      </c>
      <c r="BO49">
        <v>1.2379628</v>
      </c>
      <c r="BP49">
        <v>9.4516436974792298E-2</v>
      </c>
      <c r="BQ49">
        <v>2.4046742984446E-2</v>
      </c>
      <c r="BR49">
        <v>1</v>
      </c>
      <c r="BS49">
        <v>0.76574255999999996</v>
      </c>
      <c r="BT49">
        <v>-5.00945517406974E-2</v>
      </c>
      <c r="BU49">
        <v>6.2419654730221001E-3</v>
      </c>
      <c r="BV49">
        <v>1</v>
      </c>
      <c r="BW49">
        <v>2</v>
      </c>
      <c r="BX49">
        <v>2</v>
      </c>
      <c r="BY49" t="s">
        <v>203</v>
      </c>
      <c r="BZ49">
        <v>100</v>
      </c>
      <c r="CA49">
        <v>100</v>
      </c>
      <c r="CB49">
        <v>-0.14199999999999999</v>
      </c>
      <c r="CC49">
        <v>-0.128</v>
      </c>
      <c r="CD49">
        <v>2</v>
      </c>
      <c r="CE49">
        <v>499.483</v>
      </c>
      <c r="CF49">
        <v>523.96</v>
      </c>
      <c r="CG49">
        <v>14.002000000000001</v>
      </c>
      <c r="CH49">
        <v>20.999500000000001</v>
      </c>
      <c r="CI49">
        <v>30.0001</v>
      </c>
      <c r="CJ49">
        <v>21.092700000000001</v>
      </c>
      <c r="CK49">
        <v>21.125499999999999</v>
      </c>
      <c r="CL49">
        <v>19.7897</v>
      </c>
      <c r="CM49">
        <v>31.540199999999999</v>
      </c>
      <c r="CN49">
        <v>0</v>
      </c>
      <c r="CO49">
        <v>14</v>
      </c>
      <c r="CP49">
        <v>410</v>
      </c>
      <c r="CQ49">
        <v>6</v>
      </c>
      <c r="CR49">
        <v>100.07</v>
      </c>
      <c r="CS49">
        <v>107.39100000000001</v>
      </c>
    </row>
    <row r="50" spans="1:97" x14ac:dyDescent="0.25">
      <c r="A50">
        <v>34</v>
      </c>
      <c r="B50">
        <v>1589629822.3</v>
      </c>
      <c r="C50">
        <v>2007.5999999046301</v>
      </c>
      <c r="D50" t="s">
        <v>279</v>
      </c>
      <c r="E50" t="s">
        <v>280</v>
      </c>
      <c r="F50">
        <v>1589629813.67097</v>
      </c>
      <c r="G50">
        <f t="shared" si="0"/>
        <v>4.3257247130352647E-4</v>
      </c>
      <c r="H50">
        <f t="shared" si="1"/>
        <v>-0.88264195733089545</v>
      </c>
      <c r="I50">
        <f t="shared" si="2"/>
        <v>411.23819354838702</v>
      </c>
      <c r="J50">
        <f t="shared" si="3"/>
        <v>437.91978777726638</v>
      </c>
      <c r="K50">
        <f t="shared" si="4"/>
        <v>44.419559406325973</v>
      </c>
      <c r="L50">
        <f t="shared" si="5"/>
        <v>41.713162725964047</v>
      </c>
      <c r="M50">
        <f t="shared" si="6"/>
        <v>4.2217440213081082E-2</v>
      </c>
      <c r="N50">
        <f t="shared" si="7"/>
        <v>2.7851905209992749</v>
      </c>
      <c r="O50">
        <f t="shared" si="8"/>
        <v>4.1865129212424246E-2</v>
      </c>
      <c r="P50">
        <f t="shared" si="9"/>
        <v>2.6197114313348063E-2</v>
      </c>
      <c r="Q50">
        <f t="shared" si="10"/>
        <v>1.1454776881935478E-2</v>
      </c>
      <c r="R50">
        <f t="shared" si="11"/>
        <v>15.057087965350894</v>
      </c>
      <c r="S50">
        <f t="shared" si="12"/>
        <v>15.0568935483871</v>
      </c>
      <c r="T50">
        <f t="shared" si="13"/>
        <v>1.7176529389919719</v>
      </c>
      <c r="U50">
        <f t="shared" si="14"/>
        <v>39.402068336240674</v>
      </c>
      <c r="V50">
        <f t="shared" si="15"/>
        <v>0.68199019094860758</v>
      </c>
      <c r="W50">
        <f t="shared" si="16"/>
        <v>1.7308487085723272</v>
      </c>
      <c r="X50">
        <f t="shared" si="17"/>
        <v>1.0356627480433644</v>
      </c>
      <c r="Y50">
        <f t="shared" si="18"/>
        <v>-19.076445984485517</v>
      </c>
      <c r="Z50">
        <f t="shared" si="19"/>
        <v>17.868952144382813</v>
      </c>
      <c r="AA50">
        <f t="shared" si="20"/>
        <v>1.2264767524735081</v>
      </c>
      <c r="AB50">
        <f t="shared" si="21"/>
        <v>3.0437689252739375E-2</v>
      </c>
      <c r="AC50">
        <v>-1.2176027065440901E-3</v>
      </c>
      <c r="AD50">
        <v>2.3516963140242101E-2</v>
      </c>
      <c r="AE50">
        <v>2.6724911428909</v>
      </c>
      <c r="AF50">
        <v>0</v>
      </c>
      <c r="AG50">
        <v>0</v>
      </c>
      <c r="AH50">
        <f t="shared" si="22"/>
        <v>1</v>
      </c>
      <c r="AI50">
        <f t="shared" si="23"/>
        <v>0</v>
      </c>
      <c r="AJ50">
        <f t="shared" si="24"/>
        <v>55739.945822706424</v>
      </c>
      <c r="AK50">
        <f t="shared" si="25"/>
        <v>5.9941270967741898E-2</v>
      </c>
      <c r="AL50">
        <f t="shared" si="26"/>
        <v>2.9371222774193531E-2</v>
      </c>
      <c r="AM50">
        <f t="shared" si="27"/>
        <v>0.49</v>
      </c>
      <c r="AN50">
        <f t="shared" si="28"/>
        <v>0.39</v>
      </c>
      <c r="AO50">
        <v>8.82</v>
      </c>
      <c r="AP50">
        <v>0.5</v>
      </c>
      <c r="AQ50" t="s">
        <v>195</v>
      </c>
      <c r="AR50">
        <v>1589629813.67097</v>
      </c>
      <c r="AS50">
        <v>411.23819354838702</v>
      </c>
      <c r="AT50">
        <v>409.99506451612899</v>
      </c>
      <c r="AU50">
        <v>6.7235470967741904</v>
      </c>
      <c r="AV50">
        <v>5.9656519354838702</v>
      </c>
      <c r="AW50">
        <v>500.02125806451602</v>
      </c>
      <c r="AX50">
        <v>101.333096774194</v>
      </c>
      <c r="AY50">
        <v>9.9998158064516104E-2</v>
      </c>
      <c r="AZ50">
        <v>15.1758967741935</v>
      </c>
      <c r="BA50">
        <v>15.0568935483871</v>
      </c>
      <c r="BB50">
        <v>15.321364516129</v>
      </c>
      <c r="BC50">
        <v>9992.4032258064508</v>
      </c>
      <c r="BD50">
        <v>5.9941270967741898E-2</v>
      </c>
      <c r="BE50">
        <v>0.282605</v>
      </c>
      <c r="BF50">
        <v>1589629786.3</v>
      </c>
      <c r="BG50" t="s">
        <v>274</v>
      </c>
      <c r="BH50">
        <v>6</v>
      </c>
      <c r="BI50">
        <v>-0.14199999999999999</v>
      </c>
      <c r="BJ50">
        <v>-0.128</v>
      </c>
      <c r="BK50">
        <v>410</v>
      </c>
      <c r="BL50">
        <v>6</v>
      </c>
      <c r="BM50">
        <v>0.15</v>
      </c>
      <c r="BN50">
        <v>0.08</v>
      </c>
      <c r="BO50">
        <v>1.2411698</v>
      </c>
      <c r="BP50">
        <v>2.4099745498199099E-2</v>
      </c>
      <c r="BQ50">
        <v>2.24441483233381E-2</v>
      </c>
      <c r="BR50">
        <v>1</v>
      </c>
      <c r="BS50">
        <v>0.76147569999999998</v>
      </c>
      <c r="BT50">
        <v>-5.2477869867945802E-2</v>
      </c>
      <c r="BU50">
        <v>6.33626655768205E-3</v>
      </c>
      <c r="BV50">
        <v>1</v>
      </c>
      <c r="BW50">
        <v>2</v>
      </c>
      <c r="BX50">
        <v>2</v>
      </c>
      <c r="BY50" t="s">
        <v>203</v>
      </c>
      <c r="BZ50">
        <v>100</v>
      </c>
      <c r="CA50">
        <v>100</v>
      </c>
      <c r="CB50">
        <v>-0.14199999999999999</v>
      </c>
      <c r="CC50">
        <v>-0.128</v>
      </c>
      <c r="CD50">
        <v>2</v>
      </c>
      <c r="CE50">
        <v>499.14299999999997</v>
      </c>
      <c r="CF50">
        <v>524.22900000000004</v>
      </c>
      <c r="CG50">
        <v>14.0022</v>
      </c>
      <c r="CH50">
        <v>20.999099999999999</v>
      </c>
      <c r="CI50">
        <v>30.0001</v>
      </c>
      <c r="CJ50">
        <v>21.091000000000001</v>
      </c>
      <c r="CK50">
        <v>21.124199999999998</v>
      </c>
      <c r="CL50">
        <v>19.790800000000001</v>
      </c>
      <c r="CM50">
        <v>31.540199999999999</v>
      </c>
      <c r="CN50">
        <v>0</v>
      </c>
      <c r="CO50">
        <v>14</v>
      </c>
      <c r="CP50">
        <v>410</v>
      </c>
      <c r="CQ50">
        <v>6</v>
      </c>
      <c r="CR50">
        <v>100.07</v>
      </c>
      <c r="CS50">
        <v>107.39100000000001</v>
      </c>
    </row>
    <row r="51" spans="1:97" x14ac:dyDescent="0.25">
      <c r="A51">
        <v>35</v>
      </c>
      <c r="B51">
        <v>1589629827.3</v>
      </c>
      <c r="C51">
        <v>2012.5999999046301</v>
      </c>
      <c r="D51" t="s">
        <v>281</v>
      </c>
      <c r="E51" t="s">
        <v>282</v>
      </c>
      <c r="F51">
        <v>1589629818.67097</v>
      </c>
      <c r="G51">
        <f t="shared" si="0"/>
        <v>4.3012653754130706E-4</v>
      </c>
      <c r="H51">
        <f t="shared" si="1"/>
        <v>-0.88101913887307071</v>
      </c>
      <c r="I51">
        <f t="shared" si="2"/>
        <v>411.23170967741902</v>
      </c>
      <c r="J51">
        <f t="shared" si="3"/>
        <v>438.06545154711273</v>
      </c>
      <c r="K51">
        <f t="shared" si="4"/>
        <v>44.434420346103551</v>
      </c>
      <c r="L51">
        <f t="shared" si="5"/>
        <v>41.712585603176841</v>
      </c>
      <c r="M51">
        <f t="shared" si="6"/>
        <v>4.1939211715944981E-2</v>
      </c>
      <c r="N51">
        <f t="shared" si="7"/>
        <v>2.7850837810058997</v>
      </c>
      <c r="O51">
        <f t="shared" si="8"/>
        <v>4.1591495291096493E-2</v>
      </c>
      <c r="P51">
        <f t="shared" si="9"/>
        <v>2.6025685072689382E-2</v>
      </c>
      <c r="Q51">
        <f t="shared" si="10"/>
        <v>1.2107221871612903E-2</v>
      </c>
      <c r="R51">
        <f t="shared" si="11"/>
        <v>15.060437620753531</v>
      </c>
      <c r="S51">
        <f t="shared" si="12"/>
        <v>15.0615548387097</v>
      </c>
      <c r="T51">
        <f t="shared" si="13"/>
        <v>1.7181681418589212</v>
      </c>
      <c r="U51">
        <f t="shared" si="14"/>
        <v>39.37186984505442</v>
      </c>
      <c r="V51">
        <f t="shared" si="15"/>
        <v>0.68158479325063492</v>
      </c>
      <c r="W51">
        <f t="shared" si="16"/>
        <v>1.7311466179609201</v>
      </c>
      <c r="X51">
        <f t="shared" si="17"/>
        <v>1.0365833486082863</v>
      </c>
      <c r="Y51">
        <f t="shared" si="18"/>
        <v>-18.968580305571642</v>
      </c>
      <c r="Z51">
        <f t="shared" si="19"/>
        <v>17.570390223916188</v>
      </c>
      <c r="AA51">
        <f t="shared" si="20"/>
        <v>1.2060765640694162</v>
      </c>
      <c r="AB51">
        <f t="shared" si="21"/>
        <v>-0.18000629571442417</v>
      </c>
      <c r="AC51">
        <v>-1.21753034805031E-3</v>
      </c>
      <c r="AD51">
        <v>2.3515565597330899E-2</v>
      </c>
      <c r="AE51">
        <v>2.6723911002851102</v>
      </c>
      <c r="AF51">
        <v>0</v>
      </c>
      <c r="AG51">
        <v>0</v>
      </c>
      <c r="AH51">
        <f t="shared" si="22"/>
        <v>1</v>
      </c>
      <c r="AI51">
        <f t="shared" si="23"/>
        <v>0</v>
      </c>
      <c r="AJ51">
        <f t="shared" si="24"/>
        <v>55736.254608699302</v>
      </c>
      <c r="AK51">
        <f t="shared" si="25"/>
        <v>6.3355425806451607E-2</v>
      </c>
      <c r="AL51">
        <f t="shared" si="26"/>
        <v>3.1044158645161288E-2</v>
      </c>
      <c r="AM51">
        <f t="shared" si="27"/>
        <v>0.49</v>
      </c>
      <c r="AN51">
        <f t="shared" si="28"/>
        <v>0.39</v>
      </c>
      <c r="AO51">
        <v>8.82</v>
      </c>
      <c r="AP51">
        <v>0.5</v>
      </c>
      <c r="AQ51" t="s">
        <v>195</v>
      </c>
      <c r="AR51">
        <v>1589629818.67097</v>
      </c>
      <c r="AS51">
        <v>411.23170967741902</v>
      </c>
      <c r="AT51">
        <v>409.98964516129001</v>
      </c>
      <c r="AU51">
        <v>6.7195374193548396</v>
      </c>
      <c r="AV51">
        <v>5.9659132258064496</v>
      </c>
      <c r="AW51">
        <v>500.01367741935502</v>
      </c>
      <c r="AX51">
        <v>101.33329032258101</v>
      </c>
      <c r="AY51">
        <v>0.10000050000000001</v>
      </c>
      <c r="AZ51">
        <v>15.1785741935484</v>
      </c>
      <c r="BA51">
        <v>15.0615548387097</v>
      </c>
      <c r="BB51">
        <v>15.325409677419399</v>
      </c>
      <c r="BC51">
        <v>9991.7903225806494</v>
      </c>
      <c r="BD51">
        <v>6.3355425806451607E-2</v>
      </c>
      <c r="BE51">
        <v>0.282605</v>
      </c>
      <c r="BF51">
        <v>1589629786.3</v>
      </c>
      <c r="BG51" t="s">
        <v>274</v>
      </c>
      <c r="BH51">
        <v>6</v>
      </c>
      <c r="BI51">
        <v>-0.14199999999999999</v>
      </c>
      <c r="BJ51">
        <v>-0.128</v>
      </c>
      <c r="BK51">
        <v>410</v>
      </c>
      <c r="BL51">
        <v>6</v>
      </c>
      <c r="BM51">
        <v>0.15</v>
      </c>
      <c r="BN51">
        <v>0.08</v>
      </c>
      <c r="BO51">
        <v>1.2444858000000001</v>
      </c>
      <c r="BP51">
        <v>-6.8857296518603894E-2</v>
      </c>
      <c r="BQ51">
        <v>1.8074034755969699E-2</v>
      </c>
      <c r="BR51">
        <v>1</v>
      </c>
      <c r="BS51">
        <v>0.75709466000000003</v>
      </c>
      <c r="BT51">
        <v>-5.1449044897957798E-2</v>
      </c>
      <c r="BU51">
        <v>6.2115751194362903E-3</v>
      </c>
      <c r="BV51">
        <v>1</v>
      </c>
      <c r="BW51">
        <v>2</v>
      </c>
      <c r="BX51">
        <v>2</v>
      </c>
      <c r="BY51" t="s">
        <v>203</v>
      </c>
      <c r="BZ51">
        <v>100</v>
      </c>
      <c r="CA51">
        <v>100</v>
      </c>
      <c r="CB51">
        <v>-0.14199999999999999</v>
      </c>
      <c r="CC51">
        <v>-0.128</v>
      </c>
      <c r="CD51">
        <v>2</v>
      </c>
      <c r="CE51">
        <v>499.33499999999998</v>
      </c>
      <c r="CF51">
        <v>524.20799999999997</v>
      </c>
      <c r="CG51">
        <v>14.002000000000001</v>
      </c>
      <c r="CH51">
        <v>20.997699999999998</v>
      </c>
      <c r="CI51">
        <v>30.0001</v>
      </c>
      <c r="CJ51">
        <v>21.0898</v>
      </c>
      <c r="CK51">
        <v>21.1235</v>
      </c>
      <c r="CL51">
        <v>19.79</v>
      </c>
      <c r="CM51">
        <v>31.540199999999999</v>
      </c>
      <c r="CN51">
        <v>0</v>
      </c>
      <c r="CO51">
        <v>14</v>
      </c>
      <c r="CP51">
        <v>410</v>
      </c>
      <c r="CQ51">
        <v>6</v>
      </c>
      <c r="CR51">
        <v>100.068</v>
      </c>
      <c r="CS51">
        <v>107.39</v>
      </c>
    </row>
    <row r="52" spans="1:97" x14ac:dyDescent="0.25">
      <c r="A52">
        <v>36</v>
      </c>
      <c r="B52">
        <v>1589629832.3</v>
      </c>
      <c r="C52">
        <v>2017.5999999046301</v>
      </c>
      <c r="D52" t="s">
        <v>283</v>
      </c>
      <c r="E52" t="s">
        <v>284</v>
      </c>
      <c r="F52">
        <v>1589629823.67097</v>
      </c>
      <c r="G52">
        <f t="shared" si="0"/>
        <v>4.2770252885597504E-4</v>
      </c>
      <c r="H52">
        <f t="shared" si="1"/>
        <v>-0.87315104831389889</v>
      </c>
      <c r="I52">
        <f t="shared" si="2"/>
        <v>411.224516129032</v>
      </c>
      <c r="J52">
        <f t="shared" si="3"/>
        <v>437.97042795089629</v>
      </c>
      <c r="K52">
        <f t="shared" si="4"/>
        <v>44.424982643271683</v>
      </c>
      <c r="L52">
        <f t="shared" si="5"/>
        <v>41.71204452545426</v>
      </c>
      <c r="M52">
        <f t="shared" si="6"/>
        <v>4.1664204342381821E-2</v>
      </c>
      <c r="N52">
        <f t="shared" si="7"/>
        <v>2.7857353555256892</v>
      </c>
      <c r="O52">
        <f t="shared" si="8"/>
        <v>4.1321092543137442E-2</v>
      </c>
      <c r="P52">
        <f t="shared" si="9"/>
        <v>2.5856274423638193E-2</v>
      </c>
      <c r="Q52">
        <f t="shared" si="10"/>
        <v>1.2552405965806451E-2</v>
      </c>
      <c r="R52">
        <f t="shared" si="11"/>
        <v>15.063500225195295</v>
      </c>
      <c r="S52">
        <f t="shared" si="12"/>
        <v>15.066164516129</v>
      </c>
      <c r="T52">
        <f t="shared" si="13"/>
        <v>1.7186777735761012</v>
      </c>
      <c r="U52">
        <f t="shared" si="14"/>
        <v>39.342896360008638</v>
      </c>
      <c r="V52">
        <f t="shared" si="15"/>
        <v>0.68118688431463159</v>
      </c>
      <c r="W52">
        <f t="shared" si="16"/>
        <v>1.7314101078919193</v>
      </c>
      <c r="X52">
        <f t="shared" si="17"/>
        <v>1.0374908892614696</v>
      </c>
      <c r="Y52">
        <f t="shared" si="18"/>
        <v>-18.861681522548498</v>
      </c>
      <c r="Z52">
        <f t="shared" si="19"/>
        <v>17.237796738769184</v>
      </c>
      <c r="AA52">
        <f t="shared" si="20"/>
        <v>1.1830127090212741</v>
      </c>
      <c r="AB52">
        <f t="shared" si="21"/>
        <v>-0.42831966879223415</v>
      </c>
      <c r="AC52">
        <v>-1.21797208878581E-3</v>
      </c>
      <c r="AD52">
        <v>2.35240974448198E-2</v>
      </c>
      <c r="AE52">
        <v>2.6730017879820398</v>
      </c>
      <c r="AF52">
        <v>0</v>
      </c>
      <c r="AG52">
        <v>0</v>
      </c>
      <c r="AH52">
        <f t="shared" si="22"/>
        <v>1</v>
      </c>
      <c r="AI52">
        <f t="shared" si="23"/>
        <v>0</v>
      </c>
      <c r="AJ52">
        <f t="shared" si="24"/>
        <v>55755.205143829568</v>
      </c>
      <c r="AK52">
        <f t="shared" si="25"/>
        <v>6.5685012903225801E-2</v>
      </c>
      <c r="AL52">
        <f t="shared" si="26"/>
        <v>3.2185656322580643E-2</v>
      </c>
      <c r="AM52">
        <f t="shared" si="27"/>
        <v>0.49</v>
      </c>
      <c r="AN52">
        <f t="shared" si="28"/>
        <v>0.39</v>
      </c>
      <c r="AO52">
        <v>8.82</v>
      </c>
      <c r="AP52">
        <v>0.5</v>
      </c>
      <c r="AQ52" t="s">
        <v>195</v>
      </c>
      <c r="AR52">
        <v>1589629823.67097</v>
      </c>
      <c r="AS52">
        <v>411.224516129032</v>
      </c>
      <c r="AT52">
        <v>409.99458064516102</v>
      </c>
      <c r="AU52">
        <v>6.7155841935483904</v>
      </c>
      <c r="AV52">
        <v>5.96621258064516</v>
      </c>
      <c r="AW52">
        <v>500.019322580645</v>
      </c>
      <c r="AX52">
        <v>101.333741935484</v>
      </c>
      <c r="AY52">
        <v>0.100007487096774</v>
      </c>
      <c r="AZ52">
        <v>15.180941935483901</v>
      </c>
      <c r="BA52">
        <v>15.066164516129</v>
      </c>
      <c r="BB52">
        <v>15.3286709677419</v>
      </c>
      <c r="BC52">
        <v>9995.3709677419392</v>
      </c>
      <c r="BD52">
        <v>6.5685012903225801E-2</v>
      </c>
      <c r="BE52">
        <v>0.282605</v>
      </c>
      <c r="BF52">
        <v>1589629786.3</v>
      </c>
      <c r="BG52" t="s">
        <v>274</v>
      </c>
      <c r="BH52">
        <v>6</v>
      </c>
      <c r="BI52">
        <v>-0.14199999999999999</v>
      </c>
      <c r="BJ52">
        <v>-0.128</v>
      </c>
      <c r="BK52">
        <v>410</v>
      </c>
      <c r="BL52">
        <v>6</v>
      </c>
      <c r="BM52">
        <v>0.15</v>
      </c>
      <c r="BN52">
        <v>0.08</v>
      </c>
      <c r="BO52">
        <v>1.237757</v>
      </c>
      <c r="BP52">
        <v>-8.8976384153663698E-2</v>
      </c>
      <c r="BQ52">
        <v>1.8014004801820201E-2</v>
      </c>
      <c r="BR52">
        <v>1</v>
      </c>
      <c r="BS52">
        <v>0.75303109999999995</v>
      </c>
      <c r="BT52">
        <v>-5.1540896038415301E-2</v>
      </c>
      <c r="BU52">
        <v>6.22200842252724E-3</v>
      </c>
      <c r="BV52">
        <v>1</v>
      </c>
      <c r="BW52">
        <v>2</v>
      </c>
      <c r="BX52">
        <v>2</v>
      </c>
      <c r="BY52" t="s">
        <v>203</v>
      </c>
      <c r="BZ52">
        <v>100</v>
      </c>
      <c r="CA52">
        <v>100</v>
      </c>
      <c r="CB52">
        <v>-0.14199999999999999</v>
      </c>
      <c r="CC52">
        <v>-0.128</v>
      </c>
      <c r="CD52">
        <v>2</v>
      </c>
      <c r="CE52">
        <v>499.46499999999997</v>
      </c>
      <c r="CF52">
        <v>524.27099999999996</v>
      </c>
      <c r="CG52">
        <v>14.001799999999999</v>
      </c>
      <c r="CH52">
        <v>20.997299999999999</v>
      </c>
      <c r="CI52">
        <v>30.0001</v>
      </c>
      <c r="CJ52">
        <v>21.0885</v>
      </c>
      <c r="CK52">
        <v>21.1219</v>
      </c>
      <c r="CL52">
        <v>19.7911</v>
      </c>
      <c r="CM52">
        <v>31.540199999999999</v>
      </c>
      <c r="CN52">
        <v>0</v>
      </c>
      <c r="CO52">
        <v>14</v>
      </c>
      <c r="CP52">
        <v>410</v>
      </c>
      <c r="CQ52">
        <v>6</v>
      </c>
      <c r="CR52">
        <v>100.07</v>
      </c>
      <c r="CS52">
        <v>107.389</v>
      </c>
    </row>
    <row r="53" spans="1:97" x14ac:dyDescent="0.25">
      <c r="A53">
        <v>37</v>
      </c>
      <c r="B53">
        <v>1589630059.4000001</v>
      </c>
      <c r="C53">
        <v>2244.7000000476801</v>
      </c>
      <c r="D53" t="s">
        <v>287</v>
      </c>
      <c r="E53" t="s">
        <v>288</v>
      </c>
      <c r="F53">
        <v>1589630051.4000001</v>
      </c>
      <c r="G53">
        <f t="shared" si="0"/>
        <v>7.9337248091310955E-4</v>
      </c>
      <c r="H53">
        <f t="shared" si="1"/>
        <v>-0.53748983968881447</v>
      </c>
      <c r="I53">
        <f t="shared" si="2"/>
        <v>410.34470967741902</v>
      </c>
      <c r="J53">
        <f t="shared" si="3"/>
        <v>414.69370586322043</v>
      </c>
      <c r="K53">
        <f t="shared" si="4"/>
        <v>42.069782216991662</v>
      </c>
      <c r="L53">
        <f t="shared" si="5"/>
        <v>41.628585932089429</v>
      </c>
      <c r="M53">
        <f t="shared" si="6"/>
        <v>7.8370109744914332E-2</v>
      </c>
      <c r="N53">
        <f t="shared" si="7"/>
        <v>2.7847717978098698</v>
      </c>
      <c r="O53">
        <f t="shared" si="8"/>
        <v>7.7165149510323938E-2</v>
      </c>
      <c r="P53">
        <f t="shared" si="9"/>
        <v>4.8334936020880376E-2</v>
      </c>
      <c r="Q53">
        <f t="shared" si="10"/>
        <v>8.9071824043548478E-3</v>
      </c>
      <c r="R53">
        <f t="shared" si="11"/>
        <v>15.324310306791187</v>
      </c>
      <c r="S53">
        <f t="shared" si="12"/>
        <v>15.5422451612903</v>
      </c>
      <c r="T53">
        <f t="shared" si="13"/>
        <v>1.7720323572203878</v>
      </c>
      <c r="U53">
        <f t="shared" si="14"/>
        <v>41.868320672660545</v>
      </c>
      <c r="V53">
        <f t="shared" si="15"/>
        <v>0.74192126355636978</v>
      </c>
      <c r="W53">
        <f t="shared" si="16"/>
        <v>1.7720349219567204</v>
      </c>
      <c r="X53">
        <f t="shared" si="17"/>
        <v>1.0301110936640181</v>
      </c>
      <c r="Y53">
        <f t="shared" si="18"/>
        <v>-34.987726408268131</v>
      </c>
      <c r="Z53">
        <f t="shared" si="19"/>
        <v>3.3900913612335015E-3</v>
      </c>
      <c r="AA53">
        <f t="shared" si="20"/>
        <v>2.3375519442143437E-4</v>
      </c>
      <c r="AB53">
        <f t="shared" si="21"/>
        <v>-34.975195379308119</v>
      </c>
      <c r="AC53">
        <v>-1.21854251721329E-3</v>
      </c>
      <c r="AD53">
        <v>2.3535114785887799E-2</v>
      </c>
      <c r="AE53">
        <v>2.6737901631900902</v>
      </c>
      <c r="AF53">
        <v>0</v>
      </c>
      <c r="AG53">
        <v>0</v>
      </c>
      <c r="AH53">
        <f t="shared" si="22"/>
        <v>1</v>
      </c>
      <c r="AI53">
        <f t="shared" si="23"/>
        <v>0</v>
      </c>
      <c r="AJ53">
        <f t="shared" si="24"/>
        <v>55710.717644161683</v>
      </c>
      <c r="AK53">
        <f t="shared" si="25"/>
        <v>4.6610059677419401E-2</v>
      </c>
      <c r="AL53">
        <f t="shared" si="26"/>
        <v>2.2838929241935507E-2</v>
      </c>
      <c r="AM53">
        <f t="shared" si="27"/>
        <v>0.49</v>
      </c>
      <c r="AN53">
        <f t="shared" si="28"/>
        <v>0.39</v>
      </c>
      <c r="AO53">
        <v>8.18</v>
      </c>
      <c r="AP53">
        <v>0.5</v>
      </c>
      <c r="AQ53" t="s">
        <v>195</v>
      </c>
      <c r="AR53">
        <v>1589630051.4000001</v>
      </c>
      <c r="AS53">
        <v>410.34470967741902</v>
      </c>
      <c r="AT53">
        <v>409.99799999999999</v>
      </c>
      <c r="AU53">
        <v>7.3133270967741897</v>
      </c>
      <c r="AV53">
        <v>6.0249132258064497</v>
      </c>
      <c r="AW53">
        <v>500.01983870967803</v>
      </c>
      <c r="AX53">
        <v>101.34783870967701</v>
      </c>
      <c r="AY53">
        <v>0.100004896774194</v>
      </c>
      <c r="AZ53">
        <v>15.5422677419355</v>
      </c>
      <c r="BA53">
        <v>15.5422451612903</v>
      </c>
      <c r="BB53">
        <v>15.6901096774194</v>
      </c>
      <c r="BC53">
        <v>9998.6612903225796</v>
      </c>
      <c r="BD53">
        <v>4.6610059677419401E-2</v>
      </c>
      <c r="BE53">
        <v>0.282605</v>
      </c>
      <c r="BF53">
        <v>1589630036.9000001</v>
      </c>
      <c r="BG53" t="s">
        <v>289</v>
      </c>
      <c r="BH53">
        <v>7</v>
      </c>
      <c r="BI53">
        <v>-0.16700000000000001</v>
      </c>
      <c r="BJ53">
        <v>-0.128</v>
      </c>
      <c r="BK53">
        <v>410</v>
      </c>
      <c r="BL53">
        <v>6</v>
      </c>
      <c r="BM53">
        <v>0.23</v>
      </c>
      <c r="BN53">
        <v>0.06</v>
      </c>
      <c r="BO53">
        <v>0.25223082260000002</v>
      </c>
      <c r="BP53">
        <v>0.93807371271865103</v>
      </c>
      <c r="BQ53">
        <v>0.13700635048458301</v>
      </c>
      <c r="BR53">
        <v>0</v>
      </c>
      <c r="BS53">
        <v>0.94725821300000002</v>
      </c>
      <c r="BT53">
        <v>3.5291970971966302</v>
      </c>
      <c r="BU53">
        <v>0.51886154712170296</v>
      </c>
      <c r="BV53">
        <v>0</v>
      </c>
      <c r="BW53">
        <v>0</v>
      </c>
      <c r="BX53">
        <v>2</v>
      </c>
      <c r="BY53" t="s">
        <v>197</v>
      </c>
      <c r="BZ53">
        <v>100</v>
      </c>
      <c r="CA53">
        <v>100</v>
      </c>
      <c r="CB53">
        <v>-0.16700000000000001</v>
      </c>
      <c r="CC53">
        <v>-0.128</v>
      </c>
      <c r="CD53">
        <v>2</v>
      </c>
      <c r="CE53">
        <v>499.02699999999999</v>
      </c>
      <c r="CF53">
        <v>524.16999999999996</v>
      </c>
      <c r="CG53">
        <v>14</v>
      </c>
      <c r="CH53">
        <v>21.1462</v>
      </c>
      <c r="CI53">
        <v>30.000399999999999</v>
      </c>
      <c r="CJ53">
        <v>21.175699999999999</v>
      </c>
      <c r="CK53">
        <v>21.209</v>
      </c>
      <c r="CL53">
        <v>19.787199999999999</v>
      </c>
      <c r="CM53">
        <v>31.540199999999999</v>
      </c>
      <c r="CN53">
        <v>0</v>
      </c>
      <c r="CO53">
        <v>14</v>
      </c>
      <c r="CP53">
        <v>410</v>
      </c>
      <c r="CQ53">
        <v>6</v>
      </c>
      <c r="CR53">
        <v>100.05500000000001</v>
      </c>
      <c r="CS53">
        <v>107.36</v>
      </c>
    </row>
    <row r="54" spans="1:97" x14ac:dyDescent="0.25">
      <c r="A54">
        <v>38</v>
      </c>
      <c r="B54">
        <v>1589630064.4000001</v>
      </c>
      <c r="C54">
        <v>2249.7000000476801</v>
      </c>
      <c r="D54" t="s">
        <v>290</v>
      </c>
      <c r="E54" t="s">
        <v>291</v>
      </c>
      <c r="F54">
        <v>1589630056.0451601</v>
      </c>
      <c r="G54">
        <f t="shared" si="0"/>
        <v>7.8754322593818497E-4</v>
      </c>
      <c r="H54">
        <f t="shared" si="1"/>
        <v>-0.53316073370294059</v>
      </c>
      <c r="I54">
        <f t="shared" si="2"/>
        <v>410.340741935484</v>
      </c>
      <c r="J54">
        <f t="shared" si="3"/>
        <v>414.68772257031441</v>
      </c>
      <c r="K54">
        <f t="shared" si="4"/>
        <v>42.069317021275886</v>
      </c>
      <c r="L54">
        <f t="shared" si="5"/>
        <v>41.628323723286407</v>
      </c>
      <c r="M54">
        <f t="shared" si="6"/>
        <v>7.7681014593513231E-2</v>
      </c>
      <c r="N54">
        <f t="shared" si="7"/>
        <v>2.7850183809491429</v>
      </c>
      <c r="O54">
        <f t="shared" si="8"/>
        <v>7.6497081737891659E-2</v>
      </c>
      <c r="P54">
        <f t="shared" si="9"/>
        <v>4.7915544601270607E-2</v>
      </c>
      <c r="Q54">
        <f t="shared" si="10"/>
        <v>1.2269853827903222E-2</v>
      </c>
      <c r="R54">
        <f t="shared" si="11"/>
        <v>15.32889982998036</v>
      </c>
      <c r="S54">
        <f t="shared" si="12"/>
        <v>15.547890322580599</v>
      </c>
      <c r="T54">
        <f t="shared" si="13"/>
        <v>1.7726736427946626</v>
      </c>
      <c r="U54">
        <f t="shared" si="14"/>
        <v>41.81955442302673</v>
      </c>
      <c r="V54">
        <f t="shared" si="15"/>
        <v>0.74119716615738407</v>
      </c>
      <c r="W54">
        <f t="shared" si="16"/>
        <v>1.7723698312511558</v>
      </c>
      <c r="X54">
        <f t="shared" si="17"/>
        <v>1.0314764766372786</v>
      </c>
      <c r="Y54">
        <f t="shared" si="18"/>
        <v>-34.730656263873961</v>
      </c>
      <c r="Z54">
        <f t="shared" si="19"/>
        <v>-0.40151922637607612</v>
      </c>
      <c r="AA54">
        <f t="shared" si="20"/>
        <v>-2.7684530362214039E-2</v>
      </c>
      <c r="AB54">
        <f t="shared" si="21"/>
        <v>-35.147590166784347</v>
      </c>
      <c r="AC54">
        <v>-1.21870993344841E-3</v>
      </c>
      <c r="AD54">
        <v>2.3538348288416399E-2</v>
      </c>
      <c r="AE54">
        <v>2.6740214985007702</v>
      </c>
      <c r="AF54">
        <v>0</v>
      </c>
      <c r="AG54">
        <v>0</v>
      </c>
      <c r="AH54">
        <f t="shared" si="22"/>
        <v>1</v>
      </c>
      <c r="AI54">
        <f t="shared" si="23"/>
        <v>0</v>
      </c>
      <c r="AJ54">
        <f t="shared" si="24"/>
        <v>55717.497665377225</v>
      </c>
      <c r="AK54">
        <f t="shared" si="25"/>
        <v>6.4206456451612895E-2</v>
      </c>
      <c r="AL54">
        <f t="shared" si="26"/>
        <v>3.1461163661290314E-2</v>
      </c>
      <c r="AM54">
        <f t="shared" si="27"/>
        <v>0.49</v>
      </c>
      <c r="AN54">
        <f t="shared" si="28"/>
        <v>0.39</v>
      </c>
      <c r="AO54">
        <v>8.18</v>
      </c>
      <c r="AP54">
        <v>0.5</v>
      </c>
      <c r="AQ54" t="s">
        <v>195</v>
      </c>
      <c r="AR54">
        <v>1589630056.0451601</v>
      </c>
      <c r="AS54">
        <v>410.340741935484</v>
      </c>
      <c r="AT54">
        <v>409.99719354838697</v>
      </c>
      <c r="AU54">
        <v>7.3061648387096803</v>
      </c>
      <c r="AV54">
        <v>6.0271987096774202</v>
      </c>
      <c r="AW54">
        <v>500.01609677419401</v>
      </c>
      <c r="AX54">
        <v>101.348193548387</v>
      </c>
      <c r="AY54">
        <v>9.9991993548387101E-2</v>
      </c>
      <c r="AZ54">
        <v>15.545216129032299</v>
      </c>
      <c r="BA54">
        <v>15.547890322580599</v>
      </c>
      <c r="BB54">
        <v>15.690258064516099</v>
      </c>
      <c r="BC54">
        <v>10000</v>
      </c>
      <c r="BD54">
        <v>6.4206456451612895E-2</v>
      </c>
      <c r="BE54">
        <v>0.282605</v>
      </c>
      <c r="BF54">
        <v>1589630036.9000001</v>
      </c>
      <c r="BG54" t="s">
        <v>289</v>
      </c>
      <c r="BH54">
        <v>7</v>
      </c>
      <c r="BI54">
        <v>-0.16700000000000001</v>
      </c>
      <c r="BJ54">
        <v>-0.128</v>
      </c>
      <c r="BK54">
        <v>410</v>
      </c>
      <c r="BL54">
        <v>6</v>
      </c>
      <c r="BM54">
        <v>0.23</v>
      </c>
      <c r="BN54">
        <v>0.06</v>
      </c>
      <c r="BO54">
        <v>0.31572817199999997</v>
      </c>
      <c r="BP54">
        <v>0.301632372244864</v>
      </c>
      <c r="BQ54">
        <v>6.8655173633234798E-2</v>
      </c>
      <c r="BR54">
        <v>0</v>
      </c>
      <c r="BS54">
        <v>1.1974918400000001</v>
      </c>
      <c r="BT54">
        <v>1.0489847049218499</v>
      </c>
      <c r="BU54">
        <v>0.23301681849285999</v>
      </c>
      <c r="BV54">
        <v>0</v>
      </c>
      <c r="BW54">
        <v>0</v>
      </c>
      <c r="BX54">
        <v>2</v>
      </c>
      <c r="BY54" t="s">
        <v>197</v>
      </c>
      <c r="BZ54">
        <v>100</v>
      </c>
      <c r="CA54">
        <v>100</v>
      </c>
      <c r="CB54">
        <v>-0.16700000000000001</v>
      </c>
      <c r="CC54">
        <v>-0.128</v>
      </c>
      <c r="CD54">
        <v>2</v>
      </c>
      <c r="CE54">
        <v>499.07400000000001</v>
      </c>
      <c r="CF54">
        <v>524.29300000000001</v>
      </c>
      <c r="CG54">
        <v>14.000400000000001</v>
      </c>
      <c r="CH54">
        <v>21.151499999999999</v>
      </c>
      <c r="CI54">
        <v>30.000499999999999</v>
      </c>
      <c r="CJ54">
        <v>21.179400000000001</v>
      </c>
      <c r="CK54">
        <v>21.213000000000001</v>
      </c>
      <c r="CL54">
        <v>19.785599999999999</v>
      </c>
      <c r="CM54">
        <v>31.540199999999999</v>
      </c>
      <c r="CN54">
        <v>0</v>
      </c>
      <c r="CO54">
        <v>14</v>
      </c>
      <c r="CP54">
        <v>410</v>
      </c>
      <c r="CQ54">
        <v>6</v>
      </c>
      <c r="CR54">
        <v>100.05500000000001</v>
      </c>
      <c r="CS54">
        <v>107.35899999999999</v>
      </c>
    </row>
    <row r="55" spans="1:97" x14ac:dyDescent="0.25">
      <c r="A55">
        <v>39</v>
      </c>
      <c r="B55">
        <v>1589630069.4000001</v>
      </c>
      <c r="C55">
        <v>2254.7000000476801</v>
      </c>
      <c r="D55" t="s">
        <v>292</v>
      </c>
      <c r="E55" t="s">
        <v>293</v>
      </c>
      <c r="F55">
        <v>1589630060.83548</v>
      </c>
      <c r="G55">
        <f t="shared" si="0"/>
        <v>7.8183775296916951E-4</v>
      </c>
      <c r="H55">
        <f t="shared" si="1"/>
        <v>-0.52131657356769223</v>
      </c>
      <c r="I55">
        <f t="shared" si="2"/>
        <v>410.33964516128998</v>
      </c>
      <c r="J55">
        <f t="shared" si="3"/>
        <v>414.52525337645955</v>
      </c>
      <c r="K55">
        <f t="shared" si="4"/>
        <v>42.052919233752064</v>
      </c>
      <c r="L55">
        <f t="shared" si="5"/>
        <v>41.628296022541335</v>
      </c>
      <c r="M55">
        <f t="shared" si="6"/>
        <v>7.7016177814153E-2</v>
      </c>
      <c r="N55">
        <f t="shared" si="7"/>
        <v>2.7848481005080785</v>
      </c>
      <c r="O55">
        <f t="shared" si="8"/>
        <v>7.5852190021266072E-2</v>
      </c>
      <c r="P55">
        <f t="shared" si="9"/>
        <v>4.7510732958481176E-2</v>
      </c>
      <c r="Q55">
        <f t="shared" si="10"/>
        <v>1.4177134652032254E-2</v>
      </c>
      <c r="R55">
        <f t="shared" si="11"/>
        <v>15.335364598894571</v>
      </c>
      <c r="S55">
        <f t="shared" si="12"/>
        <v>15.5525516129032</v>
      </c>
      <c r="T55">
        <f t="shared" si="13"/>
        <v>1.7732033150957573</v>
      </c>
      <c r="U55">
        <f t="shared" si="14"/>
        <v>41.766571352680558</v>
      </c>
      <c r="V55">
        <f t="shared" si="15"/>
        <v>0.74049047883894648</v>
      </c>
      <c r="W55">
        <f t="shared" si="16"/>
        <v>1.7729261820085267</v>
      </c>
      <c r="X55">
        <f t="shared" si="17"/>
        <v>1.032712836256811</v>
      </c>
      <c r="Y55">
        <f t="shared" si="18"/>
        <v>-34.479044905940377</v>
      </c>
      <c r="Z55">
        <f t="shared" si="19"/>
        <v>-0.36613989832185362</v>
      </c>
      <c r="AA55">
        <f t="shared" si="20"/>
        <v>-2.5247943186920696E-2</v>
      </c>
      <c r="AB55">
        <f t="shared" si="21"/>
        <v>-34.856255612797121</v>
      </c>
      <c r="AC55">
        <v>-1.21859432096756E-3</v>
      </c>
      <c r="AD55">
        <v>2.3536115331445999E-2</v>
      </c>
      <c r="AE55">
        <v>2.67386174773916</v>
      </c>
      <c r="AF55">
        <v>0</v>
      </c>
      <c r="AG55">
        <v>0</v>
      </c>
      <c r="AH55">
        <f t="shared" si="22"/>
        <v>1</v>
      </c>
      <c r="AI55">
        <f t="shared" si="23"/>
        <v>0</v>
      </c>
      <c r="AJ55">
        <f t="shared" si="24"/>
        <v>55711.486903472069</v>
      </c>
      <c r="AK55">
        <f t="shared" si="25"/>
        <v>7.4186994516129007E-2</v>
      </c>
      <c r="AL55">
        <f t="shared" si="26"/>
        <v>3.6351627312903215E-2</v>
      </c>
      <c r="AM55">
        <f t="shared" si="27"/>
        <v>0.49</v>
      </c>
      <c r="AN55">
        <f t="shared" si="28"/>
        <v>0.39</v>
      </c>
      <c r="AO55">
        <v>8.18</v>
      </c>
      <c r="AP55">
        <v>0.5</v>
      </c>
      <c r="AQ55" t="s">
        <v>195</v>
      </c>
      <c r="AR55">
        <v>1589630060.83548</v>
      </c>
      <c r="AS55">
        <v>410.33964516128998</v>
      </c>
      <c r="AT55">
        <v>410.01164516129001</v>
      </c>
      <c r="AU55">
        <v>7.2991841935483901</v>
      </c>
      <c r="AV55">
        <v>6.02948806451613</v>
      </c>
      <c r="AW55">
        <v>500.02132258064501</v>
      </c>
      <c r="AX55">
        <v>101.348387096774</v>
      </c>
      <c r="AY55">
        <v>0.100002093548387</v>
      </c>
      <c r="AZ55">
        <v>15.5501129032258</v>
      </c>
      <c r="BA55">
        <v>15.5525516129032</v>
      </c>
      <c r="BB55">
        <v>15.695454838709701</v>
      </c>
      <c r="BC55">
        <v>9999.0322580645206</v>
      </c>
      <c r="BD55">
        <v>7.4186994516129007E-2</v>
      </c>
      <c r="BE55">
        <v>0.282605</v>
      </c>
      <c r="BF55">
        <v>1589630036.9000001</v>
      </c>
      <c r="BG55" t="s">
        <v>289</v>
      </c>
      <c r="BH55">
        <v>7</v>
      </c>
      <c r="BI55">
        <v>-0.16700000000000001</v>
      </c>
      <c r="BJ55">
        <v>-0.128</v>
      </c>
      <c r="BK55">
        <v>410</v>
      </c>
      <c r="BL55">
        <v>6</v>
      </c>
      <c r="BM55">
        <v>0.23</v>
      </c>
      <c r="BN55">
        <v>0.06</v>
      </c>
      <c r="BO55">
        <v>0.33915222</v>
      </c>
      <c r="BP55">
        <v>-0.101742672749099</v>
      </c>
      <c r="BQ55">
        <v>2.2339544351029202E-2</v>
      </c>
      <c r="BR55">
        <v>0</v>
      </c>
      <c r="BS55">
        <v>1.2792520000000001</v>
      </c>
      <c r="BT55">
        <v>-0.119056364945979</v>
      </c>
      <c r="BU55">
        <v>1.4353531133487699E-2</v>
      </c>
      <c r="BV55">
        <v>0</v>
      </c>
      <c r="BW55">
        <v>0</v>
      </c>
      <c r="BX55">
        <v>2</v>
      </c>
      <c r="BY55" t="s">
        <v>197</v>
      </c>
      <c r="BZ55">
        <v>100</v>
      </c>
      <c r="CA55">
        <v>100</v>
      </c>
      <c r="CB55">
        <v>-0.16700000000000001</v>
      </c>
      <c r="CC55">
        <v>-0.128</v>
      </c>
      <c r="CD55">
        <v>2</v>
      </c>
      <c r="CE55">
        <v>499.08800000000002</v>
      </c>
      <c r="CF55">
        <v>524.34799999999996</v>
      </c>
      <c r="CG55">
        <v>14.0006</v>
      </c>
      <c r="CH55">
        <v>21.157299999999999</v>
      </c>
      <c r="CI55">
        <v>30.000499999999999</v>
      </c>
      <c r="CJ55">
        <v>21.183299999999999</v>
      </c>
      <c r="CK55">
        <v>21.216999999999999</v>
      </c>
      <c r="CL55">
        <v>19.7865</v>
      </c>
      <c r="CM55">
        <v>31.540199999999999</v>
      </c>
      <c r="CN55">
        <v>0</v>
      </c>
      <c r="CO55">
        <v>14</v>
      </c>
      <c r="CP55">
        <v>410</v>
      </c>
      <c r="CQ55">
        <v>6</v>
      </c>
      <c r="CR55">
        <v>100.053</v>
      </c>
      <c r="CS55">
        <v>107.358</v>
      </c>
    </row>
    <row r="56" spans="1:97" x14ac:dyDescent="0.25">
      <c r="A56">
        <v>40</v>
      </c>
      <c r="B56">
        <v>1589630074.4000001</v>
      </c>
      <c r="C56">
        <v>2259.7000000476801</v>
      </c>
      <c r="D56" t="s">
        <v>294</v>
      </c>
      <c r="E56" t="s">
        <v>295</v>
      </c>
      <c r="F56">
        <v>1589630065.7709701</v>
      </c>
      <c r="G56">
        <f t="shared" si="0"/>
        <v>7.766720385284909E-4</v>
      </c>
      <c r="H56">
        <f t="shared" si="1"/>
        <v>-0.52408580989504305</v>
      </c>
      <c r="I56">
        <f t="shared" si="2"/>
        <v>410.33916129032298</v>
      </c>
      <c r="J56">
        <f t="shared" si="3"/>
        <v>414.65991795936384</v>
      </c>
      <c r="K56">
        <f t="shared" si="4"/>
        <v>42.066539413226451</v>
      </c>
      <c r="L56">
        <f t="shared" si="5"/>
        <v>41.628206039681089</v>
      </c>
      <c r="M56">
        <f t="shared" si="6"/>
        <v>7.6418104413916513E-2</v>
      </c>
      <c r="N56">
        <f t="shared" si="7"/>
        <v>2.785132999588722</v>
      </c>
      <c r="O56">
        <f t="shared" si="8"/>
        <v>7.5272094753141061E-2</v>
      </c>
      <c r="P56">
        <f t="shared" si="9"/>
        <v>4.7146591943529728E-2</v>
      </c>
      <c r="Q56">
        <f t="shared" si="10"/>
        <v>1.764668565483872E-2</v>
      </c>
      <c r="R56">
        <f t="shared" si="11"/>
        <v>15.34231074174523</v>
      </c>
      <c r="S56">
        <f t="shared" si="12"/>
        <v>15.556754838709701</v>
      </c>
      <c r="T56">
        <f t="shared" si="13"/>
        <v>1.7736810557423435</v>
      </c>
      <c r="U56">
        <f t="shared" si="14"/>
        <v>41.717794892500606</v>
      </c>
      <c r="V56">
        <f t="shared" si="15"/>
        <v>0.73988570864182657</v>
      </c>
      <c r="W56">
        <f t="shared" si="16"/>
        <v>1.7735494182959131</v>
      </c>
      <c r="X56">
        <f t="shared" si="17"/>
        <v>1.0337953471005168</v>
      </c>
      <c r="Y56">
        <f t="shared" si="18"/>
        <v>-34.251236899106452</v>
      </c>
      <c r="Z56">
        <f t="shared" si="19"/>
        <v>-0.17388580777946799</v>
      </c>
      <c r="AA56">
        <f t="shared" si="20"/>
        <v>-1.1990037104751433E-2</v>
      </c>
      <c r="AB56">
        <f t="shared" si="21"/>
        <v>-34.419466058335836</v>
      </c>
      <c r="AC56">
        <v>-1.21878775801543E-3</v>
      </c>
      <c r="AD56">
        <v>2.3539851403894099E-2</v>
      </c>
      <c r="AE56">
        <v>2.6741290290843001</v>
      </c>
      <c r="AF56">
        <v>0</v>
      </c>
      <c r="AG56">
        <v>0</v>
      </c>
      <c r="AH56">
        <f t="shared" si="22"/>
        <v>1</v>
      </c>
      <c r="AI56">
        <f t="shared" si="23"/>
        <v>0</v>
      </c>
      <c r="AJ56">
        <f t="shared" si="24"/>
        <v>55718.907867497168</v>
      </c>
      <c r="AK56">
        <f t="shared" si="25"/>
        <v>9.2342677419354896E-2</v>
      </c>
      <c r="AL56">
        <f t="shared" si="26"/>
        <v>4.52479119354839E-2</v>
      </c>
      <c r="AM56">
        <f t="shared" si="27"/>
        <v>0.49</v>
      </c>
      <c r="AN56">
        <f t="shared" si="28"/>
        <v>0.39</v>
      </c>
      <c r="AO56">
        <v>8.18</v>
      </c>
      <c r="AP56">
        <v>0.5</v>
      </c>
      <c r="AQ56" t="s">
        <v>195</v>
      </c>
      <c r="AR56">
        <v>1589630065.7709701</v>
      </c>
      <c r="AS56">
        <v>410.33916129032298</v>
      </c>
      <c r="AT56">
        <v>410.00316129032302</v>
      </c>
      <c r="AU56">
        <v>7.2932300000000003</v>
      </c>
      <c r="AV56">
        <v>6.0319099999999999</v>
      </c>
      <c r="AW56">
        <v>500.01919354838702</v>
      </c>
      <c r="AX56">
        <v>101.34829032258099</v>
      </c>
      <c r="AY56">
        <v>9.9999206451612893E-2</v>
      </c>
      <c r="AZ56">
        <v>15.5555967741935</v>
      </c>
      <c r="BA56">
        <v>15.556754838709701</v>
      </c>
      <c r="BB56">
        <v>15.7018838709677</v>
      </c>
      <c r="BC56">
        <v>10000.629032258101</v>
      </c>
      <c r="BD56">
        <v>9.2342677419354896E-2</v>
      </c>
      <c r="BE56">
        <v>0.282605</v>
      </c>
      <c r="BF56">
        <v>1589630036.9000001</v>
      </c>
      <c r="BG56" t="s">
        <v>289</v>
      </c>
      <c r="BH56">
        <v>7</v>
      </c>
      <c r="BI56">
        <v>-0.16700000000000001</v>
      </c>
      <c r="BJ56">
        <v>-0.128</v>
      </c>
      <c r="BK56">
        <v>410</v>
      </c>
      <c r="BL56">
        <v>6</v>
      </c>
      <c r="BM56">
        <v>0.23</v>
      </c>
      <c r="BN56">
        <v>0.06</v>
      </c>
      <c r="BO56">
        <v>0.33954042000000001</v>
      </c>
      <c r="BP56">
        <v>-3.49410093637453E-2</v>
      </c>
      <c r="BQ56">
        <v>2.1222149462380099E-2</v>
      </c>
      <c r="BR56">
        <v>1</v>
      </c>
      <c r="BS56">
        <v>1.2696536</v>
      </c>
      <c r="BT56">
        <v>-0.10880107563025</v>
      </c>
      <c r="BU56">
        <v>1.31169624166573E-2</v>
      </c>
      <c r="BV56">
        <v>0</v>
      </c>
      <c r="BW56">
        <v>1</v>
      </c>
      <c r="BX56">
        <v>2</v>
      </c>
      <c r="BY56" t="s">
        <v>200</v>
      </c>
      <c r="BZ56">
        <v>100</v>
      </c>
      <c r="CA56">
        <v>100</v>
      </c>
      <c r="CB56">
        <v>-0.16700000000000001</v>
      </c>
      <c r="CC56">
        <v>-0.128</v>
      </c>
      <c r="CD56">
        <v>2</v>
      </c>
      <c r="CE56">
        <v>499.22199999999998</v>
      </c>
      <c r="CF56">
        <v>524.43700000000001</v>
      </c>
      <c r="CG56">
        <v>14.001099999999999</v>
      </c>
      <c r="CH56">
        <v>21.163399999999999</v>
      </c>
      <c r="CI56">
        <v>30.000599999999999</v>
      </c>
      <c r="CJ56">
        <v>21.187200000000001</v>
      </c>
      <c r="CK56">
        <v>21.221599999999999</v>
      </c>
      <c r="CL56">
        <v>19.786300000000001</v>
      </c>
      <c r="CM56">
        <v>31.540199999999999</v>
      </c>
      <c r="CN56">
        <v>0</v>
      </c>
      <c r="CO56">
        <v>14</v>
      </c>
      <c r="CP56">
        <v>410</v>
      </c>
      <c r="CQ56">
        <v>6</v>
      </c>
      <c r="CR56">
        <v>100.05200000000001</v>
      </c>
      <c r="CS56">
        <v>107.358</v>
      </c>
    </row>
    <row r="57" spans="1:97" x14ac:dyDescent="0.25">
      <c r="A57">
        <v>41</v>
      </c>
      <c r="B57">
        <v>1589630079.4000001</v>
      </c>
      <c r="C57">
        <v>2264.7000000476801</v>
      </c>
      <c r="D57" t="s">
        <v>296</v>
      </c>
      <c r="E57" t="s">
        <v>297</v>
      </c>
      <c r="F57">
        <v>1589630070.7709701</v>
      </c>
      <c r="G57">
        <f t="shared" si="0"/>
        <v>7.7173417708332234E-4</v>
      </c>
      <c r="H57">
        <f t="shared" si="1"/>
        <v>-0.52028727982423495</v>
      </c>
      <c r="I57">
        <f t="shared" si="2"/>
        <v>410.34041935483901</v>
      </c>
      <c r="J57">
        <f t="shared" si="3"/>
        <v>414.6539079527609</v>
      </c>
      <c r="K57">
        <f t="shared" si="4"/>
        <v>42.06585378788121</v>
      </c>
      <c r="L57">
        <f t="shared" si="5"/>
        <v>41.628258537490986</v>
      </c>
      <c r="M57">
        <f t="shared" si="6"/>
        <v>7.5878712115048208E-2</v>
      </c>
      <c r="N57">
        <f t="shared" si="7"/>
        <v>2.7850832523485431</v>
      </c>
      <c r="O57">
        <f t="shared" si="8"/>
        <v>7.4748674591430239E-2</v>
      </c>
      <c r="P57">
        <f t="shared" si="9"/>
        <v>4.6818049033434291E-2</v>
      </c>
      <c r="Q57">
        <f t="shared" si="10"/>
        <v>1.6956785065161298E-2</v>
      </c>
      <c r="R57">
        <f t="shared" si="11"/>
        <v>15.348005392319381</v>
      </c>
      <c r="S57">
        <f t="shared" si="12"/>
        <v>15.5571741935484</v>
      </c>
      <c r="T57">
        <f t="shared" si="13"/>
        <v>1.773728726014876</v>
      </c>
      <c r="U57">
        <f t="shared" si="14"/>
        <v>41.673846138987358</v>
      </c>
      <c r="V57">
        <f t="shared" si="15"/>
        <v>0.73931210780258394</v>
      </c>
      <c r="W57">
        <f t="shared" si="16"/>
        <v>1.7740433780383216</v>
      </c>
      <c r="X57">
        <f t="shared" si="17"/>
        <v>1.034416618212292</v>
      </c>
      <c r="Y57">
        <f t="shared" si="18"/>
        <v>-34.033477209374517</v>
      </c>
      <c r="Z57">
        <f t="shared" si="19"/>
        <v>0.41557481394413981</v>
      </c>
      <c r="AA57">
        <f t="shared" si="20"/>
        <v>2.8656564429321182E-2</v>
      </c>
      <c r="AB57">
        <f t="shared" si="21"/>
        <v>-33.572289045935896</v>
      </c>
      <c r="AC57">
        <v>-1.2187539799047699E-3</v>
      </c>
      <c r="AD57">
        <v>2.3539199008347601E-2</v>
      </c>
      <c r="AE57">
        <v>2.67408235826524</v>
      </c>
      <c r="AF57">
        <v>0</v>
      </c>
      <c r="AG57">
        <v>0</v>
      </c>
      <c r="AH57">
        <f t="shared" si="22"/>
        <v>1</v>
      </c>
      <c r="AI57">
        <f t="shared" si="23"/>
        <v>0</v>
      </c>
      <c r="AJ57">
        <f t="shared" si="24"/>
        <v>55716.583431079162</v>
      </c>
      <c r="AK57">
        <f t="shared" si="25"/>
        <v>8.8732522580645207E-2</v>
      </c>
      <c r="AL57">
        <f t="shared" si="26"/>
        <v>4.3478936064516152E-2</v>
      </c>
      <c r="AM57">
        <f t="shared" si="27"/>
        <v>0.49</v>
      </c>
      <c r="AN57">
        <f t="shared" si="28"/>
        <v>0.39</v>
      </c>
      <c r="AO57">
        <v>8.18</v>
      </c>
      <c r="AP57">
        <v>0.5</v>
      </c>
      <c r="AQ57" t="s">
        <v>195</v>
      </c>
      <c r="AR57">
        <v>1589630070.7709701</v>
      </c>
      <c r="AS57">
        <v>410.34041935483901</v>
      </c>
      <c r="AT57">
        <v>410.007322580645</v>
      </c>
      <c r="AU57">
        <v>7.2875890322580599</v>
      </c>
      <c r="AV57">
        <v>6.0342893548387098</v>
      </c>
      <c r="AW57">
        <v>500.022516129032</v>
      </c>
      <c r="AX57">
        <v>101.348096774194</v>
      </c>
      <c r="AY57">
        <v>0.100009661290323</v>
      </c>
      <c r="AZ57">
        <v>15.5599419354839</v>
      </c>
      <c r="BA57">
        <v>15.5571741935484</v>
      </c>
      <c r="BB57">
        <v>15.707835483870999</v>
      </c>
      <c r="BC57">
        <v>10000.370967741899</v>
      </c>
      <c r="BD57">
        <v>8.8732522580645207E-2</v>
      </c>
      <c r="BE57">
        <v>0.282605</v>
      </c>
      <c r="BF57">
        <v>1589630036.9000001</v>
      </c>
      <c r="BG57" t="s">
        <v>289</v>
      </c>
      <c r="BH57">
        <v>7</v>
      </c>
      <c r="BI57">
        <v>-0.16700000000000001</v>
      </c>
      <c r="BJ57">
        <v>-0.128</v>
      </c>
      <c r="BK57">
        <v>410</v>
      </c>
      <c r="BL57">
        <v>6</v>
      </c>
      <c r="BM57">
        <v>0.23</v>
      </c>
      <c r="BN57">
        <v>0.06</v>
      </c>
      <c r="BO57">
        <v>0.33220949999999999</v>
      </c>
      <c r="BP57">
        <v>1.2546018727488799E-2</v>
      </c>
      <c r="BQ57">
        <v>1.8462269789221501E-2</v>
      </c>
      <c r="BR57">
        <v>1</v>
      </c>
      <c r="BS57">
        <v>1.2610446</v>
      </c>
      <c r="BT57">
        <v>-9.9027226890756895E-2</v>
      </c>
      <c r="BU57">
        <v>1.1941546333703999E-2</v>
      </c>
      <c r="BV57">
        <v>1</v>
      </c>
      <c r="BW57">
        <v>2</v>
      </c>
      <c r="BX57">
        <v>2</v>
      </c>
      <c r="BY57" t="s">
        <v>203</v>
      </c>
      <c r="BZ57">
        <v>100</v>
      </c>
      <c r="CA57">
        <v>100</v>
      </c>
      <c r="CB57">
        <v>-0.16700000000000001</v>
      </c>
      <c r="CC57">
        <v>-0.128</v>
      </c>
      <c r="CD57">
        <v>2</v>
      </c>
      <c r="CE57">
        <v>499.024</v>
      </c>
      <c r="CF57">
        <v>524.41700000000003</v>
      </c>
      <c r="CG57">
        <v>14.000999999999999</v>
      </c>
      <c r="CH57">
        <v>21.169499999999999</v>
      </c>
      <c r="CI57">
        <v>30.000499999999999</v>
      </c>
      <c r="CJ57">
        <v>21.191500000000001</v>
      </c>
      <c r="CK57">
        <v>21.225899999999999</v>
      </c>
      <c r="CL57">
        <v>19.786100000000001</v>
      </c>
      <c r="CM57">
        <v>31.540199999999999</v>
      </c>
      <c r="CN57">
        <v>0</v>
      </c>
      <c r="CO57">
        <v>14</v>
      </c>
      <c r="CP57">
        <v>410</v>
      </c>
      <c r="CQ57">
        <v>6</v>
      </c>
      <c r="CR57">
        <v>100.051</v>
      </c>
      <c r="CS57">
        <v>107.35599999999999</v>
      </c>
    </row>
    <row r="58" spans="1:97" x14ac:dyDescent="0.25">
      <c r="A58">
        <v>42</v>
      </c>
      <c r="B58">
        <v>1589630084.5</v>
      </c>
      <c r="C58">
        <v>2269.7999999523199</v>
      </c>
      <c r="D58" t="s">
        <v>298</v>
      </c>
      <c r="E58" t="s">
        <v>299</v>
      </c>
      <c r="F58">
        <v>1589630075.7709701</v>
      </c>
      <c r="G58">
        <f t="shared" si="0"/>
        <v>7.6734283422635451E-4</v>
      </c>
      <c r="H58">
        <f t="shared" si="1"/>
        <v>-0.51952327741917459</v>
      </c>
      <c r="I58">
        <f t="shared" si="2"/>
        <v>410.33467741935499</v>
      </c>
      <c r="J58">
        <f t="shared" si="3"/>
        <v>414.69781795025523</v>
      </c>
      <c r="K58">
        <f t="shared" si="4"/>
        <v>42.070530154373316</v>
      </c>
      <c r="L58">
        <f t="shared" si="5"/>
        <v>41.627895475994016</v>
      </c>
      <c r="M58">
        <f t="shared" si="6"/>
        <v>7.5392548752602595E-2</v>
      </c>
      <c r="N58">
        <f t="shared" si="7"/>
        <v>2.785475077513027</v>
      </c>
      <c r="O58">
        <f t="shared" si="8"/>
        <v>7.4276985037693907E-2</v>
      </c>
      <c r="P58">
        <f t="shared" si="9"/>
        <v>4.6521969512271416E-2</v>
      </c>
      <c r="Q58">
        <f t="shared" si="10"/>
        <v>1.5645608697193548E-2</v>
      </c>
      <c r="R58">
        <f t="shared" si="11"/>
        <v>15.352983666329848</v>
      </c>
      <c r="S58">
        <f t="shared" si="12"/>
        <v>15.558764516128999</v>
      </c>
      <c r="T58">
        <f t="shared" si="13"/>
        <v>1.7739095165822458</v>
      </c>
      <c r="U58">
        <f t="shared" si="14"/>
        <v>41.637241461926209</v>
      </c>
      <c r="V58">
        <f t="shared" si="15"/>
        <v>0.73884034197927073</v>
      </c>
      <c r="W58">
        <f t="shared" si="16"/>
        <v>1.7744699601554506</v>
      </c>
      <c r="X58">
        <f t="shared" si="17"/>
        <v>1.0350691746029752</v>
      </c>
      <c r="Y58">
        <f t="shared" si="18"/>
        <v>-33.839818989382231</v>
      </c>
      <c r="Z58">
        <f t="shared" si="19"/>
        <v>0.74019539831168435</v>
      </c>
      <c r="AA58">
        <f t="shared" si="20"/>
        <v>5.103548528871471E-2</v>
      </c>
      <c r="AB58">
        <f t="shared" si="21"/>
        <v>-33.03294249708464</v>
      </c>
      <c r="AC58">
        <v>-1.21902004292527E-3</v>
      </c>
      <c r="AD58">
        <v>2.35443377898337E-2</v>
      </c>
      <c r="AE58">
        <v>2.67444995111242</v>
      </c>
      <c r="AF58">
        <v>0</v>
      </c>
      <c r="AG58">
        <v>0</v>
      </c>
      <c r="AH58">
        <f t="shared" si="22"/>
        <v>1</v>
      </c>
      <c r="AI58">
        <f t="shared" si="23"/>
        <v>0</v>
      </c>
      <c r="AJ58">
        <f t="shared" si="24"/>
        <v>55727.536965369916</v>
      </c>
      <c r="AK58">
        <f t="shared" si="25"/>
        <v>8.1871317096774199E-2</v>
      </c>
      <c r="AL58">
        <f t="shared" si="26"/>
        <v>4.0116945377419354E-2</v>
      </c>
      <c r="AM58">
        <f t="shared" si="27"/>
        <v>0.49</v>
      </c>
      <c r="AN58">
        <f t="shared" si="28"/>
        <v>0.39</v>
      </c>
      <c r="AO58">
        <v>8.18</v>
      </c>
      <c r="AP58">
        <v>0.5</v>
      </c>
      <c r="AQ58" t="s">
        <v>195</v>
      </c>
      <c r="AR58">
        <v>1589630075.7709701</v>
      </c>
      <c r="AS58">
        <v>410.33467741935499</v>
      </c>
      <c r="AT58">
        <v>409.99987096774203</v>
      </c>
      <c r="AU58">
        <v>7.2829003225806401</v>
      </c>
      <c r="AV58">
        <v>6.0367096774193501</v>
      </c>
      <c r="AW58">
        <v>500.01583870967698</v>
      </c>
      <c r="AX58">
        <v>101.34864516128999</v>
      </c>
      <c r="AY58">
        <v>9.9996074193548404E-2</v>
      </c>
      <c r="AZ58">
        <v>15.5636935483871</v>
      </c>
      <c r="BA58">
        <v>15.558764516128999</v>
      </c>
      <c r="BB58">
        <v>15.712925806451601</v>
      </c>
      <c r="BC58">
        <v>10002.5</v>
      </c>
      <c r="BD58">
        <v>8.1871317096774199E-2</v>
      </c>
      <c r="BE58">
        <v>0.282605</v>
      </c>
      <c r="BF58">
        <v>1589630036.9000001</v>
      </c>
      <c r="BG58" t="s">
        <v>289</v>
      </c>
      <c r="BH58">
        <v>7</v>
      </c>
      <c r="BI58">
        <v>-0.16700000000000001</v>
      </c>
      <c r="BJ58">
        <v>-0.128</v>
      </c>
      <c r="BK58">
        <v>410</v>
      </c>
      <c r="BL58">
        <v>6</v>
      </c>
      <c r="BM58">
        <v>0.23</v>
      </c>
      <c r="BN58">
        <v>0.06</v>
      </c>
      <c r="BO58">
        <v>0.33285404000000002</v>
      </c>
      <c r="BP58">
        <v>1.06489930372145E-2</v>
      </c>
      <c r="BQ58">
        <v>1.88707600387054E-2</v>
      </c>
      <c r="BR58">
        <v>1</v>
      </c>
      <c r="BS58">
        <v>1.2532966000000001</v>
      </c>
      <c r="BT58">
        <v>-8.9673738295318398E-2</v>
      </c>
      <c r="BU58">
        <v>1.08406749992793E-2</v>
      </c>
      <c r="BV58">
        <v>1</v>
      </c>
      <c r="BW58">
        <v>2</v>
      </c>
      <c r="BX58">
        <v>2</v>
      </c>
      <c r="BY58" t="s">
        <v>203</v>
      </c>
      <c r="BZ58">
        <v>100</v>
      </c>
      <c r="CA58">
        <v>100</v>
      </c>
      <c r="CB58">
        <v>-0.16700000000000001</v>
      </c>
      <c r="CC58">
        <v>-0.128</v>
      </c>
      <c r="CD58">
        <v>2</v>
      </c>
      <c r="CE58">
        <v>499.221</v>
      </c>
      <c r="CF58">
        <v>524.58299999999997</v>
      </c>
      <c r="CG58">
        <v>14.0008</v>
      </c>
      <c r="CH58">
        <v>21.1752</v>
      </c>
      <c r="CI58">
        <v>30.000499999999999</v>
      </c>
      <c r="CJ58">
        <v>21.195799999999998</v>
      </c>
      <c r="CK58">
        <v>21.2302</v>
      </c>
      <c r="CL58">
        <v>19.785299999999999</v>
      </c>
      <c r="CM58">
        <v>31.540199999999999</v>
      </c>
      <c r="CN58">
        <v>0</v>
      </c>
      <c r="CO58">
        <v>14</v>
      </c>
      <c r="CP58">
        <v>410</v>
      </c>
      <c r="CQ58">
        <v>6</v>
      </c>
      <c r="CR58">
        <v>100.05</v>
      </c>
      <c r="CS58">
        <v>107.355</v>
      </c>
    </row>
    <row r="59" spans="1:97" x14ac:dyDescent="0.25">
      <c r="A59">
        <v>43</v>
      </c>
      <c r="B59">
        <v>1589631384.5</v>
      </c>
      <c r="C59">
        <v>3569.7999999523199</v>
      </c>
      <c r="D59" t="s">
        <v>301</v>
      </c>
      <c r="E59" t="s">
        <v>302</v>
      </c>
      <c r="F59">
        <v>1589631376.5</v>
      </c>
      <c r="G59">
        <f t="shared" si="0"/>
        <v>5.4906832496318418E-4</v>
      </c>
      <c r="H59">
        <f t="shared" si="1"/>
        <v>-1.37849841828585</v>
      </c>
      <c r="I59">
        <f t="shared" si="2"/>
        <v>412.02387096774203</v>
      </c>
      <c r="J59">
        <f t="shared" si="3"/>
        <v>468.07388680448088</v>
      </c>
      <c r="K59">
        <f t="shared" si="4"/>
        <v>47.491122140172997</v>
      </c>
      <c r="L59">
        <f t="shared" si="5"/>
        <v>41.804246150927547</v>
      </c>
      <c r="M59">
        <f t="shared" si="6"/>
        <v>3.2634097822863348E-2</v>
      </c>
      <c r="N59">
        <f t="shared" si="7"/>
        <v>2.7859808727033526</v>
      </c>
      <c r="O59">
        <f t="shared" si="8"/>
        <v>3.2423209760315236E-2</v>
      </c>
      <c r="P59">
        <f t="shared" si="9"/>
        <v>2.0283339807885343E-2</v>
      </c>
      <c r="Q59">
        <f t="shared" si="10"/>
        <v>-3.0505945205806491E-3</v>
      </c>
      <c r="R59">
        <f t="shared" si="11"/>
        <v>20.293803485119909</v>
      </c>
      <c r="S59">
        <f t="shared" si="12"/>
        <v>20.386525806451601</v>
      </c>
      <c r="T59">
        <f t="shared" si="13"/>
        <v>2.4033736909895227</v>
      </c>
      <c r="U59">
        <f t="shared" si="14"/>
        <v>29.502006898081685</v>
      </c>
      <c r="V59">
        <f t="shared" si="15"/>
        <v>0.71156958843151052</v>
      </c>
      <c r="W59">
        <f t="shared" si="16"/>
        <v>2.4119362146775822</v>
      </c>
      <c r="X59">
        <f t="shared" si="17"/>
        <v>1.6918041025580122</v>
      </c>
      <c r="Y59">
        <f t="shared" si="18"/>
        <v>-24.213913130876421</v>
      </c>
      <c r="Z59">
        <f t="shared" si="19"/>
        <v>8.6533313627472754</v>
      </c>
      <c r="AA59">
        <f t="shared" si="20"/>
        <v>0.62714047102038173</v>
      </c>
      <c r="AB59">
        <f t="shared" si="21"/>
        <v>-14.936491891629343</v>
      </c>
      <c r="AC59">
        <v>-1.21813856522437E-3</v>
      </c>
      <c r="AD59">
        <v>2.3527312795975398E-2</v>
      </c>
      <c r="AE59">
        <v>2.6732318963642099</v>
      </c>
      <c r="AF59">
        <v>0</v>
      </c>
      <c r="AG59">
        <v>0</v>
      </c>
      <c r="AH59">
        <f t="shared" si="22"/>
        <v>1</v>
      </c>
      <c r="AI59">
        <f t="shared" si="23"/>
        <v>0</v>
      </c>
      <c r="AJ59">
        <f t="shared" si="24"/>
        <v>54762.955257676498</v>
      </c>
      <c r="AK59">
        <f t="shared" si="25"/>
        <v>-1.5963341290322602E-2</v>
      </c>
      <c r="AL59">
        <f t="shared" si="26"/>
        <v>-7.8220372322580743E-3</v>
      </c>
      <c r="AM59">
        <f t="shared" si="27"/>
        <v>0.49</v>
      </c>
      <c r="AN59">
        <f t="shared" si="28"/>
        <v>0.39</v>
      </c>
      <c r="AO59">
        <v>8.82</v>
      </c>
      <c r="AP59">
        <v>0.5</v>
      </c>
      <c r="AQ59" t="s">
        <v>195</v>
      </c>
      <c r="AR59">
        <v>1589631376.5</v>
      </c>
      <c r="AS59">
        <v>412.02387096774203</v>
      </c>
      <c r="AT59">
        <v>409.99141935483902</v>
      </c>
      <c r="AU59">
        <v>7.0132506451612899</v>
      </c>
      <c r="AV59">
        <v>6.0515583870967804</v>
      </c>
      <c r="AW59">
        <v>500.03719354838699</v>
      </c>
      <c r="AX59">
        <v>101.360677419355</v>
      </c>
      <c r="AY59">
        <v>0.100060893548387</v>
      </c>
      <c r="AZ59">
        <v>20.4441387096774</v>
      </c>
      <c r="BA59">
        <v>20.386525806451601</v>
      </c>
      <c r="BB59">
        <v>20.622283870967699</v>
      </c>
      <c r="BC59">
        <v>9994.0806451612898</v>
      </c>
      <c r="BD59">
        <v>-1.5963341290322602E-2</v>
      </c>
      <c r="BE59">
        <v>0.282605</v>
      </c>
      <c r="BF59">
        <v>1589631357.5</v>
      </c>
      <c r="BG59" t="s">
        <v>303</v>
      </c>
      <c r="BH59">
        <v>8</v>
      </c>
      <c r="BI59">
        <v>-0.55100000000000005</v>
      </c>
      <c r="BJ59">
        <v>-0.107</v>
      </c>
      <c r="BK59">
        <v>410</v>
      </c>
      <c r="BL59">
        <v>6</v>
      </c>
      <c r="BM59">
        <v>0.25</v>
      </c>
      <c r="BN59">
        <v>0.08</v>
      </c>
      <c r="BO59">
        <v>1.85999414</v>
      </c>
      <c r="BP59">
        <v>2.1888658804321799</v>
      </c>
      <c r="BQ59">
        <v>0.42181533053098103</v>
      </c>
      <c r="BR59">
        <v>0</v>
      </c>
      <c r="BS59">
        <v>0.89828564</v>
      </c>
      <c r="BT59">
        <v>0.79469014357743495</v>
      </c>
      <c r="BU59">
        <v>0.19713348726837501</v>
      </c>
      <c r="BV59">
        <v>0</v>
      </c>
      <c r="BW59">
        <v>0</v>
      </c>
      <c r="BX59">
        <v>2</v>
      </c>
      <c r="BY59" t="s">
        <v>197</v>
      </c>
      <c r="BZ59">
        <v>100</v>
      </c>
      <c r="CA59">
        <v>100</v>
      </c>
      <c r="CB59">
        <v>-0.55100000000000005</v>
      </c>
      <c r="CC59">
        <v>-0.107</v>
      </c>
      <c r="CD59">
        <v>2</v>
      </c>
      <c r="CE59">
        <v>504.05500000000001</v>
      </c>
      <c r="CF59">
        <v>517.76400000000001</v>
      </c>
      <c r="CG59">
        <v>20</v>
      </c>
      <c r="CH59">
        <v>24.010100000000001</v>
      </c>
      <c r="CI59">
        <v>30.000599999999999</v>
      </c>
      <c r="CJ59">
        <v>23.816299999999998</v>
      </c>
      <c r="CK59">
        <v>23.839200000000002</v>
      </c>
      <c r="CL59">
        <v>19.726500000000001</v>
      </c>
      <c r="CM59">
        <v>44.788800000000002</v>
      </c>
      <c r="CN59">
        <v>0</v>
      </c>
      <c r="CO59">
        <v>20</v>
      </c>
      <c r="CP59">
        <v>410</v>
      </c>
      <c r="CQ59">
        <v>6</v>
      </c>
      <c r="CR59">
        <v>99.787599999999998</v>
      </c>
      <c r="CS59">
        <v>106.926</v>
      </c>
    </row>
    <row r="60" spans="1:97" x14ac:dyDescent="0.25">
      <c r="A60">
        <v>44</v>
      </c>
      <c r="B60">
        <v>1589631389.5</v>
      </c>
      <c r="C60">
        <v>3574.7999999523199</v>
      </c>
      <c r="D60" t="s">
        <v>304</v>
      </c>
      <c r="E60" t="s">
        <v>305</v>
      </c>
      <c r="F60">
        <v>1589631381.14516</v>
      </c>
      <c r="G60">
        <f t="shared" si="0"/>
        <v>5.3538146307944982E-4</v>
      </c>
      <c r="H60">
        <f t="shared" si="1"/>
        <v>-1.3691463231047059</v>
      </c>
      <c r="I60">
        <f t="shared" si="2"/>
        <v>412.02051612903199</v>
      </c>
      <c r="J60">
        <f t="shared" si="3"/>
        <v>469.41062001103558</v>
      </c>
      <c r="K60">
        <f t="shared" si="4"/>
        <v>47.626578047111082</v>
      </c>
      <c r="L60">
        <f t="shared" si="5"/>
        <v>41.803756523380329</v>
      </c>
      <c r="M60">
        <f t="shared" si="6"/>
        <v>3.1763896422721552E-2</v>
      </c>
      <c r="N60">
        <f t="shared" si="7"/>
        <v>2.7884070973254231</v>
      </c>
      <c r="O60">
        <f t="shared" si="8"/>
        <v>3.1564240770373689E-2</v>
      </c>
      <c r="P60">
        <f t="shared" si="9"/>
        <v>1.9745483991445222E-2</v>
      </c>
      <c r="Q60">
        <f t="shared" si="10"/>
        <v>-2.3980028154193512E-3</v>
      </c>
      <c r="R60">
        <f t="shared" si="11"/>
        <v>20.299557526607398</v>
      </c>
      <c r="S60">
        <f t="shared" si="12"/>
        <v>20.389464516128999</v>
      </c>
      <c r="T60">
        <f t="shared" si="13"/>
        <v>2.4038098014090896</v>
      </c>
      <c r="U60">
        <f t="shared" si="14"/>
        <v>29.403511508174677</v>
      </c>
      <c r="V60">
        <f t="shared" si="15"/>
        <v>0.70927640007317683</v>
      </c>
      <c r="W60">
        <f t="shared" si="16"/>
        <v>2.4122166492800896</v>
      </c>
      <c r="X60">
        <f t="shared" si="17"/>
        <v>1.6945334013359128</v>
      </c>
      <c r="Y60">
        <f t="shared" si="18"/>
        <v>-23.610322521803738</v>
      </c>
      <c r="Z60">
        <f t="shared" si="19"/>
        <v>8.5022948514811141</v>
      </c>
      <c r="AA60">
        <f t="shared" si="20"/>
        <v>0.61567329025704298</v>
      </c>
      <c r="AB60">
        <f t="shared" si="21"/>
        <v>-14.494752382881</v>
      </c>
      <c r="AC60">
        <v>-1.2197844643200501E-3</v>
      </c>
      <c r="AD60">
        <v>2.3559101940461898E-2</v>
      </c>
      <c r="AE60">
        <v>2.6755057791727199</v>
      </c>
      <c r="AF60">
        <v>0</v>
      </c>
      <c r="AG60">
        <v>0</v>
      </c>
      <c r="AH60">
        <f t="shared" si="22"/>
        <v>1</v>
      </c>
      <c r="AI60">
        <f t="shared" si="23"/>
        <v>0</v>
      </c>
      <c r="AJ60">
        <f t="shared" si="24"/>
        <v>54833.562502377099</v>
      </c>
      <c r="AK60">
        <f t="shared" si="25"/>
        <v>-1.2548418709677401E-2</v>
      </c>
      <c r="AL60">
        <f t="shared" si="26"/>
        <v>-6.1487251677419261E-3</v>
      </c>
      <c r="AM60">
        <f t="shared" si="27"/>
        <v>0.49</v>
      </c>
      <c r="AN60">
        <f t="shared" si="28"/>
        <v>0.39</v>
      </c>
      <c r="AO60">
        <v>8.82</v>
      </c>
      <c r="AP60">
        <v>0.5</v>
      </c>
      <c r="AQ60" t="s">
        <v>195</v>
      </c>
      <c r="AR60">
        <v>1589631381.14516</v>
      </c>
      <c r="AS60">
        <v>412.02051612903199</v>
      </c>
      <c r="AT60">
        <v>409.99454838709698</v>
      </c>
      <c r="AU60">
        <v>6.9906738709677398</v>
      </c>
      <c r="AV60">
        <v>6.0529041935483896</v>
      </c>
      <c r="AW60">
        <v>500.021935483871</v>
      </c>
      <c r="AX60">
        <v>101.36038709677401</v>
      </c>
      <c r="AY60">
        <v>9.9988993548387098E-2</v>
      </c>
      <c r="AZ60">
        <v>20.446022580645199</v>
      </c>
      <c r="BA60">
        <v>20.389464516128999</v>
      </c>
      <c r="BB60">
        <v>20.623564516129001</v>
      </c>
      <c r="BC60">
        <v>10007.6129032258</v>
      </c>
      <c r="BD60">
        <v>-1.2548418709677401E-2</v>
      </c>
      <c r="BE60">
        <v>0.282605</v>
      </c>
      <c r="BF60">
        <v>1589631357.5</v>
      </c>
      <c r="BG60" t="s">
        <v>303</v>
      </c>
      <c r="BH60">
        <v>8</v>
      </c>
      <c r="BI60">
        <v>-0.55100000000000005</v>
      </c>
      <c r="BJ60">
        <v>-0.107</v>
      </c>
      <c r="BK60">
        <v>410</v>
      </c>
      <c r="BL60">
        <v>6</v>
      </c>
      <c r="BM60">
        <v>0.25</v>
      </c>
      <c r="BN60">
        <v>0.08</v>
      </c>
      <c r="BO60">
        <v>2.025582</v>
      </c>
      <c r="BP60">
        <v>9.41157262905239E-3</v>
      </c>
      <c r="BQ60">
        <v>2.4840869549997601E-2</v>
      </c>
      <c r="BR60">
        <v>1</v>
      </c>
      <c r="BS60">
        <v>0.96031880000000003</v>
      </c>
      <c r="BT60">
        <v>-0.30213850660263902</v>
      </c>
      <c r="BU60">
        <v>3.6409550611893E-2</v>
      </c>
      <c r="BV60">
        <v>0</v>
      </c>
      <c r="BW60">
        <v>1</v>
      </c>
      <c r="BX60">
        <v>2</v>
      </c>
      <c r="BY60" t="s">
        <v>200</v>
      </c>
      <c r="BZ60">
        <v>100</v>
      </c>
      <c r="CA60">
        <v>100</v>
      </c>
      <c r="CB60">
        <v>-0.55100000000000005</v>
      </c>
      <c r="CC60">
        <v>-0.107</v>
      </c>
      <c r="CD60">
        <v>2</v>
      </c>
      <c r="CE60">
        <v>504.16199999999998</v>
      </c>
      <c r="CF60">
        <v>517.71400000000006</v>
      </c>
      <c r="CG60">
        <v>20.0001</v>
      </c>
      <c r="CH60">
        <v>24.018599999999999</v>
      </c>
      <c r="CI60">
        <v>30.000699999999998</v>
      </c>
      <c r="CJ60">
        <v>23.825099999999999</v>
      </c>
      <c r="CK60">
        <v>23.8492</v>
      </c>
      <c r="CL60">
        <v>19.726199999999999</v>
      </c>
      <c r="CM60">
        <v>44.788800000000002</v>
      </c>
      <c r="CN60">
        <v>0</v>
      </c>
      <c r="CO60">
        <v>20</v>
      </c>
      <c r="CP60">
        <v>410</v>
      </c>
      <c r="CQ60">
        <v>6</v>
      </c>
      <c r="CR60">
        <v>99.785399999999996</v>
      </c>
      <c r="CS60">
        <v>106.92400000000001</v>
      </c>
    </row>
    <row r="61" spans="1:97" x14ac:dyDescent="0.25">
      <c r="A61">
        <v>45</v>
      </c>
      <c r="B61">
        <v>1589631394.5</v>
      </c>
      <c r="C61">
        <v>3579.7999999523199</v>
      </c>
      <c r="D61" t="s">
        <v>306</v>
      </c>
      <c r="E61" t="s">
        <v>307</v>
      </c>
      <c r="F61">
        <v>1589631385.9354801</v>
      </c>
      <c r="G61">
        <f t="shared" si="0"/>
        <v>5.2243600215544502E-4</v>
      </c>
      <c r="H61">
        <f t="shared" si="1"/>
        <v>-1.3676130222879921</v>
      </c>
      <c r="I61">
        <f t="shared" si="2"/>
        <v>412.02464516128998</v>
      </c>
      <c r="J61">
        <f t="shared" si="3"/>
        <v>471.11406322739526</v>
      </c>
      <c r="K61">
        <f t="shared" si="4"/>
        <v>47.799376415664298</v>
      </c>
      <c r="L61">
        <f t="shared" si="5"/>
        <v>41.804146052606697</v>
      </c>
      <c r="M61">
        <f t="shared" si="6"/>
        <v>3.0947545591309945E-2</v>
      </c>
      <c r="N61">
        <f t="shared" si="7"/>
        <v>2.7888404277182075</v>
      </c>
      <c r="O61">
        <f t="shared" si="8"/>
        <v>3.0758016806924054E-2</v>
      </c>
      <c r="P61">
        <f t="shared" si="9"/>
        <v>1.9240692012509362E-2</v>
      </c>
      <c r="Q61">
        <f t="shared" si="10"/>
        <v>-1.0488389914935477E-3</v>
      </c>
      <c r="R61">
        <f t="shared" si="11"/>
        <v>20.305018259041457</v>
      </c>
      <c r="S61">
        <f t="shared" si="12"/>
        <v>20.391764516129001</v>
      </c>
      <c r="T61">
        <f t="shared" si="13"/>
        <v>2.4041511743909161</v>
      </c>
      <c r="U61">
        <f t="shared" si="14"/>
        <v>29.315477844469751</v>
      </c>
      <c r="V61">
        <f t="shared" si="15"/>
        <v>0.7072353380842995</v>
      </c>
      <c r="W61">
        <f t="shared" si="16"/>
        <v>2.4124980729854166</v>
      </c>
      <c r="X61">
        <f t="shared" si="17"/>
        <v>1.6969158363066166</v>
      </c>
      <c r="Y61">
        <f t="shared" si="18"/>
        <v>-23.039427695055124</v>
      </c>
      <c r="Z61">
        <f t="shared" si="19"/>
        <v>8.4420203393968745</v>
      </c>
      <c r="AA61">
        <f t="shared" si="20"/>
        <v>0.61122676400340303</v>
      </c>
      <c r="AB61">
        <f t="shared" si="21"/>
        <v>-13.987229430646339</v>
      </c>
      <c r="AC61">
        <v>-1.2200785723883801E-3</v>
      </c>
      <c r="AD61">
        <v>2.35647823882509E-2</v>
      </c>
      <c r="AE61">
        <v>2.6759118873885002</v>
      </c>
      <c r="AF61">
        <v>0</v>
      </c>
      <c r="AG61">
        <v>0</v>
      </c>
      <c r="AH61">
        <f t="shared" si="22"/>
        <v>1</v>
      </c>
      <c r="AI61">
        <f t="shared" si="23"/>
        <v>0</v>
      </c>
      <c r="AJ61">
        <f t="shared" si="24"/>
        <v>54845.885688620918</v>
      </c>
      <c r="AK61">
        <f t="shared" si="25"/>
        <v>-5.4884300967741901E-3</v>
      </c>
      <c r="AL61">
        <f t="shared" si="26"/>
        <v>-2.6893307474193532E-3</v>
      </c>
      <c r="AM61">
        <f t="shared" si="27"/>
        <v>0.49</v>
      </c>
      <c r="AN61">
        <f t="shared" si="28"/>
        <v>0.39</v>
      </c>
      <c r="AO61">
        <v>8.82</v>
      </c>
      <c r="AP61">
        <v>0.5</v>
      </c>
      <c r="AQ61" t="s">
        <v>195</v>
      </c>
      <c r="AR61">
        <v>1589631385.9354801</v>
      </c>
      <c r="AS61">
        <v>412.02464516128998</v>
      </c>
      <c r="AT61">
        <v>409.99196774193501</v>
      </c>
      <c r="AU61">
        <v>6.9705619354838699</v>
      </c>
      <c r="AV61">
        <v>6.0554445161290298</v>
      </c>
      <c r="AW61">
        <v>500.01954838709702</v>
      </c>
      <c r="AX61">
        <v>101.360322580645</v>
      </c>
      <c r="AY61">
        <v>9.9982145161290295E-2</v>
      </c>
      <c r="AZ61">
        <v>20.447912903225799</v>
      </c>
      <c r="BA61">
        <v>20.391764516129001</v>
      </c>
      <c r="BB61">
        <v>20.625693548387101</v>
      </c>
      <c r="BC61">
        <v>10010.032258064501</v>
      </c>
      <c r="BD61">
        <v>-5.4884300967741901E-3</v>
      </c>
      <c r="BE61">
        <v>0.282605</v>
      </c>
      <c r="BF61">
        <v>1589631357.5</v>
      </c>
      <c r="BG61" t="s">
        <v>303</v>
      </c>
      <c r="BH61">
        <v>8</v>
      </c>
      <c r="BI61">
        <v>-0.55100000000000005</v>
      </c>
      <c r="BJ61">
        <v>-0.107</v>
      </c>
      <c r="BK61">
        <v>410</v>
      </c>
      <c r="BL61">
        <v>6</v>
      </c>
      <c r="BM61">
        <v>0.25</v>
      </c>
      <c r="BN61">
        <v>0.08</v>
      </c>
      <c r="BO61">
        <v>2.0268470000000001</v>
      </c>
      <c r="BP61">
        <v>-1.6069512605040501E-2</v>
      </c>
      <c r="BQ61">
        <v>2.28287883384116E-2</v>
      </c>
      <c r="BR61">
        <v>1</v>
      </c>
      <c r="BS61">
        <v>0.93624065999999995</v>
      </c>
      <c r="BT61">
        <v>-0.29440446194477898</v>
      </c>
      <c r="BU61">
        <v>3.5482942688909003E-2</v>
      </c>
      <c r="BV61">
        <v>0</v>
      </c>
      <c r="BW61">
        <v>1</v>
      </c>
      <c r="BX61">
        <v>2</v>
      </c>
      <c r="BY61" t="s">
        <v>200</v>
      </c>
      <c r="BZ61">
        <v>100</v>
      </c>
      <c r="CA61">
        <v>100</v>
      </c>
      <c r="CB61">
        <v>-0.55100000000000005</v>
      </c>
      <c r="CC61">
        <v>-0.107</v>
      </c>
      <c r="CD61">
        <v>2</v>
      </c>
      <c r="CE61">
        <v>504.185</v>
      </c>
      <c r="CF61">
        <v>517.83799999999997</v>
      </c>
      <c r="CG61">
        <v>20.0001</v>
      </c>
      <c r="CH61">
        <v>24.026700000000002</v>
      </c>
      <c r="CI61">
        <v>30.000699999999998</v>
      </c>
      <c r="CJ61">
        <v>23.834299999999999</v>
      </c>
      <c r="CK61">
        <v>23.858899999999998</v>
      </c>
      <c r="CL61">
        <v>19.726199999999999</v>
      </c>
      <c r="CM61">
        <v>45.067100000000003</v>
      </c>
      <c r="CN61">
        <v>0</v>
      </c>
      <c r="CO61">
        <v>20</v>
      </c>
      <c r="CP61">
        <v>410</v>
      </c>
      <c r="CQ61">
        <v>6</v>
      </c>
      <c r="CR61">
        <v>99.786199999999994</v>
      </c>
      <c r="CS61">
        <v>106.92400000000001</v>
      </c>
    </row>
    <row r="62" spans="1:97" x14ac:dyDescent="0.25">
      <c r="A62">
        <v>46</v>
      </c>
      <c r="B62">
        <v>1589631399.5</v>
      </c>
      <c r="C62">
        <v>3584.7999999523199</v>
      </c>
      <c r="D62" t="s">
        <v>308</v>
      </c>
      <c r="E62" t="s">
        <v>309</v>
      </c>
      <c r="F62">
        <v>1589631390.87097</v>
      </c>
      <c r="G62">
        <f t="shared" si="0"/>
        <v>5.1180218644521832E-4</v>
      </c>
      <c r="H62">
        <f t="shared" si="1"/>
        <v>-1.3614182227580185</v>
      </c>
      <c r="I62">
        <f t="shared" si="2"/>
        <v>412.03109677419297</v>
      </c>
      <c r="J62">
        <f t="shared" si="3"/>
        <v>472.32802367479798</v>
      </c>
      <c r="K62">
        <f t="shared" si="4"/>
        <v>47.922520077113809</v>
      </c>
      <c r="L62">
        <f t="shared" si="5"/>
        <v>41.804778708517809</v>
      </c>
      <c r="M62">
        <f t="shared" si="6"/>
        <v>3.0276017656529326E-2</v>
      </c>
      <c r="N62">
        <f t="shared" si="7"/>
        <v>2.7888479724253066</v>
      </c>
      <c r="O62">
        <f t="shared" si="8"/>
        <v>3.0094599236424172E-2</v>
      </c>
      <c r="P62">
        <f t="shared" si="9"/>
        <v>1.8825333485152224E-2</v>
      </c>
      <c r="Q62">
        <f t="shared" si="10"/>
        <v>-3.6515654923548478E-4</v>
      </c>
      <c r="R62">
        <f t="shared" si="11"/>
        <v>20.309747543964377</v>
      </c>
      <c r="S62">
        <f t="shared" si="12"/>
        <v>20.393509677419399</v>
      </c>
      <c r="T62">
        <f t="shared" si="13"/>
        <v>2.4044102248649373</v>
      </c>
      <c r="U62">
        <f t="shared" si="14"/>
        <v>29.235092754688736</v>
      </c>
      <c r="V62">
        <f t="shared" si="15"/>
        <v>0.70537510254046432</v>
      </c>
      <c r="W62">
        <f t="shared" si="16"/>
        <v>2.4127684781411749</v>
      </c>
      <c r="X62">
        <f t="shared" si="17"/>
        <v>1.6990351223244731</v>
      </c>
      <c r="Y62">
        <f t="shared" si="18"/>
        <v>-22.570476422234126</v>
      </c>
      <c r="Z62">
        <f t="shared" si="19"/>
        <v>8.4527133460904089</v>
      </c>
      <c r="AA62">
        <f t="shared" si="20"/>
        <v>0.61201045505901874</v>
      </c>
      <c r="AB62">
        <f t="shared" si="21"/>
        <v>-13.506117777633936</v>
      </c>
      <c r="AC62">
        <v>-1.2200836934904799E-3</v>
      </c>
      <c r="AD62">
        <v>2.3564881297992699E-2</v>
      </c>
      <c r="AE62">
        <v>2.6759189580945</v>
      </c>
      <c r="AF62">
        <v>0</v>
      </c>
      <c r="AG62">
        <v>0</v>
      </c>
      <c r="AH62">
        <f t="shared" si="22"/>
        <v>1</v>
      </c>
      <c r="AI62">
        <f t="shared" si="23"/>
        <v>0</v>
      </c>
      <c r="AJ62">
        <f t="shared" si="24"/>
        <v>54845.765559310923</v>
      </c>
      <c r="AK62">
        <f t="shared" si="25"/>
        <v>-1.9108139677419401E-3</v>
      </c>
      <c r="AL62">
        <f t="shared" si="26"/>
        <v>-9.3629884419355069E-4</v>
      </c>
      <c r="AM62">
        <f t="shared" si="27"/>
        <v>0.49</v>
      </c>
      <c r="AN62">
        <f t="shared" si="28"/>
        <v>0.39</v>
      </c>
      <c r="AO62">
        <v>8.82</v>
      </c>
      <c r="AP62">
        <v>0.5</v>
      </c>
      <c r="AQ62" t="s">
        <v>195</v>
      </c>
      <c r="AR62">
        <v>1589631390.87097</v>
      </c>
      <c r="AS62">
        <v>412.03109677419297</v>
      </c>
      <c r="AT62">
        <v>410.00161290322598</v>
      </c>
      <c r="AU62">
        <v>6.95223096774194</v>
      </c>
      <c r="AV62">
        <v>6.0557187096774197</v>
      </c>
      <c r="AW62">
        <v>500.01683870967702</v>
      </c>
      <c r="AX62">
        <v>101.360258064516</v>
      </c>
      <c r="AY62">
        <v>9.9993445161290301E-2</v>
      </c>
      <c r="AZ62">
        <v>20.449729032258102</v>
      </c>
      <c r="BA62">
        <v>20.393509677419399</v>
      </c>
      <c r="BB62">
        <v>20.629432258064501</v>
      </c>
      <c r="BC62">
        <v>10010.080645161301</v>
      </c>
      <c r="BD62">
        <v>-1.9108139677419401E-3</v>
      </c>
      <c r="BE62">
        <v>0.282605</v>
      </c>
      <c r="BF62">
        <v>1589631357.5</v>
      </c>
      <c r="BG62" t="s">
        <v>303</v>
      </c>
      <c r="BH62">
        <v>8</v>
      </c>
      <c r="BI62">
        <v>-0.55100000000000005</v>
      </c>
      <c r="BJ62">
        <v>-0.107</v>
      </c>
      <c r="BK62">
        <v>410</v>
      </c>
      <c r="BL62">
        <v>6</v>
      </c>
      <c r="BM62">
        <v>0.25</v>
      </c>
      <c r="BN62">
        <v>0.08</v>
      </c>
      <c r="BO62">
        <v>2.0297056000000002</v>
      </c>
      <c r="BP62">
        <v>4.8573118847538302E-2</v>
      </c>
      <c r="BQ62">
        <v>2.3810242767347001E-2</v>
      </c>
      <c r="BR62">
        <v>1</v>
      </c>
      <c r="BS62">
        <v>0.91438408000000004</v>
      </c>
      <c r="BT62">
        <v>-0.24696948475390701</v>
      </c>
      <c r="BU62">
        <v>3.0031471269879501E-2</v>
      </c>
      <c r="BV62">
        <v>0</v>
      </c>
      <c r="BW62">
        <v>1</v>
      </c>
      <c r="BX62">
        <v>2</v>
      </c>
      <c r="BY62" t="s">
        <v>200</v>
      </c>
      <c r="BZ62">
        <v>100</v>
      </c>
      <c r="CA62">
        <v>100</v>
      </c>
      <c r="CB62">
        <v>-0.55100000000000005</v>
      </c>
      <c r="CC62">
        <v>-0.107</v>
      </c>
      <c r="CD62">
        <v>2</v>
      </c>
      <c r="CE62">
        <v>504.3</v>
      </c>
      <c r="CF62">
        <v>517.74400000000003</v>
      </c>
      <c r="CG62">
        <v>20.0001</v>
      </c>
      <c r="CH62">
        <v>24.034700000000001</v>
      </c>
      <c r="CI62">
        <v>30.000599999999999</v>
      </c>
      <c r="CJ62">
        <v>23.843900000000001</v>
      </c>
      <c r="CK62">
        <v>23.8672</v>
      </c>
      <c r="CL62">
        <v>19.727699999999999</v>
      </c>
      <c r="CM62">
        <v>45.067100000000003</v>
      </c>
      <c r="CN62">
        <v>0</v>
      </c>
      <c r="CO62">
        <v>20</v>
      </c>
      <c r="CP62">
        <v>410</v>
      </c>
      <c r="CQ62">
        <v>6</v>
      </c>
      <c r="CR62">
        <v>99.784700000000001</v>
      </c>
      <c r="CS62">
        <v>106.923</v>
      </c>
    </row>
    <row r="63" spans="1:97" x14ac:dyDescent="0.25">
      <c r="A63">
        <v>47</v>
      </c>
      <c r="B63">
        <v>1589631404.5</v>
      </c>
      <c r="C63">
        <v>3589.7999999523199</v>
      </c>
      <c r="D63" t="s">
        <v>310</v>
      </c>
      <c r="E63" t="s">
        <v>311</v>
      </c>
      <c r="F63">
        <v>1589631395.87097</v>
      </c>
      <c r="G63">
        <f t="shared" si="0"/>
        <v>5.025685059564613E-4</v>
      </c>
      <c r="H63">
        <f t="shared" si="1"/>
        <v>-1.3620684929557532</v>
      </c>
      <c r="I63">
        <f t="shared" si="2"/>
        <v>412.03625806451601</v>
      </c>
      <c r="J63">
        <f t="shared" si="3"/>
        <v>473.75382048593735</v>
      </c>
      <c r="K63">
        <f t="shared" si="4"/>
        <v>48.067450028756404</v>
      </c>
      <c r="L63">
        <f t="shared" si="5"/>
        <v>41.805535677236392</v>
      </c>
      <c r="M63">
        <f t="shared" si="6"/>
        <v>2.9690286140801769E-2</v>
      </c>
      <c r="N63">
        <f t="shared" si="7"/>
        <v>2.7860324449334604</v>
      </c>
      <c r="O63">
        <f t="shared" si="8"/>
        <v>2.9515622351964827E-2</v>
      </c>
      <c r="P63">
        <f t="shared" si="9"/>
        <v>1.8462871021882359E-2</v>
      </c>
      <c r="Q63">
        <f t="shared" si="10"/>
        <v>-3.5334657108483784E-3</v>
      </c>
      <c r="R63">
        <f t="shared" si="11"/>
        <v>20.313294869390266</v>
      </c>
      <c r="S63">
        <f t="shared" si="12"/>
        <v>20.395883870967701</v>
      </c>
      <c r="T63">
        <f t="shared" si="13"/>
        <v>2.4047626876931383</v>
      </c>
      <c r="U63">
        <f t="shared" si="14"/>
        <v>29.160754688024888</v>
      </c>
      <c r="V63">
        <f t="shared" si="15"/>
        <v>0.7036323419570496</v>
      </c>
      <c r="W63">
        <f t="shared" si="16"/>
        <v>2.4129428387050704</v>
      </c>
      <c r="X63">
        <f t="shared" si="17"/>
        <v>1.7011303457360887</v>
      </c>
      <c r="Y63">
        <f t="shared" si="18"/>
        <v>-22.163271112679944</v>
      </c>
      <c r="Z63">
        <f t="shared" si="19"/>
        <v>8.2634545544440421</v>
      </c>
      <c r="AA63">
        <f t="shared" si="20"/>
        <v>0.59892285260900524</v>
      </c>
      <c r="AB63">
        <f t="shared" si="21"/>
        <v>-13.304427171337746</v>
      </c>
      <c r="AC63">
        <v>-1.21817353631496E-3</v>
      </c>
      <c r="AD63">
        <v>2.3527988232917001E-2</v>
      </c>
      <c r="AE63">
        <v>2.6732802317255602</v>
      </c>
      <c r="AF63">
        <v>0</v>
      </c>
      <c r="AG63">
        <v>0</v>
      </c>
      <c r="AH63">
        <f t="shared" si="22"/>
        <v>1</v>
      </c>
      <c r="AI63">
        <f t="shared" si="23"/>
        <v>0</v>
      </c>
      <c r="AJ63">
        <f t="shared" si="24"/>
        <v>54763.204418940782</v>
      </c>
      <c r="AK63">
        <f t="shared" si="25"/>
        <v>-1.84901397741935E-2</v>
      </c>
      <c r="AL63">
        <f t="shared" si="26"/>
        <v>-9.0601684893548157E-3</v>
      </c>
      <c r="AM63">
        <f t="shared" si="27"/>
        <v>0.49</v>
      </c>
      <c r="AN63">
        <f t="shared" si="28"/>
        <v>0.39</v>
      </c>
      <c r="AO63">
        <v>8.82</v>
      </c>
      <c r="AP63">
        <v>0.5</v>
      </c>
      <c r="AQ63" t="s">
        <v>195</v>
      </c>
      <c r="AR63">
        <v>1589631395.87097</v>
      </c>
      <c r="AS63">
        <v>412.03625806451601</v>
      </c>
      <c r="AT63">
        <v>409.99890322580598</v>
      </c>
      <c r="AU63">
        <v>6.9350154838709699</v>
      </c>
      <c r="AV63">
        <v>6.0546548387096797</v>
      </c>
      <c r="AW63">
        <v>500.01254838709701</v>
      </c>
      <c r="AX63">
        <v>101.360806451613</v>
      </c>
      <c r="AY63">
        <v>0.100011277419355</v>
      </c>
      <c r="AZ63">
        <v>20.450900000000001</v>
      </c>
      <c r="BA63">
        <v>20.395883870967701</v>
      </c>
      <c r="BB63">
        <v>20.6313322580645</v>
      </c>
      <c r="BC63">
        <v>9994.3548387096798</v>
      </c>
      <c r="BD63">
        <v>-1.84901397741935E-2</v>
      </c>
      <c r="BE63">
        <v>0.282605</v>
      </c>
      <c r="BF63">
        <v>1589631357.5</v>
      </c>
      <c r="BG63" t="s">
        <v>303</v>
      </c>
      <c r="BH63">
        <v>8</v>
      </c>
      <c r="BI63">
        <v>-0.55100000000000005</v>
      </c>
      <c r="BJ63">
        <v>-0.107</v>
      </c>
      <c r="BK63">
        <v>410</v>
      </c>
      <c r="BL63">
        <v>6</v>
      </c>
      <c r="BM63">
        <v>0.25</v>
      </c>
      <c r="BN63">
        <v>0.08</v>
      </c>
      <c r="BO63">
        <v>2.0372273999999999</v>
      </c>
      <c r="BP63">
        <v>2.2786631452581099E-2</v>
      </c>
      <c r="BQ63">
        <v>2.04902930003453E-2</v>
      </c>
      <c r="BR63">
        <v>1</v>
      </c>
      <c r="BS63">
        <v>0.8954105</v>
      </c>
      <c r="BT63">
        <v>-0.20434425738294901</v>
      </c>
      <c r="BU63">
        <v>2.4898618834184399E-2</v>
      </c>
      <c r="BV63">
        <v>0</v>
      </c>
      <c r="BW63">
        <v>1</v>
      </c>
      <c r="BX63">
        <v>2</v>
      </c>
      <c r="BY63" t="s">
        <v>200</v>
      </c>
      <c r="BZ63">
        <v>100</v>
      </c>
      <c r="CA63">
        <v>100</v>
      </c>
      <c r="CB63">
        <v>-0.55100000000000005</v>
      </c>
      <c r="CC63">
        <v>-0.107</v>
      </c>
      <c r="CD63">
        <v>2</v>
      </c>
      <c r="CE63">
        <v>504.38799999999998</v>
      </c>
      <c r="CF63">
        <v>517.87</v>
      </c>
      <c r="CG63">
        <v>20.0001</v>
      </c>
      <c r="CH63">
        <v>24.0428</v>
      </c>
      <c r="CI63">
        <v>30.000599999999999</v>
      </c>
      <c r="CJ63">
        <v>23.8523</v>
      </c>
      <c r="CK63">
        <v>23.877199999999998</v>
      </c>
      <c r="CL63">
        <v>19.725200000000001</v>
      </c>
      <c r="CM63">
        <v>45.067100000000003</v>
      </c>
      <c r="CN63">
        <v>0</v>
      </c>
      <c r="CO63">
        <v>20</v>
      </c>
      <c r="CP63">
        <v>410</v>
      </c>
      <c r="CQ63">
        <v>6</v>
      </c>
      <c r="CR63">
        <v>99.783100000000005</v>
      </c>
      <c r="CS63">
        <v>106.923</v>
      </c>
    </row>
    <row r="64" spans="1:97" x14ac:dyDescent="0.25">
      <c r="A64">
        <v>48</v>
      </c>
      <c r="B64">
        <v>1589631409.5</v>
      </c>
      <c r="C64">
        <v>3594.7999999523199</v>
      </c>
      <c r="D64" t="s">
        <v>312</v>
      </c>
      <c r="E64" t="s">
        <v>313</v>
      </c>
      <c r="F64">
        <v>1589631400.87097</v>
      </c>
      <c r="G64">
        <f t="shared" si="0"/>
        <v>4.9409267031668574E-4</v>
      </c>
      <c r="H64">
        <f t="shared" si="1"/>
        <v>-1.3589002388503635</v>
      </c>
      <c r="I64">
        <f t="shared" si="2"/>
        <v>412.03735483870997</v>
      </c>
      <c r="J64">
        <f t="shared" si="3"/>
        <v>474.89965158568191</v>
      </c>
      <c r="K64">
        <f t="shared" si="4"/>
        <v>48.183673816609229</v>
      </c>
      <c r="L64">
        <f t="shared" si="5"/>
        <v>41.805618175369176</v>
      </c>
      <c r="M64">
        <f t="shared" si="6"/>
        <v>2.9154660597417035E-2</v>
      </c>
      <c r="N64">
        <f t="shared" si="7"/>
        <v>2.786848736054099</v>
      </c>
      <c r="O64">
        <f t="shared" si="8"/>
        <v>2.8986271717895858E-2</v>
      </c>
      <c r="P64">
        <f t="shared" si="9"/>
        <v>1.8131467682205044E-2</v>
      </c>
      <c r="Q64">
        <f t="shared" si="10"/>
        <v>-7.7682441766548475E-3</v>
      </c>
      <c r="R64">
        <f t="shared" si="11"/>
        <v>20.315483933128046</v>
      </c>
      <c r="S64">
        <f t="shared" si="12"/>
        <v>20.397529032258099</v>
      </c>
      <c r="T64">
        <f t="shared" si="13"/>
        <v>2.4050069479948606</v>
      </c>
      <c r="U64">
        <f t="shared" si="14"/>
        <v>29.093915229024997</v>
      </c>
      <c r="V64">
        <f t="shared" si="15"/>
        <v>0.70201339496001991</v>
      </c>
      <c r="W64">
        <f t="shared" si="16"/>
        <v>2.4129217035033821</v>
      </c>
      <c r="X64">
        <f t="shared" si="17"/>
        <v>1.7029935530348408</v>
      </c>
      <c r="Y64">
        <f t="shared" si="18"/>
        <v>-21.78948676096584</v>
      </c>
      <c r="Z64">
        <f t="shared" si="19"/>
        <v>7.9973740775665147</v>
      </c>
      <c r="AA64">
        <f t="shared" si="20"/>
        <v>0.57947240873636396</v>
      </c>
      <c r="AB64">
        <f t="shared" si="21"/>
        <v>-13.220408518839616</v>
      </c>
      <c r="AC64">
        <v>-1.2187271460338701E-3</v>
      </c>
      <c r="AD64">
        <v>2.3538680734899599E-2</v>
      </c>
      <c r="AE64">
        <v>2.6740452816074098</v>
      </c>
      <c r="AF64">
        <v>0</v>
      </c>
      <c r="AG64">
        <v>0</v>
      </c>
      <c r="AH64">
        <f t="shared" si="22"/>
        <v>1</v>
      </c>
      <c r="AI64">
        <f t="shared" si="23"/>
        <v>0</v>
      </c>
      <c r="AJ64">
        <f t="shared" si="24"/>
        <v>54787.101692087068</v>
      </c>
      <c r="AK64">
        <f t="shared" si="25"/>
        <v>-4.06501526774194E-2</v>
      </c>
      <c r="AL64">
        <f t="shared" si="26"/>
        <v>-1.9918574811935506E-2</v>
      </c>
      <c r="AM64">
        <f t="shared" si="27"/>
        <v>0.49</v>
      </c>
      <c r="AN64">
        <f t="shared" si="28"/>
        <v>0.39</v>
      </c>
      <c r="AO64">
        <v>8.82</v>
      </c>
      <c r="AP64">
        <v>0.5</v>
      </c>
      <c r="AQ64" t="s">
        <v>195</v>
      </c>
      <c r="AR64">
        <v>1589631400.87097</v>
      </c>
      <c r="AS64">
        <v>412.03735483870997</v>
      </c>
      <c r="AT64">
        <v>409.99945161290299</v>
      </c>
      <c r="AU64">
        <v>6.9190638709677401</v>
      </c>
      <c r="AV64">
        <v>6.0535461290322603</v>
      </c>
      <c r="AW64">
        <v>500.01803225806498</v>
      </c>
      <c r="AX64">
        <v>101.360741935484</v>
      </c>
      <c r="AY64">
        <v>0.100005941935484</v>
      </c>
      <c r="AZ64">
        <v>20.450758064516101</v>
      </c>
      <c r="BA64">
        <v>20.397529032258099</v>
      </c>
      <c r="BB64">
        <v>20.634735483871001</v>
      </c>
      <c r="BC64">
        <v>9998.9032258064508</v>
      </c>
      <c r="BD64">
        <v>-4.06501526774194E-2</v>
      </c>
      <c r="BE64">
        <v>0.282605</v>
      </c>
      <c r="BF64">
        <v>1589631357.5</v>
      </c>
      <c r="BG64" t="s">
        <v>303</v>
      </c>
      <c r="BH64">
        <v>8</v>
      </c>
      <c r="BI64">
        <v>-0.55100000000000005</v>
      </c>
      <c r="BJ64">
        <v>-0.107</v>
      </c>
      <c r="BK64">
        <v>410</v>
      </c>
      <c r="BL64">
        <v>6</v>
      </c>
      <c r="BM64">
        <v>0.25</v>
      </c>
      <c r="BN64">
        <v>0.08</v>
      </c>
      <c r="BO64">
        <v>2.0309328</v>
      </c>
      <c r="BP64">
        <v>6.0147745498198901E-2</v>
      </c>
      <c r="BQ64">
        <v>1.68498612504673E-2</v>
      </c>
      <c r="BR64">
        <v>1</v>
      </c>
      <c r="BS64">
        <v>0.87808971999999996</v>
      </c>
      <c r="BT64">
        <v>-0.18313644561824999</v>
      </c>
      <c r="BU64">
        <v>2.2173698392500999E-2</v>
      </c>
      <c r="BV64">
        <v>0</v>
      </c>
      <c r="BW64">
        <v>1</v>
      </c>
      <c r="BX64">
        <v>2</v>
      </c>
      <c r="BY64" t="s">
        <v>200</v>
      </c>
      <c r="BZ64">
        <v>100</v>
      </c>
      <c r="CA64">
        <v>100</v>
      </c>
      <c r="CB64">
        <v>-0.55100000000000005</v>
      </c>
      <c r="CC64">
        <v>-0.107</v>
      </c>
      <c r="CD64">
        <v>2</v>
      </c>
      <c r="CE64">
        <v>504.483</v>
      </c>
      <c r="CF64">
        <v>517.928</v>
      </c>
      <c r="CG64">
        <v>20.000299999999999</v>
      </c>
      <c r="CH64">
        <v>24.050899999999999</v>
      </c>
      <c r="CI64">
        <v>30.000699999999998</v>
      </c>
      <c r="CJ64">
        <v>23.861999999999998</v>
      </c>
      <c r="CK64">
        <v>23.8857</v>
      </c>
      <c r="CL64">
        <v>19.726199999999999</v>
      </c>
      <c r="CM64">
        <v>45.067100000000003</v>
      </c>
      <c r="CN64">
        <v>0</v>
      </c>
      <c r="CO64">
        <v>20</v>
      </c>
      <c r="CP64">
        <v>410</v>
      </c>
      <c r="CQ64">
        <v>6</v>
      </c>
      <c r="CR64">
        <v>99.7834</v>
      </c>
      <c r="CS64">
        <v>106.92</v>
      </c>
    </row>
    <row r="65" spans="1:97" x14ac:dyDescent="0.25">
      <c r="A65">
        <v>49</v>
      </c>
      <c r="B65">
        <v>1589631728</v>
      </c>
      <c r="C65">
        <v>3913.2999999523199</v>
      </c>
      <c r="D65" t="s">
        <v>315</v>
      </c>
      <c r="E65" t="s">
        <v>316</v>
      </c>
      <c r="F65">
        <v>1589631720.0032301</v>
      </c>
      <c r="G65">
        <f t="shared" si="0"/>
        <v>6.6672212516431025E-4</v>
      </c>
      <c r="H65">
        <f t="shared" si="1"/>
        <v>-1.3394002054960608</v>
      </c>
      <c r="I65">
        <f t="shared" si="2"/>
        <v>414.07054838709701</v>
      </c>
      <c r="J65">
        <f t="shared" si="3"/>
        <v>445.51780393622647</v>
      </c>
      <c r="K65">
        <f t="shared" si="4"/>
        <v>45.210105664629623</v>
      </c>
      <c r="L65">
        <f t="shared" si="5"/>
        <v>42.01891165694353</v>
      </c>
      <c r="M65">
        <f t="shared" si="6"/>
        <v>5.4081236558719839E-2</v>
      </c>
      <c r="N65">
        <f t="shared" si="7"/>
        <v>2.6811362119858555</v>
      </c>
      <c r="O65">
        <f t="shared" si="8"/>
        <v>5.3482438508478641E-2</v>
      </c>
      <c r="P65">
        <f t="shared" si="9"/>
        <v>3.3479771146880291E-2</v>
      </c>
      <c r="Q65">
        <f t="shared" si="10"/>
        <v>-1.6545007100322577E-2</v>
      </c>
      <c r="R65">
        <f t="shared" si="11"/>
        <v>20.382376382540681</v>
      </c>
      <c r="S65">
        <f t="shared" si="12"/>
        <v>20.483619354838702</v>
      </c>
      <c r="T65">
        <f t="shared" si="13"/>
        <v>2.4178193129735064</v>
      </c>
      <c r="U65">
        <f t="shared" si="14"/>
        <v>48.341640434594623</v>
      </c>
      <c r="V65">
        <f t="shared" si="15"/>
        <v>1.1751751727664093</v>
      </c>
      <c r="W65">
        <f t="shared" si="16"/>
        <v>2.4309790942167142</v>
      </c>
      <c r="X65">
        <f t="shared" si="17"/>
        <v>1.2426441402070971</v>
      </c>
      <c r="Y65">
        <f t="shared" si="18"/>
        <v>-29.402445719746083</v>
      </c>
      <c r="Z65">
        <f t="shared" si="19"/>
        <v>12.721395387138948</v>
      </c>
      <c r="AA65">
        <f t="shared" si="20"/>
        <v>0.95912238774106817</v>
      </c>
      <c r="AB65">
        <f t="shared" si="21"/>
        <v>-15.73847295196639</v>
      </c>
      <c r="AC65">
        <v>-1.2199150535735701E-3</v>
      </c>
      <c r="AD65">
        <v>2.3561624161088601E-2</v>
      </c>
      <c r="AE65">
        <v>2.67568610655155</v>
      </c>
      <c r="AF65">
        <v>0</v>
      </c>
      <c r="AG65">
        <v>0</v>
      </c>
      <c r="AH65">
        <f t="shared" si="22"/>
        <v>1</v>
      </c>
      <c r="AI65">
        <f t="shared" si="23"/>
        <v>0</v>
      </c>
      <c r="AJ65">
        <f t="shared" si="24"/>
        <v>54816.114613052167</v>
      </c>
      <c r="AK65">
        <f t="shared" si="25"/>
        <v>-8.6577745161290298E-2</v>
      </c>
      <c r="AL65">
        <f t="shared" si="26"/>
        <v>-4.2423095129032244E-2</v>
      </c>
      <c r="AM65">
        <f t="shared" si="27"/>
        <v>0.49</v>
      </c>
      <c r="AN65">
        <f t="shared" si="28"/>
        <v>0.39</v>
      </c>
      <c r="AO65">
        <v>19.079999999999998</v>
      </c>
      <c r="AP65">
        <v>0.5</v>
      </c>
      <c r="AQ65" t="s">
        <v>195</v>
      </c>
      <c r="AR65">
        <v>1589631720.0032301</v>
      </c>
      <c r="AS65">
        <v>414.07054838709701</v>
      </c>
      <c r="AT65">
        <v>410.01296774193497</v>
      </c>
      <c r="AU65">
        <v>11.5806290322581</v>
      </c>
      <c r="AV65">
        <v>9.0659351612903194</v>
      </c>
      <c r="AW65">
        <v>500.010774193548</v>
      </c>
      <c r="AX65">
        <v>101.37777419354801</v>
      </c>
      <c r="AY65">
        <v>9.9889022580645206E-2</v>
      </c>
      <c r="AZ65">
        <v>20.571629032258102</v>
      </c>
      <c r="BA65">
        <v>20.483619354838702</v>
      </c>
      <c r="BB65">
        <v>20.761651612903201</v>
      </c>
      <c r="BC65">
        <v>10006.967741935499</v>
      </c>
      <c r="BD65">
        <v>-8.6577745161290298E-2</v>
      </c>
      <c r="BE65">
        <v>0.282605</v>
      </c>
      <c r="BF65">
        <v>1589631707</v>
      </c>
      <c r="BG65" t="s">
        <v>317</v>
      </c>
      <c r="BH65">
        <v>9</v>
      </c>
      <c r="BI65">
        <v>-0.38400000000000001</v>
      </c>
      <c r="BJ65">
        <v>-7.4999999999999997E-2</v>
      </c>
      <c r="BK65">
        <v>410</v>
      </c>
      <c r="BL65">
        <v>9</v>
      </c>
      <c r="BM65">
        <v>0.15</v>
      </c>
      <c r="BN65">
        <v>0.04</v>
      </c>
      <c r="BO65">
        <v>2.7940997269999999</v>
      </c>
      <c r="BP65">
        <v>12.5151097117657</v>
      </c>
      <c r="BQ65">
        <v>1.7411220627228701</v>
      </c>
      <c r="BR65">
        <v>0</v>
      </c>
      <c r="BS65">
        <v>1.7225440216000001</v>
      </c>
      <c r="BT65">
        <v>7.8377370742165997</v>
      </c>
      <c r="BU65">
        <v>1.0899637938742801</v>
      </c>
      <c r="BV65">
        <v>0</v>
      </c>
      <c r="BW65">
        <v>0</v>
      </c>
      <c r="BX65">
        <v>2</v>
      </c>
      <c r="BY65" t="s">
        <v>197</v>
      </c>
      <c r="BZ65">
        <v>100</v>
      </c>
      <c r="CA65">
        <v>100</v>
      </c>
      <c r="CB65">
        <v>-0.38400000000000001</v>
      </c>
      <c r="CC65">
        <v>-7.4999999999999997E-2</v>
      </c>
      <c r="CD65">
        <v>2</v>
      </c>
      <c r="CE65">
        <v>505.77100000000002</v>
      </c>
      <c r="CF65">
        <v>520.15800000000002</v>
      </c>
      <c r="CG65">
        <v>19.9998</v>
      </c>
      <c r="CH65">
        <v>24.476700000000001</v>
      </c>
      <c r="CI65">
        <v>30.000399999999999</v>
      </c>
      <c r="CJ65">
        <v>24.358699999999999</v>
      </c>
      <c r="CK65">
        <v>24.3796</v>
      </c>
      <c r="CL65">
        <v>19.758299999999998</v>
      </c>
      <c r="CM65">
        <v>21.934000000000001</v>
      </c>
      <c r="CN65">
        <v>0</v>
      </c>
      <c r="CO65">
        <v>20</v>
      </c>
      <c r="CP65">
        <v>410</v>
      </c>
      <c r="CQ65">
        <v>9</v>
      </c>
      <c r="CR65">
        <v>99.742699999999999</v>
      </c>
      <c r="CS65">
        <v>106.857</v>
      </c>
    </row>
    <row r="66" spans="1:97" x14ac:dyDescent="0.25">
      <c r="A66">
        <v>50</v>
      </c>
      <c r="B66">
        <v>1589631733</v>
      </c>
      <c r="C66">
        <v>3918.2999999523199</v>
      </c>
      <c r="D66" t="s">
        <v>318</v>
      </c>
      <c r="E66" t="s">
        <v>319</v>
      </c>
      <c r="F66">
        <v>1589631724.6483901</v>
      </c>
      <c r="G66">
        <f t="shared" si="0"/>
        <v>6.7140536285026375E-4</v>
      </c>
      <c r="H66">
        <f t="shared" si="1"/>
        <v>-1.3481951999268176</v>
      </c>
      <c r="I66">
        <f t="shared" si="2"/>
        <v>414.09093548387102</v>
      </c>
      <c r="J66">
        <f t="shared" si="3"/>
        <v>445.48793885709409</v>
      </c>
      <c r="K66">
        <f t="shared" si="4"/>
        <v>45.207391926188713</v>
      </c>
      <c r="L66">
        <f t="shared" si="5"/>
        <v>42.021275057474831</v>
      </c>
      <c r="M66">
        <f t="shared" si="6"/>
        <v>5.4521259171789509E-2</v>
      </c>
      <c r="N66">
        <f t="shared" si="7"/>
        <v>2.6803367890457457</v>
      </c>
      <c r="O66">
        <f t="shared" si="8"/>
        <v>5.3912557274477552E-2</v>
      </c>
      <c r="P66">
        <f t="shared" si="9"/>
        <v>3.3749471384834931E-2</v>
      </c>
      <c r="Q66">
        <f t="shared" si="10"/>
        <v>-1.6607874685161277E-2</v>
      </c>
      <c r="R66">
        <f t="shared" si="11"/>
        <v>20.381855917655329</v>
      </c>
      <c r="S66">
        <f t="shared" si="12"/>
        <v>20.4853225806452</v>
      </c>
      <c r="T66">
        <f t="shared" si="13"/>
        <v>2.4180733970222401</v>
      </c>
      <c r="U66">
        <f t="shared" si="14"/>
        <v>48.4012302638642</v>
      </c>
      <c r="V66">
        <f t="shared" si="15"/>
        <v>1.1766862726953458</v>
      </c>
      <c r="W66">
        <f t="shared" si="16"/>
        <v>2.4311081893590756</v>
      </c>
      <c r="X66">
        <f t="shared" si="17"/>
        <v>1.2413871243268944</v>
      </c>
      <c r="Y66">
        <f t="shared" si="18"/>
        <v>-29.608976501696631</v>
      </c>
      <c r="Z66">
        <f t="shared" si="19"/>
        <v>12.595940674798388</v>
      </c>
      <c r="AA66">
        <f t="shared" si="20"/>
        <v>0.94995949154604098</v>
      </c>
      <c r="AB66">
        <f t="shared" si="21"/>
        <v>-16.079684210037364</v>
      </c>
      <c r="AC66">
        <v>-1.2193380655736599E-3</v>
      </c>
      <c r="AD66">
        <v>2.3550480127445001E-2</v>
      </c>
      <c r="AE66">
        <v>2.6748892613691502</v>
      </c>
      <c r="AF66">
        <v>0</v>
      </c>
      <c r="AG66">
        <v>0</v>
      </c>
      <c r="AH66">
        <f t="shared" si="22"/>
        <v>1</v>
      </c>
      <c r="AI66">
        <f t="shared" si="23"/>
        <v>0</v>
      </c>
      <c r="AJ66">
        <f t="shared" si="24"/>
        <v>54791.102436608511</v>
      </c>
      <c r="AK66">
        <f t="shared" si="25"/>
        <v>-8.6906722580645093E-2</v>
      </c>
      <c r="AL66">
        <f t="shared" si="26"/>
        <v>-4.2584294064516096E-2</v>
      </c>
      <c r="AM66">
        <f t="shared" si="27"/>
        <v>0.49</v>
      </c>
      <c r="AN66">
        <f t="shared" si="28"/>
        <v>0.39</v>
      </c>
      <c r="AO66">
        <v>19.079999999999998</v>
      </c>
      <c r="AP66">
        <v>0.5</v>
      </c>
      <c r="AQ66" t="s">
        <v>195</v>
      </c>
      <c r="AR66">
        <v>1589631724.6483901</v>
      </c>
      <c r="AS66">
        <v>414.09093548387102</v>
      </c>
      <c r="AT66">
        <v>410.00738709677398</v>
      </c>
      <c r="AU66">
        <v>11.595438709677399</v>
      </c>
      <c r="AV66">
        <v>9.0632064516128992</v>
      </c>
      <c r="AW66">
        <v>500.02806451612901</v>
      </c>
      <c r="AX66">
        <v>101.37835483871</v>
      </c>
      <c r="AY66">
        <v>0.100019732258065</v>
      </c>
      <c r="AZ66">
        <v>20.572490322580599</v>
      </c>
      <c r="BA66">
        <v>20.4853225806452</v>
      </c>
      <c r="BB66">
        <v>20.760909677419399</v>
      </c>
      <c r="BC66">
        <v>10002.177419354801</v>
      </c>
      <c r="BD66">
        <v>-8.6906722580645093E-2</v>
      </c>
      <c r="BE66">
        <v>0.282605</v>
      </c>
      <c r="BF66">
        <v>1589631707</v>
      </c>
      <c r="BG66" t="s">
        <v>317</v>
      </c>
      <c r="BH66">
        <v>9</v>
      </c>
      <c r="BI66">
        <v>-0.38400000000000001</v>
      </c>
      <c r="BJ66">
        <v>-7.4999999999999997E-2</v>
      </c>
      <c r="BK66">
        <v>410</v>
      </c>
      <c r="BL66">
        <v>9</v>
      </c>
      <c r="BM66">
        <v>0.15</v>
      </c>
      <c r="BN66">
        <v>0.04</v>
      </c>
      <c r="BO66">
        <v>3.6095164959999999</v>
      </c>
      <c r="BP66">
        <v>5.7741360726377398</v>
      </c>
      <c r="BQ66">
        <v>1.0609739576405399</v>
      </c>
      <c r="BR66">
        <v>0</v>
      </c>
      <c r="BS66">
        <v>2.2356753239999998</v>
      </c>
      <c r="BT66">
        <v>3.6435604142071401</v>
      </c>
      <c r="BU66">
        <v>0.66528345848876203</v>
      </c>
      <c r="BV66">
        <v>0</v>
      </c>
      <c r="BW66">
        <v>0</v>
      </c>
      <c r="BX66">
        <v>2</v>
      </c>
      <c r="BY66" t="s">
        <v>197</v>
      </c>
      <c r="BZ66">
        <v>100</v>
      </c>
      <c r="CA66">
        <v>100</v>
      </c>
      <c r="CB66">
        <v>-0.38400000000000001</v>
      </c>
      <c r="CC66">
        <v>-7.4999999999999997E-2</v>
      </c>
      <c r="CD66">
        <v>2</v>
      </c>
      <c r="CE66">
        <v>506.1</v>
      </c>
      <c r="CF66">
        <v>520.46199999999999</v>
      </c>
      <c r="CG66">
        <v>19.9998</v>
      </c>
      <c r="CH66">
        <v>24.4819</v>
      </c>
      <c r="CI66">
        <v>30.000399999999999</v>
      </c>
      <c r="CJ66">
        <v>24.363700000000001</v>
      </c>
      <c r="CK66">
        <v>24.3857</v>
      </c>
      <c r="CL66">
        <v>19.758700000000001</v>
      </c>
      <c r="CM66">
        <v>21.934000000000001</v>
      </c>
      <c r="CN66">
        <v>0</v>
      </c>
      <c r="CO66">
        <v>20</v>
      </c>
      <c r="CP66">
        <v>410</v>
      </c>
      <c r="CQ66">
        <v>9</v>
      </c>
      <c r="CR66">
        <v>99.743899999999996</v>
      </c>
      <c r="CS66">
        <v>106.855</v>
      </c>
    </row>
    <row r="67" spans="1:97" x14ac:dyDescent="0.25">
      <c r="A67">
        <v>51</v>
      </c>
      <c r="B67">
        <v>1589631738</v>
      </c>
      <c r="C67">
        <v>3923.2999999523199</v>
      </c>
      <c r="D67" t="s">
        <v>320</v>
      </c>
      <c r="E67" t="s">
        <v>321</v>
      </c>
      <c r="F67">
        <v>1589631729.4354801</v>
      </c>
      <c r="G67">
        <f t="shared" si="0"/>
        <v>6.7303687852280833E-4</v>
      </c>
      <c r="H67">
        <f t="shared" si="1"/>
        <v>-1.3503988147968868</v>
      </c>
      <c r="I67">
        <f t="shared" si="2"/>
        <v>414.08699999999999</v>
      </c>
      <c r="J67">
        <f t="shared" si="3"/>
        <v>445.46141025989056</v>
      </c>
      <c r="K67">
        <f t="shared" si="4"/>
        <v>45.20482221695093</v>
      </c>
      <c r="L67">
        <f t="shared" si="5"/>
        <v>42.020989442002843</v>
      </c>
      <c r="M67">
        <f t="shared" si="6"/>
        <v>5.4639534337865857E-2</v>
      </c>
      <c r="N67">
        <f t="shared" si="7"/>
        <v>2.680374323853989</v>
      </c>
      <c r="O67">
        <f t="shared" si="8"/>
        <v>5.4028213041889948E-2</v>
      </c>
      <c r="P67">
        <f t="shared" si="9"/>
        <v>3.3821987935919381E-2</v>
      </c>
      <c r="Q67">
        <f t="shared" si="10"/>
        <v>-1.1595021035545152E-2</v>
      </c>
      <c r="R67">
        <f t="shared" si="11"/>
        <v>20.382124549737217</v>
      </c>
      <c r="S67">
        <f t="shared" si="12"/>
        <v>20.487009677419401</v>
      </c>
      <c r="T67">
        <f t="shared" si="13"/>
        <v>2.4183250980311155</v>
      </c>
      <c r="U67">
        <f t="shared" si="14"/>
        <v>48.394892618286434</v>
      </c>
      <c r="V67">
        <f t="shared" si="15"/>
        <v>1.1765827417427803</v>
      </c>
      <c r="W67">
        <f t="shared" si="16"/>
        <v>2.4312126302728858</v>
      </c>
      <c r="X67">
        <f t="shared" si="17"/>
        <v>1.2417423562883352</v>
      </c>
      <c r="Y67">
        <f t="shared" si="18"/>
        <v>-29.680926342855848</v>
      </c>
      <c r="Z67">
        <f t="shared" si="19"/>
        <v>12.453011153960363</v>
      </c>
      <c r="AA67">
        <f t="shared" si="20"/>
        <v>0.939178334887533</v>
      </c>
      <c r="AB67">
        <f t="shared" si="21"/>
        <v>-16.300331875043497</v>
      </c>
      <c r="AC67">
        <v>-1.2193651524784099E-3</v>
      </c>
      <c r="AD67">
        <v>2.3551003288026999E-2</v>
      </c>
      <c r="AE67">
        <v>2.67492667516365</v>
      </c>
      <c r="AF67">
        <v>0</v>
      </c>
      <c r="AG67">
        <v>0</v>
      </c>
      <c r="AH67">
        <f t="shared" si="22"/>
        <v>1</v>
      </c>
      <c r="AI67">
        <f t="shared" si="23"/>
        <v>0</v>
      </c>
      <c r="AJ67">
        <f t="shared" si="24"/>
        <v>54792.146150969442</v>
      </c>
      <c r="AK67">
        <f t="shared" si="25"/>
        <v>-6.0675149322580599E-2</v>
      </c>
      <c r="AL67">
        <f t="shared" si="26"/>
        <v>-2.9730823168064493E-2</v>
      </c>
      <c r="AM67">
        <f t="shared" si="27"/>
        <v>0.49</v>
      </c>
      <c r="AN67">
        <f t="shared" si="28"/>
        <v>0.39</v>
      </c>
      <c r="AO67">
        <v>19.079999999999998</v>
      </c>
      <c r="AP67">
        <v>0.5</v>
      </c>
      <c r="AQ67" t="s">
        <v>195</v>
      </c>
      <c r="AR67">
        <v>1589631729.4354801</v>
      </c>
      <c r="AS67">
        <v>414.08699999999999</v>
      </c>
      <c r="AT67">
        <v>409.99754838709703</v>
      </c>
      <c r="AU67">
        <v>11.5943870967742</v>
      </c>
      <c r="AV67">
        <v>9.0559600000000007</v>
      </c>
      <c r="AW67">
        <v>500.02041935483902</v>
      </c>
      <c r="AX67">
        <v>101.37864516129</v>
      </c>
      <c r="AY67">
        <v>0.100004112903226</v>
      </c>
      <c r="AZ67">
        <v>20.573187096774198</v>
      </c>
      <c r="BA67">
        <v>20.487009677419401</v>
      </c>
      <c r="BB67">
        <v>20.758716129032301</v>
      </c>
      <c r="BC67">
        <v>10002.370967741899</v>
      </c>
      <c r="BD67">
        <v>-6.0675149322580599E-2</v>
      </c>
      <c r="BE67">
        <v>0.282605</v>
      </c>
      <c r="BF67">
        <v>1589631707</v>
      </c>
      <c r="BG67" t="s">
        <v>317</v>
      </c>
      <c r="BH67">
        <v>9</v>
      </c>
      <c r="BI67">
        <v>-0.38400000000000001</v>
      </c>
      <c r="BJ67">
        <v>-7.4999999999999997E-2</v>
      </c>
      <c r="BK67">
        <v>410</v>
      </c>
      <c r="BL67">
        <v>9</v>
      </c>
      <c r="BM67">
        <v>0.15</v>
      </c>
      <c r="BN67">
        <v>0.04</v>
      </c>
      <c r="BO67">
        <v>4.0796033999999999</v>
      </c>
      <c r="BP67">
        <v>0.12671914344482799</v>
      </c>
      <c r="BQ67">
        <v>3.1802312344230602E-2</v>
      </c>
      <c r="BR67">
        <v>0</v>
      </c>
      <c r="BS67">
        <v>2.5322345999999998</v>
      </c>
      <c r="BT67">
        <v>9.4388391055587204E-2</v>
      </c>
      <c r="BU67">
        <v>1.7351483188476999E-2</v>
      </c>
      <c r="BV67">
        <v>1</v>
      </c>
      <c r="BW67">
        <v>1</v>
      </c>
      <c r="BX67">
        <v>2</v>
      </c>
      <c r="BY67" t="s">
        <v>200</v>
      </c>
      <c r="BZ67">
        <v>100</v>
      </c>
      <c r="CA67">
        <v>100</v>
      </c>
      <c r="CB67">
        <v>-0.38400000000000001</v>
      </c>
      <c r="CC67">
        <v>-7.4999999999999997E-2</v>
      </c>
      <c r="CD67">
        <v>2</v>
      </c>
      <c r="CE67">
        <v>506.30700000000002</v>
      </c>
      <c r="CF67">
        <v>520.48099999999999</v>
      </c>
      <c r="CG67">
        <v>19.999700000000001</v>
      </c>
      <c r="CH67">
        <v>24.486999999999998</v>
      </c>
      <c r="CI67">
        <v>30.000399999999999</v>
      </c>
      <c r="CJ67">
        <v>24.3689</v>
      </c>
      <c r="CK67">
        <v>24.3918</v>
      </c>
      <c r="CL67">
        <v>19.758600000000001</v>
      </c>
      <c r="CM67">
        <v>21.934000000000001</v>
      </c>
      <c r="CN67">
        <v>0</v>
      </c>
      <c r="CO67">
        <v>20</v>
      </c>
      <c r="CP67">
        <v>410</v>
      </c>
      <c r="CQ67">
        <v>9</v>
      </c>
      <c r="CR67">
        <v>99.7423</v>
      </c>
      <c r="CS67">
        <v>106.855</v>
      </c>
    </row>
    <row r="68" spans="1:97" x14ac:dyDescent="0.25">
      <c r="A68">
        <v>52</v>
      </c>
      <c r="B68">
        <v>1589631743</v>
      </c>
      <c r="C68">
        <v>3928.2999999523199</v>
      </c>
      <c r="D68" t="s">
        <v>322</v>
      </c>
      <c r="E68" t="s">
        <v>323</v>
      </c>
      <c r="F68">
        <v>1589631734.37097</v>
      </c>
      <c r="G68">
        <f t="shared" si="0"/>
        <v>6.7388947641575624E-4</v>
      </c>
      <c r="H68">
        <f t="shared" si="1"/>
        <v>-1.3480129519662007</v>
      </c>
      <c r="I68">
        <f t="shared" si="2"/>
        <v>414.07780645161301</v>
      </c>
      <c r="J68">
        <f t="shared" si="3"/>
        <v>445.33119702143239</v>
      </c>
      <c r="K68">
        <f t="shared" si="4"/>
        <v>45.191547894656679</v>
      </c>
      <c r="L68">
        <f t="shared" si="5"/>
        <v>42.02000027739323</v>
      </c>
      <c r="M68">
        <f t="shared" si="6"/>
        <v>5.4712089891260272E-2</v>
      </c>
      <c r="N68">
        <f t="shared" si="7"/>
        <v>2.6797508774998242</v>
      </c>
      <c r="O68">
        <f t="shared" si="8"/>
        <v>5.4099012923215242E-2</v>
      </c>
      <c r="P68">
        <f t="shared" si="9"/>
        <v>3.3866393085030352E-2</v>
      </c>
      <c r="Q68">
        <f t="shared" si="10"/>
        <v>-8.5271609998354772E-3</v>
      </c>
      <c r="R68">
        <f t="shared" si="11"/>
        <v>20.381570606360292</v>
      </c>
      <c r="S68">
        <f t="shared" si="12"/>
        <v>20.485264516129</v>
      </c>
      <c r="T68">
        <f t="shared" si="13"/>
        <v>2.4180647346809279</v>
      </c>
      <c r="U68">
        <f t="shared" si="14"/>
        <v>48.387224826446115</v>
      </c>
      <c r="V68">
        <f t="shared" si="15"/>
        <v>1.1763752644964067</v>
      </c>
      <c r="W68">
        <f t="shared" si="16"/>
        <v>2.4311691127478281</v>
      </c>
      <c r="X68">
        <f t="shared" si="17"/>
        <v>1.2416894701845211</v>
      </c>
      <c r="Y68">
        <f t="shared" si="18"/>
        <v>-29.718525909934851</v>
      </c>
      <c r="Z68">
        <f t="shared" si="19"/>
        <v>12.6602962334649</v>
      </c>
      <c r="AA68">
        <f t="shared" si="20"/>
        <v>0.95502351779772643</v>
      </c>
      <c r="AB68">
        <f t="shared" si="21"/>
        <v>-16.111733319672062</v>
      </c>
      <c r="AC68">
        <v>-1.21891529566141E-3</v>
      </c>
      <c r="AD68">
        <v>2.3542314685310602E-2</v>
      </c>
      <c r="AE68">
        <v>2.6743052385945698</v>
      </c>
      <c r="AF68">
        <v>0</v>
      </c>
      <c r="AG68">
        <v>0</v>
      </c>
      <c r="AH68">
        <f t="shared" si="22"/>
        <v>1</v>
      </c>
      <c r="AI68">
        <f t="shared" si="23"/>
        <v>0</v>
      </c>
      <c r="AJ68">
        <f t="shared" si="24"/>
        <v>54772.809487280829</v>
      </c>
      <c r="AK68">
        <f t="shared" si="25"/>
        <v>-4.4621459967741903E-2</v>
      </c>
      <c r="AL68">
        <f t="shared" si="26"/>
        <v>-2.1864515384193532E-2</v>
      </c>
      <c r="AM68">
        <f t="shared" si="27"/>
        <v>0.49</v>
      </c>
      <c r="AN68">
        <f t="shared" si="28"/>
        <v>0.39</v>
      </c>
      <c r="AO68">
        <v>19.079999999999998</v>
      </c>
      <c r="AP68">
        <v>0.5</v>
      </c>
      <c r="AQ68" t="s">
        <v>195</v>
      </c>
      <c r="AR68">
        <v>1589631734.37097</v>
      </c>
      <c r="AS68">
        <v>414.07780645161301</v>
      </c>
      <c r="AT68">
        <v>409.99874193548402</v>
      </c>
      <c r="AU68">
        <v>11.5923580645161</v>
      </c>
      <c r="AV68">
        <v>9.0506848387096799</v>
      </c>
      <c r="AW68">
        <v>500.01545161290301</v>
      </c>
      <c r="AX68">
        <v>101.37851612903199</v>
      </c>
      <c r="AY68">
        <v>9.9997383870967793E-2</v>
      </c>
      <c r="AZ68">
        <v>20.572896774193499</v>
      </c>
      <c r="BA68">
        <v>20.485264516129</v>
      </c>
      <c r="BB68">
        <v>20.756541935483899</v>
      </c>
      <c r="BC68">
        <v>9998.6935483871002</v>
      </c>
      <c r="BD68">
        <v>-4.4621459967741903E-2</v>
      </c>
      <c r="BE68">
        <v>0.282605</v>
      </c>
      <c r="BF68">
        <v>1589631707</v>
      </c>
      <c r="BG68" t="s">
        <v>317</v>
      </c>
      <c r="BH68">
        <v>9</v>
      </c>
      <c r="BI68">
        <v>-0.38400000000000001</v>
      </c>
      <c r="BJ68">
        <v>-7.4999999999999997E-2</v>
      </c>
      <c r="BK68">
        <v>410</v>
      </c>
      <c r="BL68">
        <v>9</v>
      </c>
      <c r="BM68">
        <v>0.15</v>
      </c>
      <c r="BN68">
        <v>0.04</v>
      </c>
      <c r="BO68">
        <v>4.0840474000000002</v>
      </c>
      <c r="BP68">
        <v>-3.4125663499532E-2</v>
      </c>
      <c r="BQ68">
        <v>2.6861966108980201E-2</v>
      </c>
      <c r="BR68">
        <v>1</v>
      </c>
      <c r="BS68">
        <v>2.5382973999999998</v>
      </c>
      <c r="BT68">
        <v>5.47492589422282E-2</v>
      </c>
      <c r="BU68">
        <v>7.9275380314445601E-3</v>
      </c>
      <c r="BV68">
        <v>1</v>
      </c>
      <c r="BW68">
        <v>2</v>
      </c>
      <c r="BX68">
        <v>2</v>
      </c>
      <c r="BY68" t="s">
        <v>203</v>
      </c>
      <c r="BZ68">
        <v>100</v>
      </c>
      <c r="CA68">
        <v>100</v>
      </c>
      <c r="CB68">
        <v>-0.38400000000000001</v>
      </c>
      <c r="CC68">
        <v>-7.4999999999999997E-2</v>
      </c>
      <c r="CD68">
        <v>2</v>
      </c>
      <c r="CE68">
        <v>506.44</v>
      </c>
      <c r="CF68">
        <v>520.54200000000003</v>
      </c>
      <c r="CG68">
        <v>19.999400000000001</v>
      </c>
      <c r="CH68">
        <v>24.492599999999999</v>
      </c>
      <c r="CI68">
        <v>30.000499999999999</v>
      </c>
      <c r="CJ68">
        <v>24.373999999999999</v>
      </c>
      <c r="CK68">
        <v>24.398</v>
      </c>
      <c r="CL68">
        <v>19.757999999999999</v>
      </c>
      <c r="CM68">
        <v>21.934000000000001</v>
      </c>
      <c r="CN68">
        <v>0</v>
      </c>
      <c r="CO68">
        <v>20</v>
      </c>
      <c r="CP68">
        <v>410</v>
      </c>
      <c r="CQ68">
        <v>9</v>
      </c>
      <c r="CR68">
        <v>99.742099999999994</v>
      </c>
      <c r="CS68">
        <v>106.85299999999999</v>
      </c>
    </row>
    <row r="69" spans="1:97" x14ac:dyDescent="0.25">
      <c r="A69">
        <v>53</v>
      </c>
      <c r="B69">
        <v>1589631748</v>
      </c>
      <c r="C69">
        <v>3933.2999999523199</v>
      </c>
      <c r="D69" t="s">
        <v>324</v>
      </c>
      <c r="E69" t="s">
        <v>325</v>
      </c>
      <c r="F69">
        <v>1589631739.37097</v>
      </c>
      <c r="G69">
        <f t="shared" si="0"/>
        <v>6.7431120663022078E-4</v>
      </c>
      <c r="H69">
        <f t="shared" si="1"/>
        <v>-1.3487181793391021</v>
      </c>
      <c r="I69">
        <f t="shared" si="2"/>
        <v>414.07906451612899</v>
      </c>
      <c r="J69">
        <f t="shared" si="3"/>
        <v>445.32175489014338</v>
      </c>
      <c r="K69">
        <f t="shared" si="4"/>
        <v>45.190311699654799</v>
      </c>
      <c r="L69">
        <f t="shared" si="5"/>
        <v>42.019869427671459</v>
      </c>
      <c r="M69">
        <f t="shared" si="6"/>
        <v>5.475833553281742E-2</v>
      </c>
      <c r="N69">
        <f t="shared" si="7"/>
        <v>2.6806453050964847</v>
      </c>
      <c r="O69">
        <f t="shared" si="8"/>
        <v>5.4144430414828019E-2</v>
      </c>
      <c r="P69">
        <f t="shared" si="9"/>
        <v>3.3894852360840763E-2</v>
      </c>
      <c r="Q69">
        <f t="shared" si="10"/>
        <v>-5.4468079557387023E-3</v>
      </c>
      <c r="R69">
        <f t="shared" si="11"/>
        <v>20.380704202440725</v>
      </c>
      <c r="S69">
        <f t="shared" si="12"/>
        <v>20.4815258064516</v>
      </c>
      <c r="T69">
        <f t="shared" si="13"/>
        <v>2.4175070333724951</v>
      </c>
      <c r="U69">
        <f t="shared" si="14"/>
        <v>48.377756777905624</v>
      </c>
      <c r="V69">
        <f t="shared" si="15"/>
        <v>1.1760851985026581</v>
      </c>
      <c r="W69">
        <f t="shared" si="16"/>
        <v>2.4310453332961948</v>
      </c>
      <c r="X69">
        <f t="shared" si="17"/>
        <v>1.2414218348698369</v>
      </c>
      <c r="Y69">
        <f t="shared" si="18"/>
        <v>-29.737124212392736</v>
      </c>
      <c r="Z69">
        <f t="shared" si="19"/>
        <v>13.085491609037573</v>
      </c>
      <c r="AA69">
        <f t="shared" si="20"/>
        <v>0.98674556005220848</v>
      </c>
      <c r="AB69">
        <f t="shared" si="21"/>
        <v>-15.670333851258691</v>
      </c>
      <c r="AC69">
        <v>-1.2195607172944499E-3</v>
      </c>
      <c r="AD69">
        <v>2.3554780456511899E-2</v>
      </c>
      <c r="AE69">
        <v>2.6751967826987002</v>
      </c>
      <c r="AF69">
        <v>0</v>
      </c>
      <c r="AG69">
        <v>0</v>
      </c>
      <c r="AH69">
        <f t="shared" si="22"/>
        <v>1</v>
      </c>
      <c r="AI69">
        <f t="shared" si="23"/>
        <v>0</v>
      </c>
      <c r="AJ69">
        <f t="shared" si="24"/>
        <v>54800.765890232935</v>
      </c>
      <c r="AK69">
        <f t="shared" si="25"/>
        <v>-2.85023964193548E-2</v>
      </c>
      <c r="AL69">
        <f t="shared" si="26"/>
        <v>-1.3966174245483852E-2</v>
      </c>
      <c r="AM69">
        <f t="shared" si="27"/>
        <v>0.49</v>
      </c>
      <c r="AN69">
        <f t="shared" si="28"/>
        <v>0.39</v>
      </c>
      <c r="AO69">
        <v>19.079999999999998</v>
      </c>
      <c r="AP69">
        <v>0.5</v>
      </c>
      <c r="AQ69" t="s">
        <v>195</v>
      </c>
      <c r="AR69">
        <v>1589631739.37097</v>
      </c>
      <c r="AS69">
        <v>414.07906451612899</v>
      </c>
      <c r="AT69">
        <v>409.99796774193499</v>
      </c>
      <c r="AU69">
        <v>11.589570967741899</v>
      </c>
      <c r="AV69">
        <v>9.0462932258064495</v>
      </c>
      <c r="AW69">
        <v>500.01412903225798</v>
      </c>
      <c r="AX69">
        <v>101.37790322580599</v>
      </c>
      <c r="AY69">
        <v>9.9985970967741894E-2</v>
      </c>
      <c r="AZ69">
        <v>20.572070967741901</v>
      </c>
      <c r="BA69">
        <v>20.4815258064516</v>
      </c>
      <c r="BB69">
        <v>20.7576</v>
      </c>
      <c r="BC69">
        <v>10004.0483870968</v>
      </c>
      <c r="BD69">
        <v>-2.85023964193548E-2</v>
      </c>
      <c r="BE69">
        <v>0.282605</v>
      </c>
      <c r="BF69">
        <v>1589631707</v>
      </c>
      <c r="BG69" t="s">
        <v>317</v>
      </c>
      <c r="BH69">
        <v>9</v>
      </c>
      <c r="BI69">
        <v>-0.38400000000000001</v>
      </c>
      <c r="BJ69">
        <v>-7.4999999999999997E-2</v>
      </c>
      <c r="BK69">
        <v>410</v>
      </c>
      <c r="BL69">
        <v>9</v>
      </c>
      <c r="BM69">
        <v>0.15</v>
      </c>
      <c r="BN69">
        <v>0.04</v>
      </c>
      <c r="BO69">
        <v>4.0785701999999997</v>
      </c>
      <c r="BP69">
        <v>-6.5009459783920101E-2</v>
      </c>
      <c r="BQ69">
        <v>3.1012267217344801E-2</v>
      </c>
      <c r="BR69">
        <v>1</v>
      </c>
      <c r="BS69">
        <v>2.5397287999999998</v>
      </c>
      <c r="BT69">
        <v>2.2379294117646401E-2</v>
      </c>
      <c r="BU69">
        <v>6.8833499518766101E-3</v>
      </c>
      <c r="BV69">
        <v>1</v>
      </c>
      <c r="BW69">
        <v>2</v>
      </c>
      <c r="BX69">
        <v>2</v>
      </c>
      <c r="BY69" t="s">
        <v>203</v>
      </c>
      <c r="BZ69">
        <v>100</v>
      </c>
      <c r="CA69">
        <v>100</v>
      </c>
      <c r="CB69">
        <v>-0.38400000000000001</v>
      </c>
      <c r="CC69">
        <v>-7.4999999999999997E-2</v>
      </c>
      <c r="CD69">
        <v>2</v>
      </c>
      <c r="CE69">
        <v>506.33600000000001</v>
      </c>
      <c r="CF69">
        <v>520.51700000000005</v>
      </c>
      <c r="CG69">
        <v>19.999400000000001</v>
      </c>
      <c r="CH69">
        <v>24.497299999999999</v>
      </c>
      <c r="CI69">
        <v>30.000399999999999</v>
      </c>
      <c r="CJ69">
        <v>24.380099999999999</v>
      </c>
      <c r="CK69">
        <v>24.403700000000001</v>
      </c>
      <c r="CL69">
        <v>19.759699999999999</v>
      </c>
      <c r="CM69">
        <v>21.934000000000001</v>
      </c>
      <c r="CN69">
        <v>0</v>
      </c>
      <c r="CO69">
        <v>20</v>
      </c>
      <c r="CP69">
        <v>410</v>
      </c>
      <c r="CQ69">
        <v>9</v>
      </c>
      <c r="CR69">
        <v>99.742199999999997</v>
      </c>
      <c r="CS69">
        <v>106.852</v>
      </c>
    </row>
    <row r="70" spans="1:97" x14ac:dyDescent="0.25">
      <c r="A70">
        <v>54</v>
      </c>
      <c r="B70">
        <v>1589631753</v>
      </c>
      <c r="C70">
        <v>3938.2999999523199</v>
      </c>
      <c r="D70" t="s">
        <v>326</v>
      </c>
      <c r="E70" t="s">
        <v>327</v>
      </c>
      <c r="F70">
        <v>1589631744.3741901</v>
      </c>
      <c r="G70">
        <f t="shared" si="0"/>
        <v>6.7308320201426642E-4</v>
      </c>
      <c r="H70">
        <f t="shared" si="1"/>
        <v>-1.3475227211388754</v>
      </c>
      <c r="I70">
        <f t="shared" si="2"/>
        <v>414.07287096774201</v>
      </c>
      <c r="J70">
        <f t="shared" si="3"/>
        <v>445.35110730241007</v>
      </c>
      <c r="K70">
        <f t="shared" si="4"/>
        <v>45.19295839169488</v>
      </c>
      <c r="L70">
        <f t="shared" si="5"/>
        <v>42.018932302929834</v>
      </c>
      <c r="M70">
        <f t="shared" si="6"/>
        <v>5.4660345227082699E-2</v>
      </c>
      <c r="N70">
        <f t="shared" si="7"/>
        <v>2.6802705762795962</v>
      </c>
      <c r="O70">
        <f t="shared" si="8"/>
        <v>5.4048537584436042E-2</v>
      </c>
      <c r="P70">
        <f t="shared" si="9"/>
        <v>3.3834733781806389E-2</v>
      </c>
      <c r="Q70">
        <f t="shared" si="10"/>
        <v>-2.8370263326096758E-3</v>
      </c>
      <c r="R70">
        <f t="shared" si="11"/>
        <v>20.380086406777433</v>
      </c>
      <c r="S70">
        <f t="shared" si="12"/>
        <v>20.478893548387099</v>
      </c>
      <c r="T70">
        <f t="shared" si="13"/>
        <v>2.4171144484520029</v>
      </c>
      <c r="U70">
        <f t="shared" si="14"/>
        <v>48.367224073704719</v>
      </c>
      <c r="V70">
        <f t="shared" si="15"/>
        <v>1.1757596900057203</v>
      </c>
      <c r="W70">
        <f t="shared" si="16"/>
        <v>2.4309017367092043</v>
      </c>
      <c r="X70">
        <f t="shared" si="17"/>
        <v>1.2413547584462825</v>
      </c>
      <c r="Y70">
        <f t="shared" si="18"/>
        <v>-29.682969208829149</v>
      </c>
      <c r="Z70">
        <f t="shared" si="19"/>
        <v>13.325581251779758</v>
      </c>
      <c r="AA70">
        <f t="shared" si="20"/>
        <v>1.0049721946908294</v>
      </c>
      <c r="AB70">
        <f t="shared" si="21"/>
        <v>-15.355252788691173</v>
      </c>
      <c r="AC70">
        <v>-1.2192902842625699E-3</v>
      </c>
      <c r="AD70">
        <v>2.3549557271963902E-2</v>
      </c>
      <c r="AE70">
        <v>2.67482326207129</v>
      </c>
      <c r="AF70">
        <v>0</v>
      </c>
      <c r="AG70">
        <v>0</v>
      </c>
      <c r="AH70">
        <f t="shared" si="22"/>
        <v>1</v>
      </c>
      <c r="AI70">
        <f t="shared" si="23"/>
        <v>0</v>
      </c>
      <c r="AJ70">
        <f t="shared" si="24"/>
        <v>54789.273908144562</v>
      </c>
      <c r="AK70">
        <f t="shared" si="25"/>
        <v>-1.4845768354838701E-2</v>
      </c>
      <c r="AL70">
        <f t="shared" si="26"/>
        <v>-7.2744264938709629E-3</v>
      </c>
      <c r="AM70">
        <f t="shared" si="27"/>
        <v>0.49</v>
      </c>
      <c r="AN70">
        <f t="shared" si="28"/>
        <v>0.39</v>
      </c>
      <c r="AO70">
        <v>19.079999999999998</v>
      </c>
      <c r="AP70">
        <v>0.5</v>
      </c>
      <c r="AQ70" t="s">
        <v>195</v>
      </c>
      <c r="AR70">
        <v>1589631744.3741901</v>
      </c>
      <c r="AS70">
        <v>414.07287096774201</v>
      </c>
      <c r="AT70">
        <v>409.99432258064502</v>
      </c>
      <c r="AU70">
        <v>11.5864483870968</v>
      </c>
      <c r="AV70">
        <v>9.0477587096774208</v>
      </c>
      <c r="AW70">
        <v>500.00712903225798</v>
      </c>
      <c r="AX70">
        <v>101.377161290323</v>
      </c>
      <c r="AY70">
        <v>9.9982587096774198E-2</v>
      </c>
      <c r="AZ70">
        <v>20.571112903225799</v>
      </c>
      <c r="BA70">
        <v>20.478893548387099</v>
      </c>
      <c r="BB70">
        <v>20.759541935483899</v>
      </c>
      <c r="BC70">
        <v>10001.9032258065</v>
      </c>
      <c r="BD70">
        <v>-1.4845768354838701E-2</v>
      </c>
      <c r="BE70">
        <v>0.282605</v>
      </c>
      <c r="BF70">
        <v>1589631707</v>
      </c>
      <c r="BG70" t="s">
        <v>317</v>
      </c>
      <c r="BH70">
        <v>9</v>
      </c>
      <c r="BI70">
        <v>-0.38400000000000001</v>
      </c>
      <c r="BJ70">
        <v>-7.4999999999999997E-2</v>
      </c>
      <c r="BK70">
        <v>410</v>
      </c>
      <c r="BL70">
        <v>9</v>
      </c>
      <c r="BM70">
        <v>0.15</v>
      </c>
      <c r="BN70">
        <v>0.04</v>
      </c>
      <c r="BO70">
        <v>4.0797286000000001</v>
      </c>
      <c r="BP70">
        <v>2.1382736482326602E-2</v>
      </c>
      <c r="BQ70">
        <v>3.0845529660552099E-2</v>
      </c>
      <c r="BR70">
        <v>1</v>
      </c>
      <c r="BS70">
        <v>2.5394730000000001</v>
      </c>
      <c r="BT70">
        <v>-1.8982887393343702E-2</v>
      </c>
      <c r="BU70">
        <v>7.1791551731384103E-3</v>
      </c>
      <c r="BV70">
        <v>1</v>
      </c>
      <c r="BW70">
        <v>2</v>
      </c>
      <c r="BX70">
        <v>2</v>
      </c>
      <c r="BY70" t="s">
        <v>203</v>
      </c>
      <c r="BZ70">
        <v>100</v>
      </c>
      <c r="CA70">
        <v>100</v>
      </c>
      <c r="CB70">
        <v>-0.38400000000000001</v>
      </c>
      <c r="CC70">
        <v>-7.4999999999999997E-2</v>
      </c>
      <c r="CD70">
        <v>2</v>
      </c>
      <c r="CE70">
        <v>506.5</v>
      </c>
      <c r="CF70">
        <v>520.52300000000002</v>
      </c>
      <c r="CG70">
        <v>19.999400000000001</v>
      </c>
      <c r="CH70">
        <v>24.502500000000001</v>
      </c>
      <c r="CI70">
        <v>30.000299999999999</v>
      </c>
      <c r="CJ70">
        <v>24.3858</v>
      </c>
      <c r="CK70">
        <v>24.409800000000001</v>
      </c>
      <c r="CL70">
        <v>19.7593</v>
      </c>
      <c r="CM70">
        <v>21.934000000000001</v>
      </c>
      <c r="CN70">
        <v>0</v>
      </c>
      <c r="CO70">
        <v>20</v>
      </c>
      <c r="CP70">
        <v>410</v>
      </c>
      <c r="CQ70">
        <v>9</v>
      </c>
      <c r="CR70">
        <v>99.742900000000006</v>
      </c>
      <c r="CS70">
        <v>106.852</v>
      </c>
    </row>
    <row r="71" spans="1:97" x14ac:dyDescent="0.25">
      <c r="A71">
        <v>55</v>
      </c>
      <c r="B71">
        <v>1589632139.0999999</v>
      </c>
      <c r="C71">
        <v>4324.3999998569498</v>
      </c>
      <c r="D71" t="s">
        <v>330</v>
      </c>
      <c r="E71" t="s">
        <v>331</v>
      </c>
      <c r="F71">
        <v>1589632131.12903</v>
      </c>
      <c r="G71">
        <f t="shared" si="0"/>
        <v>2.0591815223050387E-4</v>
      </c>
      <c r="H71">
        <f t="shared" si="1"/>
        <v>-1.1737647166596625</v>
      </c>
      <c r="I71">
        <f t="shared" si="2"/>
        <v>411.613</v>
      </c>
      <c r="J71">
        <f t="shared" si="3"/>
        <v>535.47241045109286</v>
      </c>
      <c r="K71">
        <f t="shared" si="4"/>
        <v>54.343413656952606</v>
      </c>
      <c r="L71">
        <f t="shared" si="5"/>
        <v>41.773310984847178</v>
      </c>
      <c r="M71">
        <f t="shared" si="6"/>
        <v>1.3935955654038868E-2</v>
      </c>
      <c r="N71">
        <f t="shared" si="7"/>
        <v>2.7882796999914028</v>
      </c>
      <c r="O71">
        <f t="shared" si="8"/>
        <v>1.3897375457529015E-2</v>
      </c>
      <c r="P71">
        <f t="shared" si="9"/>
        <v>8.6893169754134487E-3</v>
      </c>
      <c r="Q71">
        <f t="shared" si="10"/>
        <v>-8.2575819073548475E-3</v>
      </c>
      <c r="R71">
        <f t="shared" si="11"/>
        <v>20.56782894877762</v>
      </c>
      <c r="S71">
        <f t="shared" si="12"/>
        <v>20.565064516128999</v>
      </c>
      <c r="T71">
        <f t="shared" si="13"/>
        <v>2.4299953641029233</v>
      </c>
      <c r="U71">
        <f t="shared" si="14"/>
        <v>39.006160673118913</v>
      </c>
      <c r="V71">
        <f t="shared" si="15"/>
        <v>0.95130964029734988</v>
      </c>
      <c r="W71">
        <f t="shared" si="16"/>
        <v>2.4388702294223608</v>
      </c>
      <c r="X71">
        <f t="shared" si="17"/>
        <v>1.4786857238055733</v>
      </c>
      <c r="Y71">
        <f t="shared" si="18"/>
        <v>-9.0809905133652205</v>
      </c>
      <c r="Z71">
        <f t="shared" si="19"/>
        <v>8.889833455379371</v>
      </c>
      <c r="AA71">
        <f t="shared" si="20"/>
        <v>0.6449303883999532</v>
      </c>
      <c r="AB71">
        <f t="shared" si="21"/>
        <v>0.44551574850674847</v>
      </c>
      <c r="AC71">
        <v>-1.22331151865661E-3</v>
      </c>
      <c r="AD71">
        <v>2.3627224002264802E-2</v>
      </c>
      <c r="AE71">
        <v>2.6803716813321699</v>
      </c>
      <c r="AF71">
        <v>0</v>
      </c>
      <c r="AG71">
        <v>0</v>
      </c>
      <c r="AH71">
        <f t="shared" si="22"/>
        <v>1</v>
      </c>
      <c r="AI71">
        <f t="shared" si="23"/>
        <v>0</v>
      </c>
      <c r="AJ71">
        <f t="shared" si="24"/>
        <v>54952.783556908187</v>
      </c>
      <c r="AK71">
        <f t="shared" si="25"/>
        <v>-4.3210789677419398E-2</v>
      </c>
      <c r="AL71">
        <f t="shared" si="26"/>
        <v>-2.1173286941935505E-2</v>
      </c>
      <c r="AM71">
        <f t="shared" si="27"/>
        <v>0.49</v>
      </c>
      <c r="AN71">
        <f t="shared" si="28"/>
        <v>0.39</v>
      </c>
      <c r="AO71">
        <v>7.41</v>
      </c>
      <c r="AP71">
        <v>0.5</v>
      </c>
      <c r="AQ71" t="s">
        <v>195</v>
      </c>
      <c r="AR71">
        <v>1589632131.12903</v>
      </c>
      <c r="AS71">
        <v>411.613</v>
      </c>
      <c r="AT71">
        <v>409.99932258064501</v>
      </c>
      <c r="AU71">
        <v>9.3737222580645199</v>
      </c>
      <c r="AV71">
        <v>9.07145516129032</v>
      </c>
      <c r="AW71">
        <v>500.071161290323</v>
      </c>
      <c r="AX71">
        <v>101.38729032258099</v>
      </c>
      <c r="AY71">
        <v>9.9569870967741905E-2</v>
      </c>
      <c r="AZ71">
        <v>20.6242032258065</v>
      </c>
      <c r="BA71">
        <v>20.565064516128999</v>
      </c>
      <c r="BB71">
        <v>20.804490322580602</v>
      </c>
      <c r="BC71">
        <v>10033.8870967742</v>
      </c>
      <c r="BD71">
        <v>-4.3210789677419398E-2</v>
      </c>
      <c r="BE71">
        <v>0.282605</v>
      </c>
      <c r="BF71">
        <v>1589632122.5999999</v>
      </c>
      <c r="BG71" t="s">
        <v>332</v>
      </c>
      <c r="BH71">
        <v>10</v>
      </c>
      <c r="BI71">
        <v>-0.46400000000000002</v>
      </c>
      <c r="BJ71">
        <v>-7.1999999999999995E-2</v>
      </c>
      <c r="BK71">
        <v>410</v>
      </c>
      <c r="BL71">
        <v>9</v>
      </c>
      <c r="BM71">
        <v>0.23</v>
      </c>
      <c r="BN71">
        <v>7.0000000000000007E-2</v>
      </c>
      <c r="BO71">
        <v>1.0288211279399999</v>
      </c>
      <c r="BP71">
        <v>7.0851887802226896</v>
      </c>
      <c r="BQ71">
        <v>0.93677130741997705</v>
      </c>
      <c r="BR71">
        <v>0</v>
      </c>
      <c r="BS71">
        <v>0.18620933233199999</v>
      </c>
      <c r="BT71">
        <v>1.4014126848005799</v>
      </c>
      <c r="BU71">
        <v>0.18324522271888199</v>
      </c>
      <c r="BV71">
        <v>0</v>
      </c>
      <c r="BW71">
        <v>0</v>
      </c>
      <c r="BX71">
        <v>2</v>
      </c>
      <c r="BY71" t="s">
        <v>197</v>
      </c>
      <c r="BZ71">
        <v>100</v>
      </c>
      <c r="CA71">
        <v>100</v>
      </c>
      <c r="CB71">
        <v>-0.46400000000000002</v>
      </c>
      <c r="CC71">
        <v>-7.1999999999999995E-2</v>
      </c>
      <c r="CD71">
        <v>2</v>
      </c>
      <c r="CE71">
        <v>505.964</v>
      </c>
      <c r="CF71">
        <v>518.59100000000001</v>
      </c>
      <c r="CG71">
        <v>19.998699999999999</v>
      </c>
      <c r="CH71">
        <v>24.8217</v>
      </c>
      <c r="CI71">
        <v>30.000399999999999</v>
      </c>
      <c r="CJ71">
        <v>24.754899999999999</v>
      </c>
      <c r="CK71">
        <v>24.781500000000001</v>
      </c>
      <c r="CL71">
        <v>19.7668</v>
      </c>
      <c r="CM71">
        <v>25.290600000000001</v>
      </c>
      <c r="CN71">
        <v>0</v>
      </c>
      <c r="CO71">
        <v>20</v>
      </c>
      <c r="CP71">
        <v>410</v>
      </c>
      <c r="CQ71">
        <v>9</v>
      </c>
      <c r="CR71">
        <v>99.7166</v>
      </c>
      <c r="CS71">
        <v>106.80200000000001</v>
      </c>
    </row>
    <row r="72" spans="1:97" x14ac:dyDescent="0.25">
      <c r="A72">
        <v>56</v>
      </c>
      <c r="B72">
        <v>1589632144.0999999</v>
      </c>
      <c r="C72">
        <v>4329.3999998569498</v>
      </c>
      <c r="D72" t="s">
        <v>333</v>
      </c>
      <c r="E72" t="s">
        <v>334</v>
      </c>
      <c r="F72">
        <v>1589632135.7451601</v>
      </c>
      <c r="G72">
        <f t="shared" si="0"/>
        <v>2.6441760586687498E-4</v>
      </c>
      <c r="H72">
        <f t="shared" si="1"/>
        <v>-1.4932827645268776</v>
      </c>
      <c r="I72">
        <f t="shared" si="2"/>
        <v>412.046258064516</v>
      </c>
      <c r="J72">
        <f t="shared" si="3"/>
        <v>533.9735766786149</v>
      </c>
      <c r="K72">
        <f t="shared" si="4"/>
        <v>54.191509995519077</v>
      </c>
      <c r="L72">
        <f t="shared" si="5"/>
        <v>41.817441700788422</v>
      </c>
      <c r="M72">
        <f t="shared" si="6"/>
        <v>1.8009665390433863E-2</v>
      </c>
      <c r="N72">
        <f t="shared" si="7"/>
        <v>2.7846895122164295</v>
      </c>
      <c r="O72">
        <f t="shared" si="8"/>
        <v>1.7945206869577571E-2</v>
      </c>
      <c r="P72">
        <f t="shared" si="9"/>
        <v>1.1221526317285783E-2</v>
      </c>
      <c r="Q72">
        <f t="shared" si="10"/>
        <v>-7.2911503709032262E-3</v>
      </c>
      <c r="R72">
        <f t="shared" si="11"/>
        <v>20.548853403373229</v>
      </c>
      <c r="S72">
        <f t="shared" si="12"/>
        <v>20.564561290322601</v>
      </c>
      <c r="T72">
        <f t="shared" si="13"/>
        <v>2.4299199672433449</v>
      </c>
      <c r="U72">
        <f t="shared" si="14"/>
        <v>39.349201029470095</v>
      </c>
      <c r="V72">
        <f t="shared" si="15"/>
        <v>0.95950482347596666</v>
      </c>
      <c r="W72">
        <f t="shared" si="16"/>
        <v>2.4384353388963538</v>
      </c>
      <c r="X72">
        <f t="shared" si="17"/>
        <v>1.4704151437673783</v>
      </c>
      <c r="Y72">
        <f t="shared" si="18"/>
        <v>-11.660816418729187</v>
      </c>
      <c r="Z72">
        <f t="shared" si="19"/>
        <v>8.5195321285396837</v>
      </c>
      <c r="AA72">
        <f t="shared" si="20"/>
        <v>0.61885226031145546</v>
      </c>
      <c r="AB72">
        <f t="shared" si="21"/>
        <v>-2.5297231802489506</v>
      </c>
      <c r="AC72">
        <v>-1.22086488016902E-3</v>
      </c>
      <c r="AD72">
        <v>2.3579969255851301E-2</v>
      </c>
      <c r="AE72">
        <v>2.6769973109573799</v>
      </c>
      <c r="AF72">
        <v>0</v>
      </c>
      <c r="AG72">
        <v>0</v>
      </c>
      <c r="AH72">
        <f t="shared" si="22"/>
        <v>1</v>
      </c>
      <c r="AI72">
        <f t="shared" si="23"/>
        <v>0</v>
      </c>
      <c r="AJ72">
        <f t="shared" si="24"/>
        <v>54847.971492088669</v>
      </c>
      <c r="AK72">
        <f t="shared" si="25"/>
        <v>-3.8153586451612903E-2</v>
      </c>
      <c r="AL72">
        <f t="shared" si="26"/>
        <v>-1.8695257361290324E-2</v>
      </c>
      <c r="AM72">
        <f t="shared" si="27"/>
        <v>0.49</v>
      </c>
      <c r="AN72">
        <f t="shared" si="28"/>
        <v>0.39</v>
      </c>
      <c r="AO72">
        <v>7.41</v>
      </c>
      <c r="AP72">
        <v>0.5</v>
      </c>
      <c r="AQ72" t="s">
        <v>195</v>
      </c>
      <c r="AR72">
        <v>1589632135.7451601</v>
      </c>
      <c r="AS72">
        <v>412.046258064516</v>
      </c>
      <c r="AT72">
        <v>409.994709677419</v>
      </c>
      <c r="AU72">
        <v>9.4544370967741909</v>
      </c>
      <c r="AV72">
        <v>9.0662806451612905</v>
      </c>
      <c r="AW72">
        <v>500.00716129032298</v>
      </c>
      <c r="AX72">
        <v>101.387419354839</v>
      </c>
      <c r="AY72">
        <v>9.9830880645161296E-2</v>
      </c>
      <c r="AZ72">
        <v>20.621309677419401</v>
      </c>
      <c r="BA72">
        <v>20.564561290322601</v>
      </c>
      <c r="BB72">
        <v>20.803032258064501</v>
      </c>
      <c r="BC72">
        <v>10013.8064516129</v>
      </c>
      <c r="BD72">
        <v>-3.8153586451612903E-2</v>
      </c>
      <c r="BE72">
        <v>0.282605</v>
      </c>
      <c r="BF72">
        <v>1589632122.5999999</v>
      </c>
      <c r="BG72" t="s">
        <v>332</v>
      </c>
      <c r="BH72">
        <v>10</v>
      </c>
      <c r="BI72">
        <v>-0.46400000000000002</v>
      </c>
      <c r="BJ72">
        <v>-7.1999999999999995E-2</v>
      </c>
      <c r="BK72">
        <v>410</v>
      </c>
      <c r="BL72">
        <v>9</v>
      </c>
      <c r="BM72">
        <v>0.23</v>
      </c>
      <c r="BN72">
        <v>7.0000000000000007E-2</v>
      </c>
      <c r="BO72">
        <v>1.4307304679399999</v>
      </c>
      <c r="BP72">
        <v>6.2516152099616198</v>
      </c>
      <c r="BQ72">
        <v>0.87129432447630495</v>
      </c>
      <c r="BR72">
        <v>0</v>
      </c>
      <c r="BS72">
        <v>0.26676012413200001</v>
      </c>
      <c r="BT72">
        <v>1.24498368838592</v>
      </c>
      <c r="BU72">
        <v>0.170382244259838</v>
      </c>
      <c r="BV72">
        <v>0</v>
      </c>
      <c r="BW72">
        <v>0</v>
      </c>
      <c r="BX72">
        <v>2</v>
      </c>
      <c r="BY72" t="s">
        <v>197</v>
      </c>
      <c r="BZ72">
        <v>100</v>
      </c>
      <c r="CA72">
        <v>100</v>
      </c>
      <c r="CB72">
        <v>-0.46400000000000002</v>
      </c>
      <c r="CC72">
        <v>-7.1999999999999995E-2</v>
      </c>
      <c r="CD72">
        <v>2</v>
      </c>
      <c r="CE72">
        <v>506.22</v>
      </c>
      <c r="CF72">
        <v>518.68799999999999</v>
      </c>
      <c r="CG72">
        <v>19.998799999999999</v>
      </c>
      <c r="CH72">
        <v>24.8247</v>
      </c>
      <c r="CI72">
        <v>30.000299999999999</v>
      </c>
      <c r="CJ72">
        <v>24.757400000000001</v>
      </c>
      <c r="CK72">
        <v>24.784400000000002</v>
      </c>
      <c r="CL72">
        <v>19.7651</v>
      </c>
      <c r="CM72">
        <v>25.290600000000001</v>
      </c>
      <c r="CN72">
        <v>0</v>
      </c>
      <c r="CO72">
        <v>20</v>
      </c>
      <c r="CP72">
        <v>410</v>
      </c>
      <c r="CQ72">
        <v>9</v>
      </c>
      <c r="CR72">
        <v>99.716899999999995</v>
      </c>
      <c r="CS72">
        <v>106.801</v>
      </c>
    </row>
    <row r="73" spans="1:97" x14ac:dyDescent="0.25">
      <c r="A73">
        <v>57</v>
      </c>
      <c r="B73">
        <v>1589632149.0999999</v>
      </c>
      <c r="C73">
        <v>4334.3999998569498</v>
      </c>
      <c r="D73" t="s">
        <v>335</v>
      </c>
      <c r="E73" t="s">
        <v>336</v>
      </c>
      <c r="F73">
        <v>1589632140.53548</v>
      </c>
      <c r="G73">
        <f t="shared" si="0"/>
        <v>2.753273386230742E-4</v>
      </c>
      <c r="H73">
        <f t="shared" si="1"/>
        <v>-1.516568047901284</v>
      </c>
      <c r="I73">
        <f t="shared" si="2"/>
        <v>412.07729032258101</v>
      </c>
      <c r="J73">
        <f t="shared" si="3"/>
        <v>530.72155498686629</v>
      </c>
      <c r="K73">
        <f t="shared" si="4"/>
        <v>53.861624604030631</v>
      </c>
      <c r="L73">
        <f t="shared" si="5"/>
        <v>41.820710145737841</v>
      </c>
      <c r="M73">
        <f t="shared" si="6"/>
        <v>1.8761649043003589E-2</v>
      </c>
      <c r="N73">
        <f t="shared" si="7"/>
        <v>2.7822133862380056</v>
      </c>
      <c r="O73">
        <f t="shared" si="8"/>
        <v>1.8691644570244758E-2</v>
      </c>
      <c r="P73">
        <f t="shared" si="9"/>
        <v>1.1688545614550542E-2</v>
      </c>
      <c r="Q73">
        <f t="shared" si="10"/>
        <v>-5.8231534592903238E-3</v>
      </c>
      <c r="R73">
        <f t="shared" si="11"/>
        <v>20.544241245001068</v>
      </c>
      <c r="S73">
        <f t="shared" si="12"/>
        <v>20.563251612903201</v>
      </c>
      <c r="T73">
        <f t="shared" si="13"/>
        <v>2.4297237516897905</v>
      </c>
      <c r="U73">
        <f t="shared" si="14"/>
        <v>39.364260891499569</v>
      </c>
      <c r="V73">
        <f t="shared" si="15"/>
        <v>0.95977911627140955</v>
      </c>
      <c r="W73">
        <f t="shared" si="16"/>
        <v>2.4381992562158508</v>
      </c>
      <c r="X73">
        <f t="shared" si="17"/>
        <v>1.4699446354183809</v>
      </c>
      <c r="Y73">
        <f t="shared" si="18"/>
        <v>-12.141935633277573</v>
      </c>
      <c r="Z73">
        <f t="shared" si="19"/>
        <v>8.4727644611264221</v>
      </c>
      <c r="AA73">
        <f t="shared" si="20"/>
        <v>0.6159937721810379</v>
      </c>
      <c r="AB73">
        <f t="shared" si="21"/>
        <v>-3.0590005534294029</v>
      </c>
      <c r="AC73">
        <v>-1.21917924172183E-3</v>
      </c>
      <c r="AD73">
        <v>2.3547412579509101E-2</v>
      </c>
      <c r="AE73">
        <v>2.6746698747462299</v>
      </c>
      <c r="AF73">
        <v>0</v>
      </c>
      <c r="AG73">
        <v>0</v>
      </c>
      <c r="AH73">
        <f t="shared" si="22"/>
        <v>1</v>
      </c>
      <c r="AI73">
        <f t="shared" si="23"/>
        <v>0</v>
      </c>
      <c r="AJ73">
        <f t="shared" si="24"/>
        <v>54775.64496647536</v>
      </c>
      <c r="AK73">
        <f t="shared" si="25"/>
        <v>-3.04717606451613E-2</v>
      </c>
      <c r="AL73">
        <f t="shared" si="26"/>
        <v>-1.4931162716129036E-2</v>
      </c>
      <c r="AM73">
        <f t="shared" si="27"/>
        <v>0.49</v>
      </c>
      <c r="AN73">
        <f t="shared" si="28"/>
        <v>0.39</v>
      </c>
      <c r="AO73">
        <v>7.41</v>
      </c>
      <c r="AP73">
        <v>0.5</v>
      </c>
      <c r="AQ73" t="s">
        <v>195</v>
      </c>
      <c r="AR73">
        <v>1589632140.53548</v>
      </c>
      <c r="AS73">
        <v>412.07729032258101</v>
      </c>
      <c r="AT73">
        <v>409.99787096774202</v>
      </c>
      <c r="AU73">
        <v>9.4571129032258092</v>
      </c>
      <c r="AV73">
        <v>9.0529351612903195</v>
      </c>
      <c r="AW73">
        <v>499.99819354838701</v>
      </c>
      <c r="AX73">
        <v>101.387548387097</v>
      </c>
      <c r="AY73">
        <v>9.9990790322580597E-2</v>
      </c>
      <c r="AZ73">
        <v>20.619738709677399</v>
      </c>
      <c r="BA73">
        <v>20.563251612903201</v>
      </c>
      <c r="BB73">
        <v>20.8007387096774</v>
      </c>
      <c r="BC73">
        <v>9999.9677419354794</v>
      </c>
      <c r="BD73">
        <v>-3.04717606451613E-2</v>
      </c>
      <c r="BE73">
        <v>0.282605</v>
      </c>
      <c r="BF73">
        <v>1589632122.5999999</v>
      </c>
      <c r="BG73" t="s">
        <v>332</v>
      </c>
      <c r="BH73">
        <v>10</v>
      </c>
      <c r="BI73">
        <v>-0.46400000000000002</v>
      </c>
      <c r="BJ73">
        <v>-7.1999999999999995E-2</v>
      </c>
      <c r="BK73">
        <v>410</v>
      </c>
      <c r="BL73">
        <v>9</v>
      </c>
      <c r="BM73">
        <v>0.23</v>
      </c>
      <c r="BN73">
        <v>7.0000000000000007E-2</v>
      </c>
      <c r="BO73">
        <v>1.8340990020000001</v>
      </c>
      <c r="BP73">
        <v>3.0323068340861998</v>
      </c>
      <c r="BQ73">
        <v>0.55466093258409299</v>
      </c>
      <c r="BR73">
        <v>0</v>
      </c>
      <c r="BS73">
        <v>0.35150903719999999</v>
      </c>
      <c r="BT73">
        <v>0.66636731709859198</v>
      </c>
      <c r="BU73">
        <v>0.10985526475775401</v>
      </c>
      <c r="BV73">
        <v>0</v>
      </c>
      <c r="BW73">
        <v>0</v>
      </c>
      <c r="BX73">
        <v>2</v>
      </c>
      <c r="BY73" t="s">
        <v>197</v>
      </c>
      <c r="BZ73">
        <v>100</v>
      </c>
      <c r="CA73">
        <v>100</v>
      </c>
      <c r="CB73">
        <v>-0.46400000000000002</v>
      </c>
      <c r="CC73">
        <v>-7.1999999999999995E-2</v>
      </c>
      <c r="CD73">
        <v>2</v>
      </c>
      <c r="CE73">
        <v>506.39499999999998</v>
      </c>
      <c r="CF73">
        <v>518.80399999999997</v>
      </c>
      <c r="CG73">
        <v>19.998999999999999</v>
      </c>
      <c r="CH73">
        <v>24.8276</v>
      </c>
      <c r="CI73">
        <v>30.000399999999999</v>
      </c>
      <c r="CJ73">
        <v>24.760300000000001</v>
      </c>
      <c r="CK73">
        <v>24.788</v>
      </c>
      <c r="CL73">
        <v>19.765799999999999</v>
      </c>
      <c r="CM73">
        <v>25.290600000000001</v>
      </c>
      <c r="CN73">
        <v>0</v>
      </c>
      <c r="CO73">
        <v>20</v>
      </c>
      <c r="CP73">
        <v>410</v>
      </c>
      <c r="CQ73">
        <v>9</v>
      </c>
      <c r="CR73">
        <v>99.715599999999995</v>
      </c>
      <c r="CS73">
        <v>106.801</v>
      </c>
    </row>
    <row r="74" spans="1:97" x14ac:dyDescent="0.25">
      <c r="A74">
        <v>58</v>
      </c>
      <c r="B74">
        <v>1589632154.0999999</v>
      </c>
      <c r="C74">
        <v>4339.3999998569498</v>
      </c>
      <c r="D74" t="s">
        <v>337</v>
      </c>
      <c r="E74" t="s">
        <v>338</v>
      </c>
      <c r="F74">
        <v>1589632145.4709699</v>
      </c>
      <c r="G74">
        <f t="shared" si="0"/>
        <v>2.7913848987213478E-4</v>
      </c>
      <c r="H74">
        <f t="shared" si="1"/>
        <v>-1.5209220316099774</v>
      </c>
      <c r="I74">
        <f t="shared" si="2"/>
        <v>412.076032258064</v>
      </c>
      <c r="J74">
        <f t="shared" si="3"/>
        <v>529.35495630967796</v>
      </c>
      <c r="K74">
        <f t="shared" si="4"/>
        <v>53.72294932741525</v>
      </c>
      <c r="L74">
        <f t="shared" si="5"/>
        <v>41.820596059728558</v>
      </c>
      <c r="M74">
        <f t="shared" si="6"/>
        <v>1.9018541084381294E-2</v>
      </c>
      <c r="N74">
        <f t="shared" si="7"/>
        <v>2.7810716727918905</v>
      </c>
      <c r="O74">
        <f t="shared" si="8"/>
        <v>1.8946580986526265E-2</v>
      </c>
      <c r="P74">
        <f t="shared" si="9"/>
        <v>1.184805565546148E-2</v>
      </c>
      <c r="Q74">
        <f t="shared" si="10"/>
        <v>-3.5333644093548471E-3</v>
      </c>
      <c r="R74">
        <f t="shared" si="11"/>
        <v>20.542436434580971</v>
      </c>
      <c r="S74">
        <f t="shared" si="12"/>
        <v>20.561590322580599</v>
      </c>
      <c r="T74">
        <f t="shared" si="13"/>
        <v>2.4294748775451827</v>
      </c>
      <c r="U74">
        <f t="shared" si="14"/>
        <v>39.343513628651799</v>
      </c>
      <c r="V74">
        <f t="shared" si="15"/>
        <v>0.95922920187285421</v>
      </c>
      <c r="W74">
        <f t="shared" si="16"/>
        <v>2.4380872814935834</v>
      </c>
      <c r="X74">
        <f t="shared" si="17"/>
        <v>1.4702456756723286</v>
      </c>
      <c r="Y74">
        <f t="shared" si="18"/>
        <v>-12.310007403361144</v>
      </c>
      <c r="Z74">
        <f t="shared" si="19"/>
        <v>8.6066456630368258</v>
      </c>
      <c r="AA74">
        <f t="shared" si="20"/>
        <v>0.62597649522968934</v>
      </c>
      <c r="AB74">
        <f t="shared" si="21"/>
        <v>-3.0809186095039838</v>
      </c>
      <c r="AC74">
        <v>-1.2184025040541599E-3</v>
      </c>
      <c r="AD74">
        <v>2.3532410550520501E-2</v>
      </c>
      <c r="AE74">
        <v>2.6735966771453898</v>
      </c>
      <c r="AF74">
        <v>0</v>
      </c>
      <c r="AG74">
        <v>0</v>
      </c>
      <c r="AH74">
        <f t="shared" si="22"/>
        <v>1</v>
      </c>
      <c r="AI74">
        <f t="shared" si="23"/>
        <v>0</v>
      </c>
      <c r="AJ74">
        <f t="shared" si="24"/>
        <v>54742.309610517921</v>
      </c>
      <c r="AK74">
        <f t="shared" si="25"/>
        <v>-1.8489609677419399E-2</v>
      </c>
      <c r="AL74">
        <f t="shared" si="26"/>
        <v>-9.0599087419355046E-3</v>
      </c>
      <c r="AM74">
        <f t="shared" si="27"/>
        <v>0.49</v>
      </c>
      <c r="AN74">
        <f t="shared" si="28"/>
        <v>0.39</v>
      </c>
      <c r="AO74">
        <v>7.41</v>
      </c>
      <c r="AP74">
        <v>0.5</v>
      </c>
      <c r="AQ74" t="s">
        <v>195</v>
      </c>
      <c r="AR74">
        <v>1589632145.4709699</v>
      </c>
      <c r="AS74">
        <v>412.076032258064</v>
      </c>
      <c r="AT74">
        <v>409.99251612903203</v>
      </c>
      <c r="AU74">
        <v>9.4516912903225805</v>
      </c>
      <c r="AV74">
        <v>9.0419222580645204</v>
      </c>
      <c r="AW74">
        <v>500.00512903225803</v>
      </c>
      <c r="AX74">
        <v>101.387548387097</v>
      </c>
      <c r="AY74">
        <v>0.10002377419354801</v>
      </c>
      <c r="AZ74">
        <v>20.618993548387099</v>
      </c>
      <c r="BA74">
        <v>20.561590322580599</v>
      </c>
      <c r="BB74">
        <v>20.797248387096801</v>
      </c>
      <c r="BC74">
        <v>9993.5967741935492</v>
      </c>
      <c r="BD74">
        <v>-1.8489609677419399E-2</v>
      </c>
      <c r="BE74">
        <v>0.282605</v>
      </c>
      <c r="BF74">
        <v>1589632122.5999999</v>
      </c>
      <c r="BG74" t="s">
        <v>332</v>
      </c>
      <c r="BH74">
        <v>10</v>
      </c>
      <c r="BI74">
        <v>-0.46400000000000002</v>
      </c>
      <c r="BJ74">
        <v>-7.1999999999999995E-2</v>
      </c>
      <c r="BK74">
        <v>410</v>
      </c>
      <c r="BL74">
        <v>9</v>
      </c>
      <c r="BM74">
        <v>0.23</v>
      </c>
      <c r="BN74">
        <v>7.0000000000000007E-2</v>
      </c>
      <c r="BO74">
        <v>2.0789849999999999</v>
      </c>
      <c r="BP74">
        <v>2.5158396158462899E-2</v>
      </c>
      <c r="BQ74">
        <v>1.9804810955926799E-2</v>
      </c>
      <c r="BR74">
        <v>1</v>
      </c>
      <c r="BS74">
        <v>0.40340512000000001</v>
      </c>
      <c r="BT74">
        <v>9.8203586074427196E-2</v>
      </c>
      <c r="BU74">
        <v>1.3655774835050601E-2</v>
      </c>
      <c r="BV74">
        <v>1</v>
      </c>
      <c r="BW74">
        <v>2</v>
      </c>
      <c r="BX74">
        <v>2</v>
      </c>
      <c r="BY74" t="s">
        <v>203</v>
      </c>
      <c r="BZ74">
        <v>100</v>
      </c>
      <c r="CA74">
        <v>100</v>
      </c>
      <c r="CB74">
        <v>-0.46400000000000002</v>
      </c>
      <c r="CC74">
        <v>-7.1999999999999995E-2</v>
      </c>
      <c r="CD74">
        <v>2</v>
      </c>
      <c r="CE74">
        <v>506.553</v>
      </c>
      <c r="CF74">
        <v>518.87699999999995</v>
      </c>
      <c r="CG74">
        <v>19.999099999999999</v>
      </c>
      <c r="CH74">
        <v>24.830500000000001</v>
      </c>
      <c r="CI74">
        <v>30.0001</v>
      </c>
      <c r="CJ74">
        <v>24.764099999999999</v>
      </c>
      <c r="CK74">
        <v>24.791399999999999</v>
      </c>
      <c r="CL74">
        <v>19.7652</v>
      </c>
      <c r="CM74">
        <v>25.290600000000001</v>
      </c>
      <c r="CN74">
        <v>0</v>
      </c>
      <c r="CO74">
        <v>20</v>
      </c>
      <c r="CP74">
        <v>410</v>
      </c>
      <c r="CQ74">
        <v>9</v>
      </c>
      <c r="CR74">
        <v>99.714299999999994</v>
      </c>
      <c r="CS74">
        <v>106.801</v>
      </c>
    </row>
    <row r="75" spans="1:97" x14ac:dyDescent="0.25">
      <c r="A75">
        <v>59</v>
      </c>
      <c r="B75">
        <v>1589632159.0999999</v>
      </c>
      <c r="C75">
        <v>4344.3999998569498</v>
      </c>
      <c r="D75" t="s">
        <v>339</v>
      </c>
      <c r="E75" t="s">
        <v>340</v>
      </c>
      <c r="F75">
        <v>1589632150.4709699</v>
      </c>
      <c r="G75">
        <f t="shared" si="0"/>
        <v>2.8109736964679067E-4</v>
      </c>
      <c r="H75">
        <f t="shared" si="1"/>
        <v>-1.5139690035995639</v>
      </c>
      <c r="I75">
        <f t="shared" si="2"/>
        <v>412.07341935483902</v>
      </c>
      <c r="J75">
        <f t="shared" si="3"/>
        <v>527.95301012212246</v>
      </c>
      <c r="K75">
        <f t="shared" si="4"/>
        <v>53.580569291471583</v>
      </c>
      <c r="L75">
        <f t="shared" si="5"/>
        <v>41.820252892976946</v>
      </c>
      <c r="M75">
        <f t="shared" si="6"/>
        <v>1.9142253468040143E-2</v>
      </c>
      <c r="N75">
        <f t="shared" si="7"/>
        <v>2.781085599144693</v>
      </c>
      <c r="O75">
        <f t="shared" si="8"/>
        <v>1.9069356449339148E-2</v>
      </c>
      <c r="P75">
        <f t="shared" si="9"/>
        <v>1.1924874053209765E-2</v>
      </c>
      <c r="Q75">
        <f t="shared" si="10"/>
        <v>-3.6026394169161257E-3</v>
      </c>
      <c r="R75">
        <f t="shared" si="11"/>
        <v>20.542131541864379</v>
      </c>
      <c r="S75">
        <f t="shared" si="12"/>
        <v>20.5621774193548</v>
      </c>
      <c r="T75">
        <f t="shared" si="13"/>
        <v>2.4295628266331875</v>
      </c>
      <c r="U75">
        <f t="shared" si="14"/>
        <v>39.31428322903038</v>
      </c>
      <c r="V75">
        <f t="shared" si="15"/>
        <v>0.95853026018877352</v>
      </c>
      <c r="W75">
        <f t="shared" si="16"/>
        <v>2.438122182222509</v>
      </c>
      <c r="X75">
        <f t="shared" si="17"/>
        <v>1.4710325664444139</v>
      </c>
      <c r="Y75">
        <f t="shared" si="18"/>
        <v>-12.396394001423468</v>
      </c>
      <c r="Z75">
        <f t="shared" si="19"/>
        <v>8.5534864142971259</v>
      </c>
      <c r="AA75">
        <f t="shared" si="20"/>
        <v>0.62210961842988799</v>
      </c>
      <c r="AB75">
        <f t="shared" si="21"/>
        <v>-3.2244006081133705</v>
      </c>
      <c r="AC75">
        <v>-1.21841197665343E-3</v>
      </c>
      <c r="AD75">
        <v>2.35325935057378E-2</v>
      </c>
      <c r="AE75">
        <v>2.6736097679224602</v>
      </c>
      <c r="AF75">
        <v>0</v>
      </c>
      <c r="AG75">
        <v>0</v>
      </c>
      <c r="AH75">
        <f t="shared" si="22"/>
        <v>1</v>
      </c>
      <c r="AI75">
        <f t="shared" si="23"/>
        <v>0</v>
      </c>
      <c r="AJ75">
        <f t="shared" si="24"/>
        <v>54742.670322237151</v>
      </c>
      <c r="AK75">
        <f t="shared" si="25"/>
        <v>-1.8852116258064499E-2</v>
      </c>
      <c r="AL75">
        <f t="shared" si="26"/>
        <v>-9.2375369664516038E-3</v>
      </c>
      <c r="AM75">
        <f t="shared" si="27"/>
        <v>0.49</v>
      </c>
      <c r="AN75">
        <f t="shared" si="28"/>
        <v>0.39</v>
      </c>
      <c r="AO75">
        <v>7.41</v>
      </c>
      <c r="AP75">
        <v>0.5</v>
      </c>
      <c r="AQ75" t="s">
        <v>195</v>
      </c>
      <c r="AR75">
        <v>1589632150.4709699</v>
      </c>
      <c r="AS75">
        <v>412.07341935483902</v>
      </c>
      <c r="AT75">
        <v>410.001451612903</v>
      </c>
      <c r="AU75">
        <v>9.4448219354838692</v>
      </c>
      <c r="AV75">
        <v>9.0321841935483906</v>
      </c>
      <c r="AW75">
        <v>500.01693548387101</v>
      </c>
      <c r="AX75">
        <v>101.38735483871</v>
      </c>
      <c r="AY75">
        <v>0.100028061290323</v>
      </c>
      <c r="AZ75">
        <v>20.619225806451599</v>
      </c>
      <c r="BA75">
        <v>20.5621774193548</v>
      </c>
      <c r="BB75">
        <v>20.7959741935484</v>
      </c>
      <c r="BC75">
        <v>9993.6935483871002</v>
      </c>
      <c r="BD75">
        <v>-1.8852116258064499E-2</v>
      </c>
      <c r="BE75">
        <v>0.282605</v>
      </c>
      <c r="BF75">
        <v>1589632122.5999999</v>
      </c>
      <c r="BG75" t="s">
        <v>332</v>
      </c>
      <c r="BH75">
        <v>10</v>
      </c>
      <c r="BI75">
        <v>-0.46400000000000002</v>
      </c>
      <c r="BJ75">
        <v>-7.1999999999999995E-2</v>
      </c>
      <c r="BK75">
        <v>410</v>
      </c>
      <c r="BL75">
        <v>9</v>
      </c>
      <c r="BM75">
        <v>0.23</v>
      </c>
      <c r="BN75">
        <v>7.0000000000000007E-2</v>
      </c>
      <c r="BO75">
        <v>2.0752709999999999</v>
      </c>
      <c r="BP75">
        <v>-4.3912739495795897E-2</v>
      </c>
      <c r="BQ75">
        <v>1.8506721184477801E-2</v>
      </c>
      <c r="BR75">
        <v>1</v>
      </c>
      <c r="BS75">
        <v>0.40715688</v>
      </c>
      <c r="BT75">
        <v>4.0247083793515902E-2</v>
      </c>
      <c r="BU75">
        <v>1.01146717290083E-2</v>
      </c>
      <c r="BV75">
        <v>1</v>
      </c>
      <c r="BW75">
        <v>2</v>
      </c>
      <c r="BX75">
        <v>2</v>
      </c>
      <c r="BY75" t="s">
        <v>203</v>
      </c>
      <c r="BZ75">
        <v>100</v>
      </c>
      <c r="CA75">
        <v>100</v>
      </c>
      <c r="CB75">
        <v>-0.46400000000000002</v>
      </c>
      <c r="CC75">
        <v>-7.1999999999999995E-2</v>
      </c>
      <c r="CD75">
        <v>2</v>
      </c>
      <c r="CE75">
        <v>506.53300000000002</v>
      </c>
      <c r="CF75">
        <v>518.87699999999995</v>
      </c>
      <c r="CG75">
        <v>19.999199999999998</v>
      </c>
      <c r="CH75">
        <v>24.833400000000001</v>
      </c>
      <c r="CI75">
        <v>30.000299999999999</v>
      </c>
      <c r="CJ75">
        <v>24.767399999999999</v>
      </c>
      <c r="CK75">
        <v>24.795500000000001</v>
      </c>
      <c r="CL75">
        <v>19.766200000000001</v>
      </c>
      <c r="CM75">
        <v>25.290600000000001</v>
      </c>
      <c r="CN75">
        <v>0</v>
      </c>
      <c r="CO75">
        <v>20</v>
      </c>
      <c r="CP75">
        <v>410</v>
      </c>
      <c r="CQ75">
        <v>9</v>
      </c>
      <c r="CR75">
        <v>99.715699999999998</v>
      </c>
      <c r="CS75">
        <v>106.801</v>
      </c>
    </row>
    <row r="76" spans="1:97" x14ac:dyDescent="0.25">
      <c r="A76">
        <v>60</v>
      </c>
      <c r="B76">
        <v>1589632164.0999999</v>
      </c>
      <c r="C76">
        <v>4349.3999998569498</v>
      </c>
      <c r="D76" t="s">
        <v>341</v>
      </c>
      <c r="E76" t="s">
        <v>342</v>
      </c>
      <c r="F76">
        <v>1589632155.4709699</v>
      </c>
      <c r="G76">
        <f t="shared" si="0"/>
        <v>2.7722859145141689E-4</v>
      </c>
      <c r="H76">
        <f t="shared" si="1"/>
        <v>-1.5250728555141988</v>
      </c>
      <c r="I76">
        <f t="shared" si="2"/>
        <v>412.082258064516</v>
      </c>
      <c r="J76">
        <f t="shared" si="3"/>
        <v>530.68294339455258</v>
      </c>
      <c r="K76">
        <f t="shared" si="4"/>
        <v>53.857500663345974</v>
      </c>
      <c r="L76">
        <f t="shared" si="5"/>
        <v>41.821054856406356</v>
      </c>
      <c r="M76">
        <f t="shared" si="6"/>
        <v>1.8871917722663108E-2</v>
      </c>
      <c r="N76">
        <f t="shared" si="7"/>
        <v>2.7829635818882852</v>
      </c>
      <c r="O76">
        <f t="shared" si="8"/>
        <v>1.8801108643317514E-2</v>
      </c>
      <c r="P76">
        <f t="shared" si="9"/>
        <v>1.1757032576995605E-2</v>
      </c>
      <c r="Q76">
        <f t="shared" si="10"/>
        <v>-5.5097687172387024E-3</v>
      </c>
      <c r="R76">
        <f t="shared" si="11"/>
        <v>20.543570226342386</v>
      </c>
      <c r="S76">
        <f t="shared" si="12"/>
        <v>20.560325806451601</v>
      </c>
      <c r="T76">
        <f t="shared" si="13"/>
        <v>2.4292854582124295</v>
      </c>
      <c r="U76">
        <f t="shared" si="14"/>
        <v>39.283319362922178</v>
      </c>
      <c r="V76">
        <f t="shared" si="15"/>
        <v>0.95779550802286451</v>
      </c>
      <c r="W76">
        <f t="shared" si="16"/>
        <v>2.4381735646476099</v>
      </c>
      <c r="X76">
        <f t="shared" si="17"/>
        <v>1.4714899501895649</v>
      </c>
      <c r="Y76">
        <f t="shared" si="18"/>
        <v>-12.225780883007484</v>
      </c>
      <c r="Z76">
        <f t="shared" si="19"/>
        <v>8.8883716473930008</v>
      </c>
      <c r="AA76">
        <f t="shared" si="20"/>
        <v>0.64602516413887046</v>
      </c>
      <c r="AB76">
        <f t="shared" si="21"/>
        <v>-2.6968938401928515</v>
      </c>
      <c r="AC76">
        <v>-1.21968978815157E-3</v>
      </c>
      <c r="AD76">
        <v>2.3557273350600601E-2</v>
      </c>
      <c r="AE76">
        <v>2.6753750352171402</v>
      </c>
      <c r="AF76">
        <v>0</v>
      </c>
      <c r="AG76">
        <v>0</v>
      </c>
      <c r="AH76">
        <f t="shared" si="22"/>
        <v>1</v>
      </c>
      <c r="AI76">
        <f t="shared" si="23"/>
        <v>0</v>
      </c>
      <c r="AJ76">
        <f t="shared" si="24"/>
        <v>54797.667417870274</v>
      </c>
      <c r="AK76">
        <f t="shared" si="25"/>
        <v>-2.8831861419354801E-2</v>
      </c>
      <c r="AL76">
        <f t="shared" si="26"/>
        <v>-1.4127612095483853E-2</v>
      </c>
      <c r="AM76">
        <f t="shared" si="27"/>
        <v>0.49</v>
      </c>
      <c r="AN76">
        <f t="shared" si="28"/>
        <v>0.39</v>
      </c>
      <c r="AO76">
        <v>7.41</v>
      </c>
      <c r="AP76">
        <v>0.5</v>
      </c>
      <c r="AQ76" t="s">
        <v>195</v>
      </c>
      <c r="AR76">
        <v>1589632155.4709699</v>
      </c>
      <c r="AS76">
        <v>412.082258064516</v>
      </c>
      <c r="AT76">
        <v>409.99148387096801</v>
      </c>
      <c r="AU76">
        <v>9.4376035483871004</v>
      </c>
      <c r="AV76">
        <v>9.0306435483871006</v>
      </c>
      <c r="AW76">
        <v>500.01880645161299</v>
      </c>
      <c r="AX76">
        <v>101.38716129032299</v>
      </c>
      <c r="AY76">
        <v>9.9990941935483899E-2</v>
      </c>
      <c r="AZ76">
        <v>20.619567741935501</v>
      </c>
      <c r="BA76">
        <v>20.560325806451601</v>
      </c>
      <c r="BB76">
        <v>20.794990322580599</v>
      </c>
      <c r="BC76">
        <v>10004.1935483871</v>
      </c>
      <c r="BD76">
        <v>-2.8831861419354801E-2</v>
      </c>
      <c r="BE76">
        <v>0.282605</v>
      </c>
      <c r="BF76">
        <v>1589632122.5999999</v>
      </c>
      <c r="BG76" t="s">
        <v>332</v>
      </c>
      <c r="BH76">
        <v>10</v>
      </c>
      <c r="BI76">
        <v>-0.46400000000000002</v>
      </c>
      <c r="BJ76">
        <v>-7.1999999999999995E-2</v>
      </c>
      <c r="BK76">
        <v>410</v>
      </c>
      <c r="BL76">
        <v>9</v>
      </c>
      <c r="BM76">
        <v>0.23</v>
      </c>
      <c r="BN76">
        <v>7.0000000000000007E-2</v>
      </c>
      <c r="BO76">
        <v>2.0874269999999999</v>
      </c>
      <c r="BP76">
        <v>7.8073296518611904E-2</v>
      </c>
      <c r="BQ76">
        <v>2.9731844762812799E-2</v>
      </c>
      <c r="BR76">
        <v>1</v>
      </c>
      <c r="BS76">
        <v>0.40727854000000002</v>
      </c>
      <c r="BT76">
        <v>-2.6387052100836E-2</v>
      </c>
      <c r="BU76">
        <v>1.00089960839437E-2</v>
      </c>
      <c r="BV76">
        <v>1</v>
      </c>
      <c r="BW76">
        <v>2</v>
      </c>
      <c r="BX76">
        <v>2</v>
      </c>
      <c r="BY76" t="s">
        <v>203</v>
      </c>
      <c r="BZ76">
        <v>100</v>
      </c>
      <c r="CA76">
        <v>100</v>
      </c>
      <c r="CB76">
        <v>-0.46400000000000002</v>
      </c>
      <c r="CC76">
        <v>-7.1999999999999995E-2</v>
      </c>
      <c r="CD76">
        <v>2</v>
      </c>
      <c r="CE76">
        <v>506.55200000000002</v>
      </c>
      <c r="CF76">
        <v>518.81500000000005</v>
      </c>
      <c r="CG76">
        <v>19.998999999999999</v>
      </c>
      <c r="CH76">
        <v>24.835899999999999</v>
      </c>
      <c r="CI76">
        <v>30.000299999999999</v>
      </c>
      <c r="CJ76">
        <v>24.770700000000001</v>
      </c>
      <c r="CK76">
        <v>24.7989</v>
      </c>
      <c r="CL76">
        <v>19.767099999999999</v>
      </c>
      <c r="CM76">
        <v>25.290600000000001</v>
      </c>
      <c r="CN76">
        <v>0</v>
      </c>
      <c r="CO76">
        <v>20</v>
      </c>
      <c r="CP76">
        <v>410</v>
      </c>
      <c r="CQ76">
        <v>9</v>
      </c>
      <c r="CR76">
        <v>99.717100000000002</v>
      </c>
      <c r="CS76">
        <v>106.801</v>
      </c>
    </row>
    <row r="77" spans="1:97" x14ac:dyDescent="0.25">
      <c r="A77">
        <v>61</v>
      </c>
      <c r="B77">
        <v>1589632480.5999999</v>
      </c>
      <c r="C77">
        <v>4665.8999998569498</v>
      </c>
      <c r="D77" t="s">
        <v>345</v>
      </c>
      <c r="E77" t="s">
        <v>346</v>
      </c>
      <c r="F77">
        <v>1589632472.5999999</v>
      </c>
      <c r="G77">
        <f t="shared" si="0"/>
        <v>5.1097054831732082E-4</v>
      </c>
      <c r="H77">
        <f t="shared" si="1"/>
        <v>-0.67384548258134214</v>
      </c>
      <c r="I77">
        <f t="shared" si="2"/>
        <v>410.50264516128999</v>
      </c>
      <c r="J77">
        <f t="shared" si="3"/>
        <v>431.5024916003116</v>
      </c>
      <c r="K77">
        <f t="shared" si="4"/>
        <v>43.795986718775119</v>
      </c>
      <c r="L77">
        <f t="shared" si="5"/>
        <v>41.66457609278131</v>
      </c>
      <c r="M77">
        <f t="shared" si="6"/>
        <v>3.5162145012735985E-2</v>
      </c>
      <c r="N77">
        <f t="shared" si="7"/>
        <v>2.7644448061192706</v>
      </c>
      <c r="O77">
        <f t="shared" si="8"/>
        <v>3.4915558269915471E-2</v>
      </c>
      <c r="P77">
        <f t="shared" si="9"/>
        <v>2.1844234466420025E-2</v>
      </c>
      <c r="Q77">
        <f t="shared" si="10"/>
        <v>9.4218885552580737E-3</v>
      </c>
      <c r="R77">
        <f t="shared" si="11"/>
        <v>20.519268442401081</v>
      </c>
      <c r="S77">
        <f t="shared" si="12"/>
        <v>20.5876451612903</v>
      </c>
      <c r="T77">
        <f t="shared" si="13"/>
        <v>2.4333806663150832</v>
      </c>
      <c r="U77">
        <f t="shared" si="14"/>
        <v>39.8057063251646</v>
      </c>
      <c r="V77">
        <f t="shared" si="15"/>
        <v>0.97295877395589458</v>
      </c>
      <c r="W77">
        <f t="shared" si="16"/>
        <v>2.4442695879027876</v>
      </c>
      <c r="X77">
        <f t="shared" si="17"/>
        <v>1.4604218923591885</v>
      </c>
      <c r="Y77">
        <f t="shared" si="18"/>
        <v>-22.533801180793848</v>
      </c>
      <c r="Z77">
        <f t="shared" si="19"/>
        <v>10.796991275114497</v>
      </c>
      <c r="AA77">
        <f t="shared" si="20"/>
        <v>0.79027839052599258</v>
      </c>
      <c r="AB77">
        <f t="shared" si="21"/>
        <v>-10.937109626598101</v>
      </c>
      <c r="AC77">
        <v>-1.2187167647478301E-3</v>
      </c>
      <c r="AD77">
        <v>2.3538480229168299E-2</v>
      </c>
      <c r="AE77">
        <v>2.6740309375233502</v>
      </c>
      <c r="AF77">
        <v>0</v>
      </c>
      <c r="AG77">
        <v>0</v>
      </c>
      <c r="AH77">
        <f t="shared" si="22"/>
        <v>1</v>
      </c>
      <c r="AI77">
        <f t="shared" si="23"/>
        <v>0</v>
      </c>
      <c r="AJ77">
        <f t="shared" si="24"/>
        <v>54748.388288211972</v>
      </c>
      <c r="AK77">
        <f t="shared" si="25"/>
        <v>4.93034461290323E-2</v>
      </c>
      <c r="AL77">
        <f t="shared" si="26"/>
        <v>2.4158688603225828E-2</v>
      </c>
      <c r="AM77">
        <f t="shared" si="27"/>
        <v>0.49</v>
      </c>
      <c r="AN77">
        <f t="shared" si="28"/>
        <v>0.39</v>
      </c>
      <c r="AO77">
        <v>5.29</v>
      </c>
      <c r="AP77">
        <v>0.5</v>
      </c>
      <c r="AQ77" t="s">
        <v>195</v>
      </c>
      <c r="AR77">
        <v>1589632472.5999999</v>
      </c>
      <c r="AS77">
        <v>410.50264516128999</v>
      </c>
      <c r="AT77">
        <v>410.01164516129001</v>
      </c>
      <c r="AU77">
        <v>9.5861325806451596</v>
      </c>
      <c r="AV77">
        <v>9.0507167741935497</v>
      </c>
      <c r="AW77">
        <v>500.00812903225801</v>
      </c>
      <c r="AX77">
        <v>101.39651612903199</v>
      </c>
      <c r="AY77">
        <v>9.9970151612903194E-2</v>
      </c>
      <c r="AZ77">
        <v>20.660090322580601</v>
      </c>
      <c r="BA77">
        <v>20.5876451612903</v>
      </c>
      <c r="BB77">
        <v>20.845132258064499</v>
      </c>
      <c r="BC77">
        <v>9995.2903225806494</v>
      </c>
      <c r="BD77">
        <v>4.93034461290323E-2</v>
      </c>
      <c r="BE77">
        <v>0.282605</v>
      </c>
      <c r="BF77">
        <v>1589632452.5999999</v>
      </c>
      <c r="BG77" t="s">
        <v>347</v>
      </c>
      <c r="BH77">
        <v>11</v>
      </c>
      <c r="BI77">
        <v>-0.46300000000000002</v>
      </c>
      <c r="BJ77">
        <v>-7.0999999999999994E-2</v>
      </c>
      <c r="BK77">
        <v>410</v>
      </c>
      <c r="BL77">
        <v>9</v>
      </c>
      <c r="BM77">
        <v>0.21</v>
      </c>
      <c r="BN77">
        <v>0.13</v>
      </c>
      <c r="BO77">
        <v>0.47762328199999998</v>
      </c>
      <c r="BP77">
        <v>0.30043285915963802</v>
      </c>
      <c r="BQ77">
        <v>0.100194789060653</v>
      </c>
      <c r="BR77">
        <v>0</v>
      </c>
      <c r="BS77">
        <v>0.50300206000000003</v>
      </c>
      <c r="BT77">
        <v>0.418110603601418</v>
      </c>
      <c r="BU77">
        <v>9.0478722865524594E-2</v>
      </c>
      <c r="BV77">
        <v>0</v>
      </c>
      <c r="BW77">
        <v>0</v>
      </c>
      <c r="BX77">
        <v>2</v>
      </c>
      <c r="BY77" t="s">
        <v>197</v>
      </c>
      <c r="BZ77">
        <v>100</v>
      </c>
      <c r="CA77">
        <v>100</v>
      </c>
      <c r="CB77">
        <v>-0.46300000000000002</v>
      </c>
      <c r="CC77">
        <v>-7.0999999999999994E-2</v>
      </c>
      <c r="CD77">
        <v>2</v>
      </c>
      <c r="CE77">
        <v>507.19099999999997</v>
      </c>
      <c r="CF77">
        <v>517.57799999999997</v>
      </c>
      <c r="CG77">
        <v>19.998999999999999</v>
      </c>
      <c r="CH77">
        <v>24.995699999999999</v>
      </c>
      <c r="CI77">
        <v>30.0001</v>
      </c>
      <c r="CJ77">
        <v>24.962</v>
      </c>
      <c r="CK77">
        <v>24.990400000000001</v>
      </c>
      <c r="CL77">
        <v>19.7727</v>
      </c>
      <c r="CM77">
        <v>26.402699999999999</v>
      </c>
      <c r="CN77">
        <v>0</v>
      </c>
      <c r="CO77">
        <v>20</v>
      </c>
      <c r="CP77">
        <v>410</v>
      </c>
      <c r="CQ77">
        <v>9</v>
      </c>
      <c r="CR77">
        <v>99.708200000000005</v>
      </c>
      <c r="CS77">
        <v>106.773</v>
      </c>
    </row>
    <row r="78" spans="1:97" x14ac:dyDescent="0.25">
      <c r="A78">
        <v>62</v>
      </c>
      <c r="B78">
        <v>1589632485.5999999</v>
      </c>
      <c r="C78">
        <v>4670.8999998569498</v>
      </c>
      <c r="D78" t="s">
        <v>348</v>
      </c>
      <c r="E78" t="s">
        <v>349</v>
      </c>
      <c r="F78">
        <v>1589632477.2451601</v>
      </c>
      <c r="G78">
        <f t="shared" si="0"/>
        <v>5.1017308820316715E-4</v>
      </c>
      <c r="H78">
        <f t="shared" si="1"/>
        <v>-0.68822315684917812</v>
      </c>
      <c r="I78">
        <f t="shared" si="2"/>
        <v>410.50229032258102</v>
      </c>
      <c r="J78">
        <f t="shared" si="3"/>
        <v>432.1991919778381</v>
      </c>
      <c r="K78">
        <f t="shared" si="4"/>
        <v>43.867332431913475</v>
      </c>
      <c r="L78">
        <f t="shared" si="5"/>
        <v>41.665141369736531</v>
      </c>
      <c r="M78">
        <f t="shared" si="6"/>
        <v>3.5110489042914507E-2</v>
      </c>
      <c r="N78">
        <f t="shared" si="7"/>
        <v>2.7656496065492275</v>
      </c>
      <c r="O78">
        <f t="shared" si="8"/>
        <v>3.4864729842487313E-2</v>
      </c>
      <c r="P78">
        <f t="shared" si="9"/>
        <v>2.1812393102920817E-2</v>
      </c>
      <c r="Q78">
        <f t="shared" si="10"/>
        <v>5.212019370329027E-3</v>
      </c>
      <c r="R78">
        <f t="shared" si="11"/>
        <v>20.518935147683013</v>
      </c>
      <c r="S78">
        <f t="shared" si="12"/>
        <v>20.587900000000001</v>
      </c>
      <c r="T78">
        <f t="shared" si="13"/>
        <v>2.4334188954313563</v>
      </c>
      <c r="U78">
        <f t="shared" si="14"/>
        <v>39.814166821226415</v>
      </c>
      <c r="V78">
        <f t="shared" si="15"/>
        <v>0.9731305629052982</v>
      </c>
      <c r="W78">
        <f t="shared" si="16"/>
        <v>2.4441816584404474</v>
      </c>
      <c r="X78">
        <f t="shared" si="17"/>
        <v>1.4602883325260581</v>
      </c>
      <c r="Y78">
        <f t="shared" si="18"/>
        <v>-22.498633189759673</v>
      </c>
      <c r="Z78">
        <f t="shared" si="19"/>
        <v>10.676643780181974</v>
      </c>
      <c r="AA78">
        <f t="shared" si="20"/>
        <v>0.78112789294113405</v>
      </c>
      <c r="AB78">
        <f t="shared" si="21"/>
        <v>-11.035649497266236</v>
      </c>
      <c r="AC78">
        <v>-1.21954446228462E-3</v>
      </c>
      <c r="AD78">
        <v>2.3554466504789501E-2</v>
      </c>
      <c r="AE78">
        <v>2.6751743329259101</v>
      </c>
      <c r="AF78">
        <v>0</v>
      </c>
      <c r="AG78">
        <v>0</v>
      </c>
      <c r="AH78">
        <f t="shared" si="22"/>
        <v>1</v>
      </c>
      <c r="AI78">
        <f t="shared" si="23"/>
        <v>0</v>
      </c>
      <c r="AJ78">
        <f t="shared" si="24"/>
        <v>54784.192875096705</v>
      </c>
      <c r="AK78">
        <f t="shared" si="25"/>
        <v>2.7273780064516102E-2</v>
      </c>
      <c r="AL78">
        <f t="shared" si="26"/>
        <v>1.3364152231612889E-2</v>
      </c>
      <c r="AM78">
        <f t="shared" si="27"/>
        <v>0.49</v>
      </c>
      <c r="AN78">
        <f t="shared" si="28"/>
        <v>0.39</v>
      </c>
      <c r="AO78">
        <v>5.29</v>
      </c>
      <c r="AP78">
        <v>0.5</v>
      </c>
      <c r="AQ78" t="s">
        <v>195</v>
      </c>
      <c r="AR78">
        <v>1589632477.2451601</v>
      </c>
      <c r="AS78">
        <v>410.50229032258102</v>
      </c>
      <c r="AT78">
        <v>409.99574193548398</v>
      </c>
      <c r="AU78">
        <v>9.5876867741935499</v>
      </c>
      <c r="AV78">
        <v>9.0531174193548392</v>
      </c>
      <c r="AW78">
        <v>500.01748387096802</v>
      </c>
      <c r="AX78">
        <v>101.397967741936</v>
      </c>
      <c r="AY78">
        <v>9.9983309677419294E-2</v>
      </c>
      <c r="AZ78">
        <v>20.659506451612899</v>
      </c>
      <c r="BA78">
        <v>20.587900000000001</v>
      </c>
      <c r="BB78">
        <v>20.8441677419355</v>
      </c>
      <c r="BC78">
        <v>10001.935483871001</v>
      </c>
      <c r="BD78">
        <v>2.7273780064516102E-2</v>
      </c>
      <c r="BE78">
        <v>0.282605</v>
      </c>
      <c r="BF78">
        <v>1589632452.5999999</v>
      </c>
      <c r="BG78" t="s">
        <v>347</v>
      </c>
      <c r="BH78">
        <v>11</v>
      </c>
      <c r="BI78">
        <v>-0.46300000000000002</v>
      </c>
      <c r="BJ78">
        <v>-7.0999999999999994E-2</v>
      </c>
      <c r="BK78">
        <v>410</v>
      </c>
      <c r="BL78">
        <v>9</v>
      </c>
      <c r="BM78">
        <v>0.21</v>
      </c>
      <c r="BN78">
        <v>0.13</v>
      </c>
      <c r="BO78">
        <v>0.51202515999999998</v>
      </c>
      <c r="BP78">
        <v>-4.3148081632666598E-2</v>
      </c>
      <c r="BQ78">
        <v>3.5932677432866003E-2</v>
      </c>
      <c r="BR78">
        <v>1</v>
      </c>
      <c r="BS78">
        <v>0.53561669999999995</v>
      </c>
      <c r="BT78">
        <v>-1.17500254501803E-2</v>
      </c>
      <c r="BU78">
        <v>1.4955141356737501E-3</v>
      </c>
      <c r="BV78">
        <v>1</v>
      </c>
      <c r="BW78">
        <v>2</v>
      </c>
      <c r="BX78">
        <v>2</v>
      </c>
      <c r="BY78" t="s">
        <v>203</v>
      </c>
      <c r="BZ78">
        <v>100</v>
      </c>
      <c r="CA78">
        <v>100</v>
      </c>
      <c r="CB78">
        <v>-0.46300000000000002</v>
      </c>
      <c r="CC78">
        <v>-7.0999999999999994E-2</v>
      </c>
      <c r="CD78">
        <v>2</v>
      </c>
      <c r="CE78">
        <v>507.18599999999998</v>
      </c>
      <c r="CF78">
        <v>517.57100000000003</v>
      </c>
      <c r="CG78">
        <v>19.999099999999999</v>
      </c>
      <c r="CH78">
        <v>24.997699999999998</v>
      </c>
      <c r="CI78">
        <v>30.0002</v>
      </c>
      <c r="CJ78">
        <v>24.964099999999998</v>
      </c>
      <c r="CK78">
        <v>24.9925</v>
      </c>
      <c r="CL78">
        <v>19.775400000000001</v>
      </c>
      <c r="CM78">
        <v>26.402699999999999</v>
      </c>
      <c r="CN78">
        <v>0</v>
      </c>
      <c r="CO78">
        <v>20</v>
      </c>
      <c r="CP78">
        <v>410</v>
      </c>
      <c r="CQ78">
        <v>9</v>
      </c>
      <c r="CR78">
        <v>99.709400000000002</v>
      </c>
      <c r="CS78">
        <v>106.773</v>
      </c>
    </row>
    <row r="79" spans="1:97" x14ac:dyDescent="0.25">
      <c r="A79">
        <v>63</v>
      </c>
      <c r="B79">
        <v>1589632490.5999999</v>
      </c>
      <c r="C79">
        <v>4675.8999998569498</v>
      </c>
      <c r="D79" t="s">
        <v>350</v>
      </c>
      <c r="E79" t="s">
        <v>351</v>
      </c>
      <c r="F79">
        <v>1589632482.03548</v>
      </c>
      <c r="G79">
        <f t="shared" si="0"/>
        <v>5.0913609777500737E-4</v>
      </c>
      <c r="H79">
        <f t="shared" si="1"/>
        <v>-0.68758166518247288</v>
      </c>
      <c r="I79">
        <f t="shared" si="2"/>
        <v>410.49799999999999</v>
      </c>
      <c r="J79">
        <f t="shared" si="3"/>
        <v>432.2246161432472</v>
      </c>
      <c r="K79">
        <f t="shared" si="4"/>
        <v>43.870412989999373</v>
      </c>
      <c r="L79">
        <f t="shared" si="5"/>
        <v>41.665180831811625</v>
      </c>
      <c r="M79">
        <f t="shared" si="6"/>
        <v>3.5046560878158849E-2</v>
      </c>
      <c r="N79">
        <f t="shared" si="7"/>
        <v>2.7652944174154683</v>
      </c>
      <c r="O79">
        <f t="shared" si="8"/>
        <v>3.4801661222572874E-2</v>
      </c>
      <c r="P79">
        <f t="shared" si="9"/>
        <v>2.1772898730230507E-2</v>
      </c>
      <c r="Q79">
        <f t="shared" si="10"/>
        <v>3.0351733547032255E-3</v>
      </c>
      <c r="R79">
        <f t="shared" si="11"/>
        <v>20.518590488222181</v>
      </c>
      <c r="S79">
        <f t="shared" si="12"/>
        <v>20.5868161290323</v>
      </c>
      <c r="T79">
        <f t="shared" si="13"/>
        <v>2.433256304348514</v>
      </c>
      <c r="U79">
        <f t="shared" si="14"/>
        <v>39.821677449455741</v>
      </c>
      <c r="V79">
        <f t="shared" si="15"/>
        <v>0.97327815520068661</v>
      </c>
      <c r="W79">
        <f t="shared" si="16"/>
        <v>2.4440913028740048</v>
      </c>
      <c r="X79">
        <f t="shared" si="17"/>
        <v>1.4599781491478274</v>
      </c>
      <c r="Y79">
        <f t="shared" si="18"/>
        <v>-22.452901911877824</v>
      </c>
      <c r="Z79">
        <f t="shared" si="19"/>
        <v>10.747409310358693</v>
      </c>
      <c r="AA79">
        <f t="shared" si="20"/>
        <v>0.78639949500046391</v>
      </c>
      <c r="AB79">
        <f t="shared" si="21"/>
        <v>-10.916057933163964</v>
      </c>
      <c r="AC79">
        <v>-1.2193004105539799E-3</v>
      </c>
      <c r="AD79">
        <v>2.35497528526903E-2</v>
      </c>
      <c r="AE79">
        <v>2.67483724944372</v>
      </c>
      <c r="AF79">
        <v>0</v>
      </c>
      <c r="AG79">
        <v>0</v>
      </c>
      <c r="AH79">
        <f t="shared" si="22"/>
        <v>1</v>
      </c>
      <c r="AI79">
        <f t="shared" si="23"/>
        <v>0</v>
      </c>
      <c r="AJ79">
        <f t="shared" si="24"/>
        <v>54773.814760390116</v>
      </c>
      <c r="AK79">
        <f t="shared" si="25"/>
        <v>1.5882644451612901E-2</v>
      </c>
      <c r="AL79">
        <f t="shared" si="26"/>
        <v>7.782495781290321E-3</v>
      </c>
      <c r="AM79">
        <f t="shared" si="27"/>
        <v>0.49</v>
      </c>
      <c r="AN79">
        <f t="shared" si="28"/>
        <v>0.39</v>
      </c>
      <c r="AO79">
        <v>5.29</v>
      </c>
      <c r="AP79">
        <v>0.5</v>
      </c>
      <c r="AQ79" t="s">
        <v>195</v>
      </c>
      <c r="AR79">
        <v>1589632482.03548</v>
      </c>
      <c r="AS79">
        <v>410.49799999999999</v>
      </c>
      <c r="AT79">
        <v>409.99167741935503</v>
      </c>
      <c r="AU79">
        <v>9.5890316129032307</v>
      </c>
      <c r="AV79">
        <v>9.0555493548387105</v>
      </c>
      <c r="AW79">
        <v>500.017290322581</v>
      </c>
      <c r="AX79">
        <v>101.39909677419401</v>
      </c>
      <c r="AY79">
        <v>0.10001121612903199</v>
      </c>
      <c r="AZ79">
        <v>20.6589064516129</v>
      </c>
      <c r="BA79">
        <v>20.5868161290323</v>
      </c>
      <c r="BB79">
        <v>20.842209677419401</v>
      </c>
      <c r="BC79">
        <v>9999.8225806451592</v>
      </c>
      <c r="BD79">
        <v>1.5882644451612901E-2</v>
      </c>
      <c r="BE79">
        <v>0.282605</v>
      </c>
      <c r="BF79">
        <v>1589632452.5999999</v>
      </c>
      <c r="BG79" t="s">
        <v>347</v>
      </c>
      <c r="BH79">
        <v>11</v>
      </c>
      <c r="BI79">
        <v>-0.46300000000000002</v>
      </c>
      <c r="BJ79">
        <v>-7.0999999999999994E-2</v>
      </c>
      <c r="BK79">
        <v>410</v>
      </c>
      <c r="BL79">
        <v>9</v>
      </c>
      <c r="BM79">
        <v>0.21</v>
      </c>
      <c r="BN79">
        <v>0.13</v>
      </c>
      <c r="BO79">
        <v>0.49900756000000002</v>
      </c>
      <c r="BP79">
        <v>7.6394379831926498E-2</v>
      </c>
      <c r="BQ79">
        <v>2.5899381695445901E-2</v>
      </c>
      <c r="BR79">
        <v>1</v>
      </c>
      <c r="BS79">
        <v>0.53454212000000001</v>
      </c>
      <c r="BT79">
        <v>-1.2877253301319801E-2</v>
      </c>
      <c r="BU79">
        <v>1.62965981284439E-3</v>
      </c>
      <c r="BV79">
        <v>1</v>
      </c>
      <c r="BW79">
        <v>2</v>
      </c>
      <c r="BX79">
        <v>2</v>
      </c>
      <c r="BY79" t="s">
        <v>203</v>
      </c>
      <c r="BZ79">
        <v>100</v>
      </c>
      <c r="CA79">
        <v>100</v>
      </c>
      <c r="CB79">
        <v>-0.46300000000000002</v>
      </c>
      <c r="CC79">
        <v>-7.0999999999999994E-2</v>
      </c>
      <c r="CD79">
        <v>2</v>
      </c>
      <c r="CE79">
        <v>507.27800000000002</v>
      </c>
      <c r="CF79">
        <v>517.54100000000005</v>
      </c>
      <c r="CG79">
        <v>19.999199999999998</v>
      </c>
      <c r="CH79">
        <v>24.999099999999999</v>
      </c>
      <c r="CI79">
        <v>30.000299999999999</v>
      </c>
      <c r="CJ79">
        <v>24.966000000000001</v>
      </c>
      <c r="CK79">
        <v>24.995000000000001</v>
      </c>
      <c r="CL79">
        <v>19.773299999999999</v>
      </c>
      <c r="CM79">
        <v>26.402699999999999</v>
      </c>
      <c r="CN79">
        <v>0</v>
      </c>
      <c r="CO79">
        <v>20</v>
      </c>
      <c r="CP79">
        <v>410</v>
      </c>
      <c r="CQ79">
        <v>9</v>
      </c>
      <c r="CR79">
        <v>99.709400000000002</v>
      </c>
      <c r="CS79">
        <v>106.77200000000001</v>
      </c>
    </row>
    <row r="80" spans="1:97" x14ac:dyDescent="0.25">
      <c r="A80">
        <v>64</v>
      </c>
      <c r="B80">
        <v>1589632495.5999999</v>
      </c>
      <c r="C80">
        <v>4680.8999998569498</v>
      </c>
      <c r="D80" t="s">
        <v>352</v>
      </c>
      <c r="E80" t="s">
        <v>353</v>
      </c>
      <c r="F80">
        <v>1589632486.9709699</v>
      </c>
      <c r="G80">
        <f t="shared" si="0"/>
        <v>5.0874333300355375E-4</v>
      </c>
      <c r="H80">
        <f t="shared" si="1"/>
        <v>-0.67864055597226969</v>
      </c>
      <c r="I80">
        <f t="shared" si="2"/>
        <v>410.493516129032</v>
      </c>
      <c r="J80">
        <f t="shared" si="3"/>
        <v>431.83486924315793</v>
      </c>
      <c r="K80">
        <f t="shared" si="4"/>
        <v>43.831074948445249</v>
      </c>
      <c r="L80">
        <f t="shared" si="5"/>
        <v>41.664935726094079</v>
      </c>
      <c r="M80">
        <f t="shared" si="6"/>
        <v>3.5024772486186968E-2</v>
      </c>
      <c r="N80">
        <f t="shared" si="7"/>
        <v>2.7654064956658018</v>
      </c>
      <c r="O80">
        <f t="shared" si="8"/>
        <v>3.4780185935107184E-2</v>
      </c>
      <c r="P80">
        <f t="shared" si="9"/>
        <v>2.1759448820329038E-2</v>
      </c>
      <c r="Q80">
        <f t="shared" si="10"/>
        <v>4.026330826993549E-3</v>
      </c>
      <c r="R80">
        <f t="shared" si="11"/>
        <v>20.51820050968448</v>
      </c>
      <c r="S80">
        <f t="shared" si="12"/>
        <v>20.5866419354839</v>
      </c>
      <c r="T80">
        <f t="shared" si="13"/>
        <v>2.4332301745263791</v>
      </c>
      <c r="U80">
        <f t="shared" si="14"/>
        <v>39.830829164263307</v>
      </c>
      <c r="V80">
        <f t="shared" si="15"/>
        <v>0.9734712607653111</v>
      </c>
      <c r="W80">
        <f t="shared" si="16"/>
        <v>2.4440145515191056</v>
      </c>
      <c r="X80">
        <f t="shared" si="17"/>
        <v>1.459758913761068</v>
      </c>
      <c r="Y80">
        <f t="shared" si="18"/>
        <v>-22.435580985456721</v>
      </c>
      <c r="Z80">
        <f t="shared" si="19"/>
        <v>10.697828087274441</v>
      </c>
      <c r="AA80">
        <f t="shared" si="20"/>
        <v>0.78273712420364761</v>
      </c>
      <c r="AB80">
        <f t="shared" si="21"/>
        <v>-10.950989443151638</v>
      </c>
      <c r="AC80">
        <v>-1.2193774165896599E-3</v>
      </c>
      <c r="AD80">
        <v>2.3551240158929801E-2</v>
      </c>
      <c r="AE80">
        <v>2.6749436147886501</v>
      </c>
      <c r="AF80">
        <v>0</v>
      </c>
      <c r="AG80">
        <v>0</v>
      </c>
      <c r="AH80">
        <f t="shared" si="22"/>
        <v>1</v>
      </c>
      <c r="AI80">
        <f t="shared" si="23"/>
        <v>0</v>
      </c>
      <c r="AJ80">
        <f t="shared" si="24"/>
        <v>54777.23911539268</v>
      </c>
      <c r="AK80">
        <f t="shared" si="25"/>
        <v>2.1069235096774198E-2</v>
      </c>
      <c r="AL80">
        <f t="shared" si="26"/>
        <v>1.0323925197419356E-2</v>
      </c>
      <c r="AM80">
        <f t="shared" si="27"/>
        <v>0.49</v>
      </c>
      <c r="AN80">
        <f t="shared" si="28"/>
        <v>0.39</v>
      </c>
      <c r="AO80">
        <v>5.29</v>
      </c>
      <c r="AP80">
        <v>0.5</v>
      </c>
      <c r="AQ80" t="s">
        <v>195</v>
      </c>
      <c r="AR80">
        <v>1589632486.9709699</v>
      </c>
      <c r="AS80">
        <v>410.493516129032</v>
      </c>
      <c r="AT80">
        <v>409.99648387096801</v>
      </c>
      <c r="AU80">
        <v>9.5908858064516096</v>
      </c>
      <c r="AV80">
        <v>9.0578203225806497</v>
      </c>
      <c r="AW80">
        <v>500.02125806451602</v>
      </c>
      <c r="AX80">
        <v>101.399612903226</v>
      </c>
      <c r="AY80">
        <v>0.100006674193548</v>
      </c>
      <c r="AZ80">
        <v>20.658396774193601</v>
      </c>
      <c r="BA80">
        <v>20.5866419354839</v>
      </c>
      <c r="BB80">
        <v>20.839190322580599</v>
      </c>
      <c r="BC80">
        <v>10000.4032258065</v>
      </c>
      <c r="BD80">
        <v>2.1069235096774198E-2</v>
      </c>
      <c r="BE80">
        <v>0.282605</v>
      </c>
      <c r="BF80">
        <v>1589632452.5999999</v>
      </c>
      <c r="BG80" t="s">
        <v>347</v>
      </c>
      <c r="BH80">
        <v>11</v>
      </c>
      <c r="BI80">
        <v>-0.46300000000000002</v>
      </c>
      <c r="BJ80">
        <v>-7.0999999999999994E-2</v>
      </c>
      <c r="BK80">
        <v>410</v>
      </c>
      <c r="BL80">
        <v>9</v>
      </c>
      <c r="BM80">
        <v>0.21</v>
      </c>
      <c r="BN80">
        <v>0.13</v>
      </c>
      <c r="BO80">
        <v>0.4941815</v>
      </c>
      <c r="BP80">
        <v>-6.0512320768319298E-2</v>
      </c>
      <c r="BQ80">
        <v>3.0705659389272201E-2</v>
      </c>
      <c r="BR80">
        <v>1</v>
      </c>
      <c r="BS80">
        <v>0.53372492000000005</v>
      </c>
      <c r="BT80">
        <v>-8.9348686674680794E-3</v>
      </c>
      <c r="BU80">
        <v>1.25022741675265E-3</v>
      </c>
      <c r="BV80">
        <v>1</v>
      </c>
      <c r="BW80">
        <v>2</v>
      </c>
      <c r="BX80">
        <v>2</v>
      </c>
      <c r="BY80" t="s">
        <v>203</v>
      </c>
      <c r="BZ80">
        <v>100</v>
      </c>
      <c r="CA80">
        <v>100</v>
      </c>
      <c r="CB80">
        <v>-0.46300000000000002</v>
      </c>
      <c r="CC80">
        <v>-7.0999999999999994E-2</v>
      </c>
      <c r="CD80">
        <v>2</v>
      </c>
      <c r="CE80">
        <v>507.36799999999999</v>
      </c>
      <c r="CF80">
        <v>517.57500000000005</v>
      </c>
      <c r="CG80">
        <v>19.999300000000002</v>
      </c>
      <c r="CH80">
        <v>25.000299999999999</v>
      </c>
      <c r="CI80">
        <v>30.000299999999999</v>
      </c>
      <c r="CJ80">
        <v>24.9679</v>
      </c>
      <c r="CK80">
        <v>24.9971</v>
      </c>
      <c r="CL80">
        <v>19.774000000000001</v>
      </c>
      <c r="CM80">
        <v>26.6814</v>
      </c>
      <c r="CN80">
        <v>0</v>
      </c>
      <c r="CO80">
        <v>20</v>
      </c>
      <c r="CP80">
        <v>410</v>
      </c>
      <c r="CQ80">
        <v>9</v>
      </c>
      <c r="CR80">
        <v>99.709199999999996</v>
      </c>
      <c r="CS80">
        <v>106.77200000000001</v>
      </c>
    </row>
    <row r="81" spans="1:97" x14ac:dyDescent="0.25">
      <c r="A81">
        <v>65</v>
      </c>
      <c r="B81">
        <v>1589632500.5999999</v>
      </c>
      <c r="C81">
        <v>4685.8999998569498</v>
      </c>
      <c r="D81" t="s">
        <v>354</v>
      </c>
      <c r="E81" t="s">
        <v>355</v>
      </c>
      <c r="F81">
        <v>1589632491.9709699</v>
      </c>
      <c r="G81">
        <f t="shared" ref="G81:G144" si="29">AW81*AH81*(AU81-AV81)/(100*AO81*(1000-AH81*AU81))</f>
        <v>5.106929938234055E-4</v>
      </c>
      <c r="H81">
        <f t="shared" ref="H81:H144" si="30">AW81*AH81*(AT81-AS81*(1000-AH81*AV81)/(1000-AH81*AU81))/(100*AO81)</f>
        <v>-0.67443995364985576</v>
      </c>
      <c r="I81">
        <f t="shared" ref="I81:I144" si="31">AS81 - IF(AH81&gt;1, H81*AO81*100/(AJ81*BC81), 0)</f>
        <v>410.49377419354801</v>
      </c>
      <c r="J81">
        <f t="shared" ref="J81:J144" si="32">((P81-G81/2)*I81-H81)/(P81+G81/2)</f>
        <v>431.51817554314096</v>
      </c>
      <c r="K81">
        <f t="shared" ref="K81:K144" si="33">J81*(AX81+AY81)/1000</f>
        <v>43.799038749497896</v>
      </c>
      <c r="L81">
        <f t="shared" ref="L81:L144" si="34">(AS81 - IF(AH81&gt;1, H81*AO81*100/(AJ81*BC81), 0))*(AX81+AY81)/1000</f>
        <v>41.665064744262146</v>
      </c>
      <c r="M81">
        <f t="shared" ref="M81:M144" si="35">2/((1/O81-1/N81)+SIGN(O81)*SQRT((1/O81-1/N81)*(1/O81-1/N81) + 4*AP81/((AP81+1)*(AP81+1))*(2*1/O81*1/N81-1/N81*1/N81)))</f>
        <v>3.5175378633983553E-2</v>
      </c>
      <c r="N81">
        <f t="shared" ref="N81:N144" si="36">AE81+AD81*AO81+AC81*AO81*AO81</f>
        <v>2.7658374647240391</v>
      </c>
      <c r="O81">
        <f t="shared" ref="O81:O144" si="37">G81*(1000-(1000*0.61365*EXP(17.502*S81/(240.97+S81))/(AX81+AY81)+AU81)/2)/(1000*0.61365*EXP(17.502*S81/(240.97+S81))/(AX81+AY81)-AU81)</f>
        <v>3.4928730262989406E-2</v>
      </c>
      <c r="P81">
        <f t="shared" ref="P81:P144" si="38">1/((AP81+1)/(M81/1.6)+1/(N81/1.37)) + AP81/((AP81+1)/(M81/1.6) + AP81/(N81/1.37))</f>
        <v>2.1852472481253091E-2</v>
      </c>
      <c r="Q81">
        <f t="shared" ref="Q81:Q144" si="39">(AL81*AN81)</f>
        <v>7.8218356750258018E-3</v>
      </c>
      <c r="R81">
        <f t="shared" ref="R81:R144" si="40">(AZ81+(Q81+2*0.95*0.0000000567*(((AZ81+$B$7)+273)^4-(AZ81+273)^4)-44100*G81)/(1.84*29.3*N81+8*0.95*0.0000000567*(AZ81+273)^3))</f>
        <v>20.517152396812296</v>
      </c>
      <c r="S81">
        <f t="shared" ref="S81:S144" si="41">($C$7*BA81+$D$7*BB81+$E$7*R81)</f>
        <v>20.583587096774199</v>
      </c>
      <c r="T81">
        <f t="shared" ref="T81:T144" si="42">0.61365*EXP(17.502*S81/(240.97+S81))</f>
        <v>2.4327719748181331</v>
      </c>
      <c r="U81">
        <f t="shared" ref="U81:U144" si="43">(V81/W81*100)</f>
        <v>39.839295895471402</v>
      </c>
      <c r="V81">
        <f t="shared" ref="V81:V144" si="44">AU81*(AX81+AY81)/1000</f>
        <v>0.97364490329276232</v>
      </c>
      <c r="W81">
        <f t="shared" ref="W81:W144" si="45">0.61365*EXP(17.502*AZ81/(240.97+AZ81))</f>
        <v>2.4439310018112996</v>
      </c>
      <c r="X81">
        <f t="shared" ref="X81:X144" si="46">(T81-AU81*(AX81+AY81)/1000)</f>
        <v>1.4591270715253708</v>
      </c>
      <c r="Y81">
        <f t="shared" ref="Y81:Y144" si="47">(-G81*44100)</f>
        <v>-22.521561027612183</v>
      </c>
      <c r="Z81">
        <f t="shared" ref="Z81:Z144" si="48">2*29.3*N81*0.92*(AZ81-S81)</f>
        <v>11.072274841672179</v>
      </c>
      <c r="AA81">
        <f t="shared" ref="AA81:AA144" si="49">2*0.95*0.0000000567*(((AZ81+$B$7)+273)^4-(S81+273)^4)</f>
        <v>0.80999341967685157</v>
      </c>
      <c r="AB81">
        <f t="shared" ref="AB81:AB144" si="50">Q81+AA81+Y81+Z81</f>
        <v>-10.631470930588126</v>
      </c>
      <c r="AC81">
        <v>-1.21967355279277E-3</v>
      </c>
      <c r="AD81">
        <v>2.3556959778421E-2</v>
      </c>
      <c r="AE81">
        <v>2.6753526141649</v>
      </c>
      <c r="AF81">
        <v>0</v>
      </c>
      <c r="AG81">
        <v>0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MAX(0,($B$13+$C$13*BC81)/(1+$D$13*BC81)*AX81/(AZ81+273)*$E$13)</f>
        <v>54790.107148253846</v>
      </c>
      <c r="AK81">
        <f t="shared" ref="AK81:AK144" si="54">$B$11*BD81+$C$11*BE81</f>
        <v>4.0930589612903197E-2</v>
      </c>
      <c r="AL81">
        <f t="shared" ref="AL81:AL144" si="55">AK81*AM81</f>
        <v>2.0055988910322568E-2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5.29</v>
      </c>
      <c r="AP81">
        <v>0.5</v>
      </c>
      <c r="AQ81" t="s">
        <v>195</v>
      </c>
      <c r="AR81">
        <v>1589632491.9709699</v>
      </c>
      <c r="AS81">
        <v>410.49377419354801</v>
      </c>
      <c r="AT81">
        <v>410.00203225806399</v>
      </c>
      <c r="AU81">
        <v>9.5925729032258094</v>
      </c>
      <c r="AV81">
        <v>9.0574648387096808</v>
      </c>
      <c r="AW81">
        <v>500.02067741935502</v>
      </c>
      <c r="AX81">
        <v>101.399870967742</v>
      </c>
      <c r="AY81">
        <v>9.9999099999999994E-2</v>
      </c>
      <c r="AZ81">
        <v>20.657841935483901</v>
      </c>
      <c r="BA81">
        <v>20.583587096774199</v>
      </c>
      <c r="BB81">
        <v>20.835058064516101</v>
      </c>
      <c r="BC81">
        <v>10002.8064516129</v>
      </c>
      <c r="BD81">
        <v>4.0930589612903197E-2</v>
      </c>
      <c r="BE81">
        <v>0.282605</v>
      </c>
      <c r="BF81">
        <v>1589632452.5999999</v>
      </c>
      <c r="BG81" t="s">
        <v>347</v>
      </c>
      <c r="BH81">
        <v>11</v>
      </c>
      <c r="BI81">
        <v>-0.46300000000000002</v>
      </c>
      <c r="BJ81">
        <v>-7.0999999999999994E-2</v>
      </c>
      <c r="BK81">
        <v>410</v>
      </c>
      <c r="BL81">
        <v>9</v>
      </c>
      <c r="BM81">
        <v>0.21</v>
      </c>
      <c r="BN81">
        <v>0.13</v>
      </c>
      <c r="BO81">
        <v>0.50065915999999999</v>
      </c>
      <c r="BP81">
        <v>-7.1500223769499702E-2</v>
      </c>
      <c r="BQ81">
        <v>3.04125269554241E-2</v>
      </c>
      <c r="BR81">
        <v>1</v>
      </c>
      <c r="BS81">
        <v>0.53435584000000003</v>
      </c>
      <c r="BT81">
        <v>1.06621656662654E-2</v>
      </c>
      <c r="BU81">
        <v>3.0859367093963599E-3</v>
      </c>
      <c r="BV81">
        <v>1</v>
      </c>
      <c r="BW81">
        <v>2</v>
      </c>
      <c r="BX81">
        <v>2</v>
      </c>
      <c r="BY81" t="s">
        <v>203</v>
      </c>
      <c r="BZ81">
        <v>100</v>
      </c>
      <c r="CA81">
        <v>100</v>
      </c>
      <c r="CB81">
        <v>-0.46300000000000002</v>
      </c>
      <c r="CC81">
        <v>-7.0999999999999994E-2</v>
      </c>
      <c r="CD81">
        <v>2</v>
      </c>
      <c r="CE81">
        <v>507.27600000000001</v>
      </c>
      <c r="CF81">
        <v>517.65</v>
      </c>
      <c r="CG81">
        <v>19.999400000000001</v>
      </c>
      <c r="CH81">
        <v>25.001799999999999</v>
      </c>
      <c r="CI81">
        <v>30.0002</v>
      </c>
      <c r="CJ81">
        <v>24.969899999999999</v>
      </c>
      <c r="CK81">
        <v>24.999199999999998</v>
      </c>
      <c r="CL81">
        <v>19.774999999999999</v>
      </c>
      <c r="CM81">
        <v>26.6814</v>
      </c>
      <c r="CN81">
        <v>0</v>
      </c>
      <c r="CO81">
        <v>20</v>
      </c>
      <c r="CP81">
        <v>410</v>
      </c>
      <c r="CQ81">
        <v>9</v>
      </c>
      <c r="CR81">
        <v>99.709100000000007</v>
      </c>
      <c r="CS81">
        <v>106.77200000000001</v>
      </c>
    </row>
    <row r="82" spans="1:97" x14ac:dyDescent="0.25">
      <c r="A82">
        <v>66</v>
      </c>
      <c r="B82">
        <v>1589632505.5999999</v>
      </c>
      <c r="C82">
        <v>4690.8999998569498</v>
      </c>
      <c r="D82" t="s">
        <v>356</v>
      </c>
      <c r="E82" t="s">
        <v>357</v>
      </c>
      <c r="F82">
        <v>1589632496.9709699</v>
      </c>
      <c r="G82">
        <f t="shared" si="29"/>
        <v>5.1563209077513472E-4</v>
      </c>
      <c r="H82">
        <f t="shared" si="30"/>
        <v>-0.67246556644493916</v>
      </c>
      <c r="I82">
        <f t="shared" si="31"/>
        <v>410.490096774194</v>
      </c>
      <c r="J82">
        <f t="shared" si="32"/>
        <v>431.13313558711303</v>
      </c>
      <c r="K82">
        <f t="shared" si="33"/>
        <v>43.759962029567745</v>
      </c>
      <c r="L82">
        <f t="shared" si="34"/>
        <v>41.664696043115391</v>
      </c>
      <c r="M82">
        <f t="shared" si="35"/>
        <v>3.5519061813186682E-2</v>
      </c>
      <c r="N82">
        <f t="shared" si="36"/>
        <v>2.7652140702828469</v>
      </c>
      <c r="O82">
        <f t="shared" si="37"/>
        <v>3.5267532443998377E-2</v>
      </c>
      <c r="P82">
        <f t="shared" si="38"/>
        <v>2.2064658071862538E-2</v>
      </c>
      <c r="Q82">
        <f t="shared" si="39"/>
        <v>9.6598741388709726E-3</v>
      </c>
      <c r="R82">
        <f t="shared" si="40"/>
        <v>20.515737425738514</v>
      </c>
      <c r="S82">
        <f t="shared" si="41"/>
        <v>20.583996774193601</v>
      </c>
      <c r="T82">
        <f t="shared" si="42"/>
        <v>2.4328334185423865</v>
      </c>
      <c r="U82">
        <f t="shared" si="43"/>
        <v>39.84362222640457</v>
      </c>
      <c r="V82">
        <f t="shared" si="44"/>
        <v>0.97374850690720993</v>
      </c>
      <c r="W82">
        <f t="shared" si="45"/>
        <v>2.4439256586011449</v>
      </c>
      <c r="X82">
        <f t="shared" si="46"/>
        <v>1.4590849116351765</v>
      </c>
      <c r="Y82">
        <f t="shared" si="47"/>
        <v>-22.739375203183442</v>
      </c>
      <c r="Z82">
        <f t="shared" si="48"/>
        <v>11.003415399085592</v>
      </c>
      <c r="AA82">
        <f t="shared" si="49"/>
        <v>0.80513900955492457</v>
      </c>
      <c r="AB82">
        <f t="shared" si="50"/>
        <v>-10.921160920404054</v>
      </c>
      <c r="AC82">
        <v>-1.2192452080306501E-3</v>
      </c>
      <c r="AD82">
        <v>2.3548686662791599E-2</v>
      </c>
      <c r="AE82">
        <v>2.6747609976627298</v>
      </c>
      <c r="AF82">
        <v>0</v>
      </c>
      <c r="AG82">
        <v>0</v>
      </c>
      <c r="AH82">
        <f t="shared" si="51"/>
        <v>1</v>
      </c>
      <c r="AI82">
        <f t="shared" si="52"/>
        <v>0</v>
      </c>
      <c r="AJ82">
        <f t="shared" si="53"/>
        <v>54771.659228864723</v>
      </c>
      <c r="AK82">
        <f t="shared" si="54"/>
        <v>5.0548791935483901E-2</v>
      </c>
      <c r="AL82">
        <f t="shared" si="55"/>
        <v>2.4768908048387109E-2</v>
      </c>
      <c r="AM82">
        <f t="shared" si="56"/>
        <v>0.49</v>
      </c>
      <c r="AN82">
        <f t="shared" si="57"/>
        <v>0.39</v>
      </c>
      <c r="AO82">
        <v>5.29</v>
      </c>
      <c r="AP82">
        <v>0.5</v>
      </c>
      <c r="AQ82" t="s">
        <v>195</v>
      </c>
      <c r="AR82">
        <v>1589632496.9709699</v>
      </c>
      <c r="AS82">
        <v>410.490096774194</v>
      </c>
      <c r="AT82">
        <v>410.002580645161</v>
      </c>
      <c r="AU82">
        <v>9.5935925806451596</v>
      </c>
      <c r="AV82">
        <v>9.0533032258064505</v>
      </c>
      <c r="AW82">
        <v>500.01454838709702</v>
      </c>
      <c r="AX82">
        <v>101.399903225806</v>
      </c>
      <c r="AY82">
        <v>9.9977941935483899E-2</v>
      </c>
      <c r="AZ82">
        <v>20.657806451612899</v>
      </c>
      <c r="BA82">
        <v>20.583996774193601</v>
      </c>
      <c r="BB82">
        <v>20.835122580645201</v>
      </c>
      <c r="BC82">
        <v>9999.2903225806494</v>
      </c>
      <c r="BD82">
        <v>5.0548791935483901E-2</v>
      </c>
      <c r="BE82">
        <v>0.282605</v>
      </c>
      <c r="BF82">
        <v>1589632452.5999999</v>
      </c>
      <c r="BG82" t="s">
        <v>347</v>
      </c>
      <c r="BH82">
        <v>11</v>
      </c>
      <c r="BI82">
        <v>-0.46300000000000002</v>
      </c>
      <c r="BJ82">
        <v>-7.0999999999999994E-2</v>
      </c>
      <c r="BK82">
        <v>410</v>
      </c>
      <c r="BL82">
        <v>9</v>
      </c>
      <c r="BM82">
        <v>0.21</v>
      </c>
      <c r="BN82">
        <v>0.13</v>
      </c>
      <c r="BO82">
        <v>0.49889889999999998</v>
      </c>
      <c r="BP82">
        <v>-5.34133915966402E-2</v>
      </c>
      <c r="BQ82">
        <v>3.1117354038060499E-2</v>
      </c>
      <c r="BR82">
        <v>1</v>
      </c>
      <c r="BS82">
        <v>0.53763795999999997</v>
      </c>
      <c r="BT82">
        <v>4.65855270108066E-2</v>
      </c>
      <c r="BU82">
        <v>7.0901545510940701E-3</v>
      </c>
      <c r="BV82">
        <v>1</v>
      </c>
      <c r="BW82">
        <v>2</v>
      </c>
      <c r="BX82">
        <v>2</v>
      </c>
      <c r="BY82" t="s">
        <v>203</v>
      </c>
      <c r="BZ82">
        <v>100</v>
      </c>
      <c r="CA82">
        <v>100</v>
      </c>
      <c r="CB82">
        <v>-0.46300000000000002</v>
      </c>
      <c r="CC82">
        <v>-7.0999999999999994E-2</v>
      </c>
      <c r="CD82">
        <v>2</v>
      </c>
      <c r="CE82">
        <v>507.33300000000003</v>
      </c>
      <c r="CF82">
        <v>517.91899999999998</v>
      </c>
      <c r="CG82">
        <v>19.999400000000001</v>
      </c>
      <c r="CH82">
        <v>25.003699999999998</v>
      </c>
      <c r="CI82">
        <v>30.0001</v>
      </c>
      <c r="CJ82">
        <v>24.972000000000001</v>
      </c>
      <c r="CK82">
        <v>25.0017</v>
      </c>
      <c r="CL82">
        <v>19.7744</v>
      </c>
      <c r="CM82">
        <v>26.6814</v>
      </c>
      <c r="CN82">
        <v>0</v>
      </c>
      <c r="CO82">
        <v>20</v>
      </c>
      <c r="CP82">
        <v>410</v>
      </c>
      <c r="CQ82">
        <v>9</v>
      </c>
      <c r="CR82">
        <v>99.710899999999995</v>
      </c>
      <c r="CS82">
        <v>106.77200000000001</v>
      </c>
    </row>
    <row r="83" spans="1:97" x14ac:dyDescent="0.25">
      <c r="A83">
        <v>67</v>
      </c>
      <c r="B83">
        <v>1589632846.5999999</v>
      </c>
      <c r="C83">
        <v>5031.8999998569498</v>
      </c>
      <c r="D83" t="s">
        <v>360</v>
      </c>
      <c r="E83" t="s">
        <v>361</v>
      </c>
      <c r="F83">
        <v>1589632838.6096799</v>
      </c>
      <c r="G83">
        <f t="shared" si="29"/>
        <v>2.3274350293729803E-4</v>
      </c>
      <c r="H83">
        <f t="shared" si="30"/>
        <v>-1.0557688385500552</v>
      </c>
      <c r="I83">
        <f t="shared" si="31"/>
        <v>411.19480645161298</v>
      </c>
      <c r="J83">
        <f t="shared" si="32"/>
        <v>508.6916074036281</v>
      </c>
      <c r="K83">
        <f t="shared" si="33"/>
        <v>51.634108260558008</v>
      </c>
      <c r="L83">
        <f t="shared" si="34"/>
        <v>41.737816868787505</v>
      </c>
      <c r="M83">
        <f t="shared" si="35"/>
        <v>1.5610868085173736E-2</v>
      </c>
      <c r="N83">
        <f t="shared" si="36"/>
        <v>2.7774644173660366</v>
      </c>
      <c r="O83">
        <f t="shared" si="37"/>
        <v>1.5562286551390716E-2</v>
      </c>
      <c r="P83">
        <f t="shared" si="38"/>
        <v>9.7307812784999774E-3</v>
      </c>
      <c r="Q83">
        <f t="shared" si="39"/>
        <v>4.7043578681806491E-3</v>
      </c>
      <c r="R83">
        <f t="shared" si="40"/>
        <v>20.630995822862939</v>
      </c>
      <c r="S83">
        <f t="shared" si="41"/>
        <v>20.622854838709699</v>
      </c>
      <c r="T83">
        <f t="shared" si="42"/>
        <v>2.4386675629543846</v>
      </c>
      <c r="U83">
        <f t="shared" si="43"/>
        <v>38.616956757134233</v>
      </c>
      <c r="V83">
        <f t="shared" si="44"/>
        <v>0.94592622941804561</v>
      </c>
      <c r="W83">
        <f t="shared" si="45"/>
        <v>2.4495100309614428</v>
      </c>
      <c r="X83">
        <f t="shared" si="46"/>
        <v>1.4927413335363391</v>
      </c>
      <c r="Y83">
        <f t="shared" si="47"/>
        <v>-10.263988479534843</v>
      </c>
      <c r="Z83">
        <f t="shared" si="48"/>
        <v>10.781183640170596</v>
      </c>
      <c r="AA83">
        <f t="shared" si="49"/>
        <v>0.78570308205218142</v>
      </c>
      <c r="AB83">
        <f t="shared" si="50"/>
        <v>1.3076026005561143</v>
      </c>
      <c r="AC83">
        <v>-1.22162935771958E-3</v>
      </c>
      <c r="AD83">
        <v>2.3594734491080599E-2</v>
      </c>
      <c r="AE83">
        <v>2.6780521528904599</v>
      </c>
      <c r="AF83">
        <v>0</v>
      </c>
      <c r="AG83">
        <v>0</v>
      </c>
      <c r="AH83">
        <f t="shared" si="51"/>
        <v>1</v>
      </c>
      <c r="AI83">
        <f t="shared" si="52"/>
        <v>0</v>
      </c>
      <c r="AJ83">
        <f t="shared" si="53"/>
        <v>54867.530136177927</v>
      </c>
      <c r="AK83">
        <f t="shared" si="54"/>
        <v>2.4617257290322599E-2</v>
      </c>
      <c r="AL83">
        <f t="shared" si="55"/>
        <v>1.2062456072258074E-2</v>
      </c>
      <c r="AM83">
        <f t="shared" si="56"/>
        <v>0.49</v>
      </c>
      <c r="AN83">
        <f t="shared" si="57"/>
        <v>0.39</v>
      </c>
      <c r="AO83">
        <v>6.21</v>
      </c>
      <c r="AP83">
        <v>0.5</v>
      </c>
      <c r="AQ83" t="s">
        <v>195</v>
      </c>
      <c r="AR83">
        <v>1589632838.6096799</v>
      </c>
      <c r="AS83">
        <v>411.19480645161298</v>
      </c>
      <c r="AT83">
        <v>410.002580645161</v>
      </c>
      <c r="AU83">
        <v>9.3191254838709696</v>
      </c>
      <c r="AV83">
        <v>9.0327941935483906</v>
      </c>
      <c r="AW83">
        <v>500.07383870967698</v>
      </c>
      <c r="AX83">
        <v>101.404193548387</v>
      </c>
      <c r="AY83">
        <v>9.9561396774193595E-2</v>
      </c>
      <c r="AZ83">
        <v>20.694854838709698</v>
      </c>
      <c r="BA83">
        <v>20.622854838709699</v>
      </c>
      <c r="BB83">
        <v>20.872622580645199</v>
      </c>
      <c r="BC83">
        <v>10018.419354838699</v>
      </c>
      <c r="BD83">
        <v>2.4617257290322599E-2</v>
      </c>
      <c r="BE83">
        <v>0.282605</v>
      </c>
      <c r="BF83">
        <v>1589632830.0999999</v>
      </c>
      <c r="BG83" t="s">
        <v>362</v>
      </c>
      <c r="BH83">
        <v>12</v>
      </c>
      <c r="BI83">
        <v>-0.48</v>
      </c>
      <c r="BJ83">
        <v>-7.0000000000000007E-2</v>
      </c>
      <c r="BK83">
        <v>410</v>
      </c>
      <c r="BL83">
        <v>9</v>
      </c>
      <c r="BM83">
        <v>0.28000000000000003</v>
      </c>
      <c r="BN83">
        <v>0.17</v>
      </c>
      <c r="BO83">
        <v>0.7155880536</v>
      </c>
      <c r="BP83">
        <v>5.2046807581290198</v>
      </c>
      <c r="BQ83">
        <v>0.67883382037946405</v>
      </c>
      <c r="BR83">
        <v>0</v>
      </c>
      <c r="BS83">
        <v>0.170042074302</v>
      </c>
      <c r="BT83">
        <v>1.2602817782389599</v>
      </c>
      <c r="BU83">
        <v>0.16590703683008301</v>
      </c>
      <c r="BV83">
        <v>0</v>
      </c>
      <c r="BW83">
        <v>0</v>
      </c>
      <c r="BX83">
        <v>2</v>
      </c>
      <c r="BY83" t="s">
        <v>197</v>
      </c>
      <c r="BZ83">
        <v>100</v>
      </c>
      <c r="CA83">
        <v>100</v>
      </c>
      <c r="CB83">
        <v>-0.48</v>
      </c>
      <c r="CC83">
        <v>-7.0000000000000007E-2</v>
      </c>
      <c r="CD83">
        <v>2</v>
      </c>
      <c r="CE83">
        <v>507.28699999999998</v>
      </c>
      <c r="CF83">
        <v>515.923</v>
      </c>
      <c r="CG83">
        <v>19.998799999999999</v>
      </c>
      <c r="CH83">
        <v>25.083300000000001</v>
      </c>
      <c r="CI83">
        <v>30.0001</v>
      </c>
      <c r="CJ83">
        <v>25.077400000000001</v>
      </c>
      <c r="CK83">
        <v>25.105399999999999</v>
      </c>
      <c r="CL83">
        <v>19.7819</v>
      </c>
      <c r="CM83">
        <v>27.7836</v>
      </c>
      <c r="CN83">
        <v>0</v>
      </c>
      <c r="CO83">
        <v>20</v>
      </c>
      <c r="CP83">
        <v>410</v>
      </c>
      <c r="CQ83">
        <v>9</v>
      </c>
      <c r="CR83">
        <v>99.712699999999998</v>
      </c>
      <c r="CS83">
        <v>106.756</v>
      </c>
    </row>
    <row r="84" spans="1:97" x14ac:dyDescent="0.25">
      <c r="A84">
        <v>68</v>
      </c>
      <c r="B84">
        <v>1589632851.5999999</v>
      </c>
      <c r="C84">
        <v>5036.8999998569498</v>
      </c>
      <c r="D84" t="s">
        <v>363</v>
      </c>
      <c r="E84" t="s">
        <v>364</v>
      </c>
      <c r="F84">
        <v>1589632843.2451601</v>
      </c>
      <c r="G84">
        <f t="shared" si="29"/>
        <v>2.8506775775175431E-4</v>
      </c>
      <c r="H84">
        <f t="shared" si="30"/>
        <v>-1.3093260235389808</v>
      </c>
      <c r="I84">
        <f t="shared" si="31"/>
        <v>411.46961290322599</v>
      </c>
      <c r="J84">
        <f t="shared" si="32"/>
        <v>509.825369529917</v>
      </c>
      <c r="K84">
        <f t="shared" si="33"/>
        <v>51.749290272965389</v>
      </c>
      <c r="L84">
        <f t="shared" si="34"/>
        <v>41.765792189327762</v>
      </c>
      <c r="M84">
        <f t="shared" si="35"/>
        <v>1.9226378036332089E-2</v>
      </c>
      <c r="N84">
        <f t="shared" si="36"/>
        <v>2.7758279369257042</v>
      </c>
      <c r="O84">
        <f t="shared" si="37"/>
        <v>1.9152701505621629E-2</v>
      </c>
      <c r="P84">
        <f t="shared" si="38"/>
        <v>1.1977034354735707E-2</v>
      </c>
      <c r="Q84">
        <f t="shared" si="39"/>
        <v>3.1547467822838743E-3</v>
      </c>
      <c r="R84">
        <f t="shared" si="40"/>
        <v>20.613060591164359</v>
      </c>
      <c r="S84">
        <f t="shared" si="41"/>
        <v>20.619519354838701</v>
      </c>
      <c r="T84">
        <f t="shared" si="42"/>
        <v>2.4381662934921007</v>
      </c>
      <c r="U84">
        <f t="shared" si="43"/>
        <v>38.898706395664988</v>
      </c>
      <c r="V84">
        <f t="shared" si="44"/>
        <v>0.95262117892799103</v>
      </c>
      <c r="W84">
        <f t="shared" si="45"/>
        <v>2.44897907204995</v>
      </c>
      <c r="X84">
        <f t="shared" si="46"/>
        <v>1.4855451145641096</v>
      </c>
      <c r="Y84">
        <f t="shared" si="47"/>
        <v>-12.571488116852365</v>
      </c>
      <c r="Z84">
        <f t="shared" si="48"/>
        <v>10.747315002523299</v>
      </c>
      <c r="AA84">
        <f t="shared" si="49"/>
        <v>0.78366914192272064</v>
      </c>
      <c r="AB84">
        <f t="shared" si="50"/>
        <v>-1.0373492256240606</v>
      </c>
      <c r="AC84">
        <v>-1.22050950197799E-3</v>
      </c>
      <c r="AD84">
        <v>2.3573105427630199E-2</v>
      </c>
      <c r="AE84">
        <v>2.67650680270535</v>
      </c>
      <c r="AF84">
        <v>0</v>
      </c>
      <c r="AG84">
        <v>0</v>
      </c>
      <c r="AH84">
        <f t="shared" si="51"/>
        <v>1</v>
      </c>
      <c r="AI84">
        <f t="shared" si="52"/>
        <v>0</v>
      </c>
      <c r="AJ84">
        <f t="shared" si="53"/>
        <v>54819.96065637486</v>
      </c>
      <c r="AK84">
        <f t="shared" si="54"/>
        <v>1.6508355741935501E-2</v>
      </c>
      <c r="AL84">
        <f t="shared" si="55"/>
        <v>8.0890943135483954E-3</v>
      </c>
      <c r="AM84">
        <f t="shared" si="56"/>
        <v>0.49</v>
      </c>
      <c r="AN84">
        <f t="shared" si="57"/>
        <v>0.39</v>
      </c>
      <c r="AO84">
        <v>6.21</v>
      </c>
      <c r="AP84">
        <v>0.5</v>
      </c>
      <c r="AQ84" t="s">
        <v>195</v>
      </c>
      <c r="AR84">
        <v>1589632843.2451601</v>
      </c>
      <c r="AS84">
        <v>411.46961290322599</v>
      </c>
      <c r="AT84">
        <v>409.98912903225801</v>
      </c>
      <c r="AU84">
        <v>9.3850648387096793</v>
      </c>
      <c r="AV84">
        <v>9.0343374193548396</v>
      </c>
      <c r="AW84">
        <v>500.00558064516099</v>
      </c>
      <c r="AX84">
        <v>101.404129032258</v>
      </c>
      <c r="AY84">
        <v>9.9823822580645094E-2</v>
      </c>
      <c r="AZ84">
        <v>20.691335483871001</v>
      </c>
      <c r="BA84">
        <v>20.619519354838701</v>
      </c>
      <c r="BB84">
        <v>20.869609677419401</v>
      </c>
      <c r="BC84">
        <v>10009.2419354839</v>
      </c>
      <c r="BD84">
        <v>1.6508355741935501E-2</v>
      </c>
      <c r="BE84">
        <v>0.282605</v>
      </c>
      <c r="BF84">
        <v>1589632830.0999999</v>
      </c>
      <c r="BG84" t="s">
        <v>362</v>
      </c>
      <c r="BH84">
        <v>12</v>
      </c>
      <c r="BI84">
        <v>-0.48</v>
      </c>
      <c r="BJ84">
        <v>-7.0000000000000007E-2</v>
      </c>
      <c r="BK84">
        <v>410</v>
      </c>
      <c r="BL84">
        <v>9</v>
      </c>
      <c r="BM84">
        <v>0.28000000000000003</v>
      </c>
      <c r="BN84">
        <v>0.17</v>
      </c>
      <c r="BO84">
        <v>1.0169893565999999</v>
      </c>
      <c r="BP84">
        <v>4.6557503653548604</v>
      </c>
      <c r="BQ84">
        <v>0.63551870010575795</v>
      </c>
      <c r="BR84">
        <v>0</v>
      </c>
      <c r="BS84">
        <v>0.23977450589999999</v>
      </c>
      <c r="BT84">
        <v>1.0808718921265099</v>
      </c>
      <c r="BU84">
        <v>0.15222078936259401</v>
      </c>
      <c r="BV84">
        <v>0</v>
      </c>
      <c r="BW84">
        <v>0</v>
      </c>
      <c r="BX84">
        <v>2</v>
      </c>
      <c r="BY84" t="s">
        <v>197</v>
      </c>
      <c r="BZ84">
        <v>100</v>
      </c>
      <c r="CA84">
        <v>100</v>
      </c>
      <c r="CB84">
        <v>-0.48</v>
      </c>
      <c r="CC84">
        <v>-7.0000000000000007E-2</v>
      </c>
      <c r="CD84">
        <v>2</v>
      </c>
      <c r="CE84">
        <v>507.36099999999999</v>
      </c>
      <c r="CF84">
        <v>516.12599999999998</v>
      </c>
      <c r="CG84">
        <v>19.998899999999999</v>
      </c>
      <c r="CH84">
        <v>25.084</v>
      </c>
      <c r="CI84">
        <v>30.0001</v>
      </c>
      <c r="CJ84">
        <v>25.077400000000001</v>
      </c>
      <c r="CK84">
        <v>25.1068</v>
      </c>
      <c r="CL84">
        <v>19.782800000000002</v>
      </c>
      <c r="CM84">
        <v>27.7836</v>
      </c>
      <c r="CN84">
        <v>0</v>
      </c>
      <c r="CO84">
        <v>20</v>
      </c>
      <c r="CP84">
        <v>410</v>
      </c>
      <c r="CQ84">
        <v>9</v>
      </c>
      <c r="CR84">
        <v>99.712199999999996</v>
      </c>
      <c r="CS84">
        <v>106.755</v>
      </c>
    </row>
    <row r="85" spans="1:97" x14ac:dyDescent="0.25">
      <c r="A85">
        <v>69</v>
      </c>
      <c r="B85">
        <v>1589632856.5999999</v>
      </c>
      <c r="C85">
        <v>5041.8999998569498</v>
      </c>
      <c r="D85" t="s">
        <v>365</v>
      </c>
      <c r="E85" t="s">
        <v>366</v>
      </c>
      <c r="F85">
        <v>1589632848.03548</v>
      </c>
      <c r="G85">
        <f t="shared" si="29"/>
        <v>2.8357091197715685E-4</v>
      </c>
      <c r="H85">
        <f t="shared" si="30"/>
        <v>-1.325750251164467</v>
      </c>
      <c r="I85">
        <f t="shared" si="31"/>
        <v>411.48087096774202</v>
      </c>
      <c r="J85">
        <f t="shared" si="32"/>
        <v>511.76368711531944</v>
      </c>
      <c r="K85">
        <f t="shared" si="33"/>
        <v>51.945896215194544</v>
      </c>
      <c r="L85">
        <f t="shared" si="34"/>
        <v>41.766821593599431</v>
      </c>
      <c r="M85">
        <f t="shared" si="35"/>
        <v>1.9126126614356833E-2</v>
      </c>
      <c r="N85">
        <f t="shared" si="36"/>
        <v>2.7752742763402174</v>
      </c>
      <c r="O85">
        <f t="shared" si="37"/>
        <v>1.9053200359703353E-2</v>
      </c>
      <c r="P85">
        <f t="shared" si="38"/>
        <v>1.1914779085873836E-2</v>
      </c>
      <c r="Q85">
        <f t="shared" si="39"/>
        <v>1.906186055380645E-3</v>
      </c>
      <c r="R85">
        <f t="shared" si="40"/>
        <v>20.610968669273785</v>
      </c>
      <c r="S85">
        <f t="shared" si="41"/>
        <v>20.618893548387099</v>
      </c>
      <c r="T85">
        <f t="shared" si="42"/>
        <v>2.438072254925622</v>
      </c>
      <c r="U85">
        <f t="shared" si="43"/>
        <v>38.90434331771241</v>
      </c>
      <c r="V85">
        <f t="shared" si="44"/>
        <v>0.95261364979727803</v>
      </c>
      <c r="W85">
        <f t="shared" si="45"/>
        <v>2.448604882025013</v>
      </c>
      <c r="X85">
        <f t="shared" si="46"/>
        <v>1.4854586051283438</v>
      </c>
      <c r="Y85">
        <f t="shared" si="47"/>
        <v>-12.505477218192617</v>
      </c>
      <c r="Z85">
        <f t="shared" si="48"/>
        <v>10.467649310377265</v>
      </c>
      <c r="AA85">
        <f t="shared" si="49"/>
        <v>0.76341672933713278</v>
      </c>
      <c r="AB85">
        <f t="shared" si="50"/>
        <v>-1.2725049924228387</v>
      </c>
      <c r="AC85">
        <v>-1.2201307743784299E-3</v>
      </c>
      <c r="AD85">
        <v>2.3565790625395301E-2</v>
      </c>
      <c r="AE85">
        <v>2.6759839617527201</v>
      </c>
      <c r="AF85">
        <v>0</v>
      </c>
      <c r="AG85">
        <v>0</v>
      </c>
      <c r="AH85">
        <f t="shared" si="51"/>
        <v>1</v>
      </c>
      <c r="AI85">
        <f t="shared" si="52"/>
        <v>0</v>
      </c>
      <c r="AJ85">
        <f t="shared" si="53"/>
        <v>54804.101788822001</v>
      </c>
      <c r="AK85">
        <f t="shared" si="54"/>
        <v>9.9748092903225796E-3</v>
      </c>
      <c r="AL85">
        <f t="shared" si="55"/>
        <v>4.8876565522580637E-3</v>
      </c>
      <c r="AM85">
        <f t="shared" si="56"/>
        <v>0.49</v>
      </c>
      <c r="AN85">
        <f t="shared" si="57"/>
        <v>0.39</v>
      </c>
      <c r="AO85">
        <v>6.21</v>
      </c>
      <c r="AP85">
        <v>0.5</v>
      </c>
      <c r="AQ85" t="s">
        <v>195</v>
      </c>
      <c r="AR85">
        <v>1589632848.03548</v>
      </c>
      <c r="AS85">
        <v>411.48087096774202</v>
      </c>
      <c r="AT85">
        <v>409.97925806451599</v>
      </c>
      <c r="AU85">
        <v>9.3850161290322607</v>
      </c>
      <c r="AV85">
        <v>9.0361374193548407</v>
      </c>
      <c r="AW85">
        <v>500.015774193548</v>
      </c>
      <c r="AX85">
        <v>101.403709677419</v>
      </c>
      <c r="AY85">
        <v>9.9967748387096794E-2</v>
      </c>
      <c r="AZ85">
        <v>20.688854838709702</v>
      </c>
      <c r="BA85">
        <v>20.618893548387099</v>
      </c>
      <c r="BB85">
        <v>20.869009677419399</v>
      </c>
      <c r="BC85">
        <v>10006.177419354801</v>
      </c>
      <c r="BD85">
        <v>9.9748092903225796E-3</v>
      </c>
      <c r="BE85">
        <v>0.282605</v>
      </c>
      <c r="BF85">
        <v>1589632830.0999999</v>
      </c>
      <c r="BG85" t="s">
        <v>362</v>
      </c>
      <c r="BH85">
        <v>12</v>
      </c>
      <c r="BI85">
        <v>-0.48</v>
      </c>
      <c r="BJ85">
        <v>-7.0000000000000007E-2</v>
      </c>
      <c r="BK85">
        <v>410</v>
      </c>
      <c r="BL85">
        <v>9</v>
      </c>
      <c r="BM85">
        <v>0.28000000000000003</v>
      </c>
      <c r="BN85">
        <v>0.17</v>
      </c>
      <c r="BO85">
        <v>1.3127199472</v>
      </c>
      <c r="BP85">
        <v>2.3011089258666799</v>
      </c>
      <c r="BQ85">
        <v>0.40291939096650198</v>
      </c>
      <c r="BR85">
        <v>0</v>
      </c>
      <c r="BS85">
        <v>0.30904222669999998</v>
      </c>
      <c r="BT85">
        <v>0.48594183237081801</v>
      </c>
      <c r="BU85">
        <v>9.4325192600535193E-2</v>
      </c>
      <c r="BV85">
        <v>0</v>
      </c>
      <c r="BW85">
        <v>0</v>
      </c>
      <c r="BX85">
        <v>2</v>
      </c>
      <c r="BY85" t="s">
        <v>197</v>
      </c>
      <c r="BZ85">
        <v>100</v>
      </c>
      <c r="CA85">
        <v>100</v>
      </c>
      <c r="CB85">
        <v>-0.48</v>
      </c>
      <c r="CC85">
        <v>-7.0000000000000007E-2</v>
      </c>
      <c r="CD85">
        <v>2</v>
      </c>
      <c r="CE85">
        <v>507.44799999999998</v>
      </c>
      <c r="CF85">
        <v>516.29600000000005</v>
      </c>
      <c r="CG85">
        <v>19.999400000000001</v>
      </c>
      <c r="CH85">
        <v>25.084</v>
      </c>
      <c r="CI85">
        <v>30.0002</v>
      </c>
      <c r="CJ85">
        <v>25.077400000000001</v>
      </c>
      <c r="CK85">
        <v>25.107500000000002</v>
      </c>
      <c r="CL85">
        <v>19.781500000000001</v>
      </c>
      <c r="CM85">
        <v>27.7836</v>
      </c>
      <c r="CN85">
        <v>0</v>
      </c>
      <c r="CO85">
        <v>20</v>
      </c>
      <c r="CP85">
        <v>410</v>
      </c>
      <c r="CQ85">
        <v>9</v>
      </c>
      <c r="CR85">
        <v>99.710899999999995</v>
      </c>
      <c r="CS85">
        <v>106.756</v>
      </c>
    </row>
    <row r="86" spans="1:97" x14ac:dyDescent="0.25">
      <c r="A86">
        <v>70</v>
      </c>
      <c r="B86">
        <v>1589632861.5999999</v>
      </c>
      <c r="C86">
        <v>5046.8999998569498</v>
      </c>
      <c r="D86" t="s">
        <v>367</v>
      </c>
      <c r="E86" t="s">
        <v>368</v>
      </c>
      <c r="F86">
        <v>1589632852.9709699</v>
      </c>
      <c r="G86">
        <f t="shared" si="29"/>
        <v>2.8027389070438589E-4</v>
      </c>
      <c r="H86">
        <f t="shared" si="30"/>
        <v>-1.3320577041008477</v>
      </c>
      <c r="I86">
        <f t="shared" si="31"/>
        <v>411.48580645161297</v>
      </c>
      <c r="J86">
        <f t="shared" si="32"/>
        <v>513.57435669392839</v>
      </c>
      <c r="K86">
        <f t="shared" si="33"/>
        <v>52.129717129271874</v>
      </c>
      <c r="L86">
        <f t="shared" si="34"/>
        <v>41.767347636121755</v>
      </c>
      <c r="M86">
        <f t="shared" si="35"/>
        <v>1.8906259337876406E-2</v>
      </c>
      <c r="N86">
        <f t="shared" si="36"/>
        <v>2.7737101680688205</v>
      </c>
      <c r="O86">
        <f t="shared" si="37"/>
        <v>1.883495672176369E-2</v>
      </c>
      <c r="P86">
        <f t="shared" si="38"/>
        <v>1.1778231699016029E-2</v>
      </c>
      <c r="Q86">
        <f t="shared" si="39"/>
        <v>4.066432804451622E-4</v>
      </c>
      <c r="R86">
        <f t="shared" si="40"/>
        <v>20.610656767388022</v>
      </c>
      <c r="S86">
        <f t="shared" si="41"/>
        <v>20.615870967741898</v>
      </c>
      <c r="T86">
        <f t="shared" si="42"/>
        <v>2.4376181030725435</v>
      </c>
      <c r="U86">
        <f t="shared" si="43"/>
        <v>38.898935462513684</v>
      </c>
      <c r="V86">
        <f t="shared" si="44"/>
        <v>0.95241272035529512</v>
      </c>
      <c r="W86">
        <f t="shared" si="45"/>
        <v>2.4484287526920134</v>
      </c>
      <c r="X86">
        <f t="shared" si="46"/>
        <v>1.4852053827172482</v>
      </c>
      <c r="Y86">
        <f t="shared" si="47"/>
        <v>-12.360078580063417</v>
      </c>
      <c r="Z86">
        <f t="shared" si="48"/>
        <v>10.739115528520168</v>
      </c>
      <c r="AA86">
        <f t="shared" si="49"/>
        <v>0.78363993327294457</v>
      </c>
      <c r="AB86">
        <f t="shared" si="50"/>
        <v>-0.83691647498985944</v>
      </c>
      <c r="AC86">
        <v>-1.2190612567488401E-3</v>
      </c>
      <c r="AD86">
        <v>2.35451337998661E-2</v>
      </c>
      <c r="AE86">
        <v>2.67450688738304</v>
      </c>
      <c r="AF86">
        <v>0</v>
      </c>
      <c r="AG86">
        <v>0</v>
      </c>
      <c r="AH86">
        <f t="shared" si="51"/>
        <v>1</v>
      </c>
      <c r="AI86">
        <f t="shared" si="52"/>
        <v>0</v>
      </c>
      <c r="AJ86">
        <f t="shared" si="53"/>
        <v>54758.245882989351</v>
      </c>
      <c r="AK86">
        <f t="shared" si="54"/>
        <v>2.1279083225806501E-3</v>
      </c>
      <c r="AL86">
        <f t="shared" si="55"/>
        <v>1.0426750780645185E-3</v>
      </c>
      <c r="AM86">
        <f t="shared" si="56"/>
        <v>0.49</v>
      </c>
      <c r="AN86">
        <f t="shared" si="57"/>
        <v>0.39</v>
      </c>
      <c r="AO86">
        <v>6.21</v>
      </c>
      <c r="AP86">
        <v>0.5</v>
      </c>
      <c r="AQ86" t="s">
        <v>195</v>
      </c>
      <c r="AR86">
        <v>1589632852.9709699</v>
      </c>
      <c r="AS86">
        <v>411.48580645161297</v>
      </c>
      <c r="AT86">
        <v>409.97467741935498</v>
      </c>
      <c r="AU86">
        <v>9.3830309677419308</v>
      </c>
      <c r="AV86">
        <v>9.0382080645161302</v>
      </c>
      <c r="AW86">
        <v>500.01600000000002</v>
      </c>
      <c r="AX86">
        <v>101.40374193548401</v>
      </c>
      <c r="AY86">
        <v>9.99964225806452E-2</v>
      </c>
      <c r="AZ86">
        <v>20.687687096774201</v>
      </c>
      <c r="BA86">
        <v>20.615870967741898</v>
      </c>
      <c r="BB86">
        <v>20.869732258064499</v>
      </c>
      <c r="BC86">
        <v>9997.4032258064508</v>
      </c>
      <c r="BD86">
        <v>2.1279083225806501E-3</v>
      </c>
      <c r="BE86">
        <v>0.282605</v>
      </c>
      <c r="BF86">
        <v>1589632830.0999999</v>
      </c>
      <c r="BG86" t="s">
        <v>362</v>
      </c>
      <c r="BH86">
        <v>12</v>
      </c>
      <c r="BI86">
        <v>-0.48</v>
      </c>
      <c r="BJ86">
        <v>-7.0000000000000007E-2</v>
      </c>
      <c r="BK86">
        <v>410</v>
      </c>
      <c r="BL86">
        <v>9</v>
      </c>
      <c r="BM86">
        <v>0.28000000000000003</v>
      </c>
      <c r="BN86">
        <v>0.17</v>
      </c>
      <c r="BO86">
        <v>1.4936853999999999</v>
      </c>
      <c r="BP86">
        <v>0.14055074189675501</v>
      </c>
      <c r="BQ86">
        <v>3.1949981922373603E-2</v>
      </c>
      <c r="BR86">
        <v>0</v>
      </c>
      <c r="BS86">
        <v>0.34854442000000002</v>
      </c>
      <c r="BT86">
        <v>-4.5679928931571301E-2</v>
      </c>
      <c r="BU86">
        <v>6.15558510327004E-3</v>
      </c>
      <c r="BV86">
        <v>1</v>
      </c>
      <c r="BW86">
        <v>1</v>
      </c>
      <c r="BX86">
        <v>2</v>
      </c>
      <c r="BY86" t="s">
        <v>200</v>
      </c>
      <c r="BZ86">
        <v>100</v>
      </c>
      <c r="CA86">
        <v>100</v>
      </c>
      <c r="CB86">
        <v>-0.48</v>
      </c>
      <c r="CC86">
        <v>-7.0000000000000007E-2</v>
      </c>
      <c r="CD86">
        <v>2</v>
      </c>
      <c r="CE86">
        <v>507.57100000000003</v>
      </c>
      <c r="CF86">
        <v>516.28700000000003</v>
      </c>
      <c r="CG86">
        <v>19.999400000000001</v>
      </c>
      <c r="CH86">
        <v>25.084</v>
      </c>
      <c r="CI86">
        <v>30.0002</v>
      </c>
      <c r="CJ86">
        <v>25.077400000000001</v>
      </c>
      <c r="CK86">
        <v>25.108000000000001</v>
      </c>
      <c r="CL86">
        <v>19.7835</v>
      </c>
      <c r="CM86">
        <v>27.7836</v>
      </c>
      <c r="CN86">
        <v>0</v>
      </c>
      <c r="CO86">
        <v>20</v>
      </c>
      <c r="CP86">
        <v>410</v>
      </c>
      <c r="CQ86">
        <v>9</v>
      </c>
      <c r="CR86">
        <v>99.711100000000002</v>
      </c>
      <c r="CS86">
        <v>106.755</v>
      </c>
    </row>
    <row r="87" spans="1:97" x14ac:dyDescent="0.25">
      <c r="A87">
        <v>71</v>
      </c>
      <c r="B87">
        <v>1589632866.5999999</v>
      </c>
      <c r="C87">
        <v>5051.8999998569498</v>
      </c>
      <c r="D87" t="s">
        <v>369</v>
      </c>
      <c r="E87" t="s">
        <v>370</v>
      </c>
      <c r="F87">
        <v>1589632857.9709699</v>
      </c>
      <c r="G87">
        <f t="shared" si="29"/>
        <v>2.7711407569627473E-4</v>
      </c>
      <c r="H87">
        <f t="shared" si="30"/>
        <v>-1.3212718500819358</v>
      </c>
      <c r="I87">
        <f t="shared" si="31"/>
        <v>411.49041935483899</v>
      </c>
      <c r="J87">
        <f t="shared" si="32"/>
        <v>513.94760962053999</v>
      </c>
      <c r="K87">
        <f t="shared" si="33"/>
        <v>52.167481483250313</v>
      </c>
      <c r="L87">
        <f t="shared" si="34"/>
        <v>41.767718013276969</v>
      </c>
      <c r="M87">
        <f t="shared" si="35"/>
        <v>1.8690657418188841E-2</v>
      </c>
      <c r="N87">
        <f t="shared" si="36"/>
        <v>2.7730133144717262</v>
      </c>
      <c r="O87">
        <f t="shared" si="37"/>
        <v>1.8620951083574547E-2</v>
      </c>
      <c r="P87">
        <f t="shared" si="38"/>
        <v>1.1644335502283217E-2</v>
      </c>
      <c r="Q87">
        <f t="shared" si="39"/>
        <v>-1.5632004534774199E-3</v>
      </c>
      <c r="R87">
        <f t="shared" si="40"/>
        <v>20.611266076792106</v>
      </c>
      <c r="S87">
        <f t="shared" si="41"/>
        <v>20.615535483871</v>
      </c>
      <c r="T87">
        <f t="shared" si="42"/>
        <v>2.4375677001788509</v>
      </c>
      <c r="U87">
        <f t="shared" si="43"/>
        <v>38.892092667418154</v>
      </c>
      <c r="V87">
        <f t="shared" si="44"/>
        <v>0.95223174474088046</v>
      </c>
      <c r="W87">
        <f t="shared" si="45"/>
        <v>2.4483942092902922</v>
      </c>
      <c r="X87">
        <f t="shared" si="46"/>
        <v>1.4853359554379706</v>
      </c>
      <c r="Y87">
        <f t="shared" si="47"/>
        <v>-12.220730738205715</v>
      </c>
      <c r="Z87">
        <f t="shared" si="48"/>
        <v>10.752331861872538</v>
      </c>
      <c r="AA87">
        <f t="shared" si="49"/>
        <v>0.78479924406828194</v>
      </c>
      <c r="AB87">
        <f t="shared" si="50"/>
        <v>-0.68516283271837253</v>
      </c>
      <c r="AC87">
        <v>-1.21858494685174E-3</v>
      </c>
      <c r="AD87">
        <v>2.3535934278352901E-2</v>
      </c>
      <c r="AE87">
        <v>2.6738487943520401</v>
      </c>
      <c r="AF87">
        <v>0</v>
      </c>
      <c r="AG87">
        <v>0</v>
      </c>
      <c r="AH87">
        <f t="shared" si="51"/>
        <v>1</v>
      </c>
      <c r="AI87">
        <f t="shared" si="52"/>
        <v>0</v>
      </c>
      <c r="AJ87">
        <f t="shared" si="53"/>
        <v>54737.761217976658</v>
      </c>
      <c r="AK87">
        <f t="shared" si="54"/>
        <v>-8.1800128387096802E-3</v>
      </c>
      <c r="AL87">
        <f t="shared" si="55"/>
        <v>-4.0082062909677432E-3</v>
      </c>
      <c r="AM87">
        <f t="shared" si="56"/>
        <v>0.49</v>
      </c>
      <c r="AN87">
        <f t="shared" si="57"/>
        <v>0.39</v>
      </c>
      <c r="AO87">
        <v>6.21</v>
      </c>
      <c r="AP87">
        <v>0.5</v>
      </c>
      <c r="AQ87" t="s">
        <v>195</v>
      </c>
      <c r="AR87">
        <v>1589632857.9709699</v>
      </c>
      <c r="AS87">
        <v>411.49041935483899</v>
      </c>
      <c r="AT87">
        <v>409.99103225806402</v>
      </c>
      <c r="AU87">
        <v>9.3812700000000007</v>
      </c>
      <c r="AV87">
        <v>9.0403248387096795</v>
      </c>
      <c r="AW87">
        <v>500.00251612903202</v>
      </c>
      <c r="AX87">
        <v>101.403548387097</v>
      </c>
      <c r="AY87">
        <v>9.9952177419354804E-2</v>
      </c>
      <c r="AZ87">
        <v>20.6874580645161</v>
      </c>
      <c r="BA87">
        <v>20.615535483871</v>
      </c>
      <c r="BB87">
        <v>20.872012903225801</v>
      </c>
      <c r="BC87">
        <v>9993.5161290322594</v>
      </c>
      <c r="BD87">
        <v>-8.1800128387096802E-3</v>
      </c>
      <c r="BE87">
        <v>0.282605</v>
      </c>
      <c r="BF87">
        <v>1589632830.0999999</v>
      </c>
      <c r="BG87" t="s">
        <v>362</v>
      </c>
      <c r="BH87">
        <v>12</v>
      </c>
      <c r="BI87">
        <v>-0.48</v>
      </c>
      <c r="BJ87">
        <v>-7.0000000000000007E-2</v>
      </c>
      <c r="BK87">
        <v>410</v>
      </c>
      <c r="BL87">
        <v>9</v>
      </c>
      <c r="BM87">
        <v>0.28000000000000003</v>
      </c>
      <c r="BN87">
        <v>0.17</v>
      </c>
      <c r="BO87">
        <v>1.5060338</v>
      </c>
      <c r="BP87">
        <v>-1.6427121248497999E-2</v>
      </c>
      <c r="BQ87">
        <v>2.32769196321163E-2</v>
      </c>
      <c r="BR87">
        <v>1</v>
      </c>
      <c r="BS87">
        <v>0.34461374</v>
      </c>
      <c r="BT87">
        <v>-4.7968347659065297E-2</v>
      </c>
      <c r="BU87">
        <v>5.78804262530953E-3</v>
      </c>
      <c r="BV87">
        <v>1</v>
      </c>
      <c r="BW87">
        <v>2</v>
      </c>
      <c r="BX87">
        <v>2</v>
      </c>
      <c r="BY87" t="s">
        <v>203</v>
      </c>
      <c r="BZ87">
        <v>100</v>
      </c>
      <c r="CA87">
        <v>100</v>
      </c>
      <c r="CB87">
        <v>-0.48</v>
      </c>
      <c r="CC87">
        <v>-7.0000000000000007E-2</v>
      </c>
      <c r="CD87">
        <v>2</v>
      </c>
      <c r="CE87">
        <v>507.68400000000003</v>
      </c>
      <c r="CF87">
        <v>516.30200000000002</v>
      </c>
      <c r="CG87">
        <v>19.999199999999998</v>
      </c>
      <c r="CH87">
        <v>25.085000000000001</v>
      </c>
      <c r="CI87">
        <v>30.0001</v>
      </c>
      <c r="CJ87">
        <v>25.078900000000001</v>
      </c>
      <c r="CK87">
        <v>25.1096</v>
      </c>
      <c r="CL87">
        <v>19.780100000000001</v>
      </c>
      <c r="CM87">
        <v>27.7836</v>
      </c>
      <c r="CN87">
        <v>0</v>
      </c>
      <c r="CO87">
        <v>20</v>
      </c>
      <c r="CP87">
        <v>410</v>
      </c>
      <c r="CQ87">
        <v>9</v>
      </c>
      <c r="CR87">
        <v>99.711600000000004</v>
      </c>
      <c r="CS87">
        <v>106.756</v>
      </c>
    </row>
    <row r="88" spans="1:97" x14ac:dyDescent="0.25">
      <c r="A88">
        <v>72</v>
      </c>
      <c r="B88">
        <v>1589632871.5999999</v>
      </c>
      <c r="C88">
        <v>5056.8999998569498</v>
      </c>
      <c r="D88" t="s">
        <v>371</v>
      </c>
      <c r="E88" t="s">
        <v>372</v>
      </c>
      <c r="F88">
        <v>1589632862.9709699</v>
      </c>
      <c r="G88">
        <f t="shared" si="29"/>
        <v>2.7417904685007508E-4</v>
      </c>
      <c r="H88">
        <f t="shared" si="30"/>
        <v>-1.3078315554330127</v>
      </c>
      <c r="I88">
        <f t="shared" si="31"/>
        <v>411.49045161290297</v>
      </c>
      <c r="J88">
        <f t="shared" si="32"/>
        <v>514.01266067482959</v>
      </c>
      <c r="K88">
        <f t="shared" si="33"/>
        <v>52.174233813140305</v>
      </c>
      <c r="L88">
        <f t="shared" si="34"/>
        <v>41.767840905202839</v>
      </c>
      <c r="M88">
        <f t="shared" si="35"/>
        <v>1.8488849395749012E-2</v>
      </c>
      <c r="N88">
        <f t="shared" si="36"/>
        <v>2.7736480071512055</v>
      </c>
      <c r="O88">
        <f t="shared" si="37"/>
        <v>1.8420652792000947E-2</v>
      </c>
      <c r="P88">
        <f t="shared" si="38"/>
        <v>1.1519014130175103E-2</v>
      </c>
      <c r="Q88">
        <f t="shared" si="39"/>
        <v>-2.7113924520967749E-3</v>
      </c>
      <c r="R88">
        <f t="shared" si="40"/>
        <v>20.611868960421955</v>
      </c>
      <c r="S88">
        <f t="shared" si="41"/>
        <v>20.616177419354798</v>
      </c>
      <c r="T88">
        <f t="shared" si="42"/>
        <v>2.4376641449752023</v>
      </c>
      <c r="U88">
        <f t="shared" si="43"/>
        <v>38.886215941433058</v>
      </c>
      <c r="V88">
        <f t="shared" si="44"/>
        <v>0.95207537280853627</v>
      </c>
      <c r="W88">
        <f t="shared" si="45"/>
        <v>2.4483620989053474</v>
      </c>
      <c r="X88">
        <f t="shared" si="46"/>
        <v>1.4855887721666661</v>
      </c>
      <c r="Y88">
        <f t="shared" si="47"/>
        <v>-12.09129596608831</v>
      </c>
      <c r="Z88">
        <f t="shared" si="48"/>
        <v>10.626966355505743</v>
      </c>
      <c r="AA88">
        <f t="shared" si="49"/>
        <v>0.77547318045791747</v>
      </c>
      <c r="AB88">
        <f t="shared" si="50"/>
        <v>-0.69156782257674543</v>
      </c>
      <c r="AC88">
        <v>-1.2190187640768501E-3</v>
      </c>
      <c r="AD88">
        <v>2.3544313089961601E-2</v>
      </c>
      <c r="AE88">
        <v>2.67444818438228</v>
      </c>
      <c r="AF88">
        <v>0</v>
      </c>
      <c r="AG88">
        <v>0</v>
      </c>
      <c r="AH88">
        <f t="shared" si="51"/>
        <v>1</v>
      </c>
      <c r="AI88">
        <f t="shared" si="52"/>
        <v>0</v>
      </c>
      <c r="AJ88">
        <f t="shared" si="53"/>
        <v>54756.498884477245</v>
      </c>
      <c r="AK88">
        <f t="shared" si="54"/>
        <v>-1.41883435483871E-2</v>
      </c>
      <c r="AL88">
        <f t="shared" si="55"/>
        <v>-6.9522883387096793E-3</v>
      </c>
      <c r="AM88">
        <f t="shared" si="56"/>
        <v>0.49</v>
      </c>
      <c r="AN88">
        <f t="shared" si="57"/>
        <v>0.39</v>
      </c>
      <c r="AO88">
        <v>6.21</v>
      </c>
      <c r="AP88">
        <v>0.5</v>
      </c>
      <c r="AQ88" t="s">
        <v>195</v>
      </c>
      <c r="AR88">
        <v>1589632862.9709699</v>
      </c>
      <c r="AS88">
        <v>411.49045161290297</v>
      </c>
      <c r="AT88">
        <v>410.00629032258098</v>
      </c>
      <c r="AU88">
        <v>9.3797025806451604</v>
      </c>
      <c r="AV88">
        <v>9.0423754838709698</v>
      </c>
      <c r="AW88">
        <v>500.01364516129001</v>
      </c>
      <c r="AX88">
        <v>101.40380645161299</v>
      </c>
      <c r="AY88">
        <v>9.9984806451612895E-2</v>
      </c>
      <c r="AZ88">
        <v>20.687245161290299</v>
      </c>
      <c r="BA88">
        <v>20.616177419354798</v>
      </c>
      <c r="BB88">
        <v>20.872358064516099</v>
      </c>
      <c r="BC88">
        <v>9997.0483870967691</v>
      </c>
      <c r="BD88">
        <v>-1.41883435483871E-2</v>
      </c>
      <c r="BE88">
        <v>0.282605</v>
      </c>
      <c r="BF88">
        <v>1589632830.0999999</v>
      </c>
      <c r="BG88" t="s">
        <v>362</v>
      </c>
      <c r="BH88">
        <v>12</v>
      </c>
      <c r="BI88">
        <v>-0.48</v>
      </c>
      <c r="BJ88">
        <v>-7.0000000000000007E-2</v>
      </c>
      <c r="BK88">
        <v>410</v>
      </c>
      <c r="BL88">
        <v>9</v>
      </c>
      <c r="BM88">
        <v>0.28000000000000003</v>
      </c>
      <c r="BN88">
        <v>0.17</v>
      </c>
      <c r="BO88">
        <v>1.4933474</v>
      </c>
      <c r="BP88">
        <v>-0.19516114285714301</v>
      </c>
      <c r="BQ88">
        <v>3.6213758645575599E-2</v>
      </c>
      <c r="BR88">
        <v>0</v>
      </c>
      <c r="BS88">
        <v>0.34069916</v>
      </c>
      <c r="BT88">
        <v>-4.4563960624250401E-2</v>
      </c>
      <c r="BU88">
        <v>5.3777434314403703E-3</v>
      </c>
      <c r="BV88">
        <v>1</v>
      </c>
      <c r="BW88">
        <v>1</v>
      </c>
      <c r="BX88">
        <v>2</v>
      </c>
      <c r="BY88" t="s">
        <v>200</v>
      </c>
      <c r="BZ88">
        <v>100</v>
      </c>
      <c r="CA88">
        <v>100</v>
      </c>
      <c r="CB88">
        <v>-0.48</v>
      </c>
      <c r="CC88">
        <v>-7.0000000000000007E-2</v>
      </c>
      <c r="CD88">
        <v>2</v>
      </c>
      <c r="CE88">
        <v>507.69</v>
      </c>
      <c r="CF88">
        <v>516.37</v>
      </c>
      <c r="CG88">
        <v>19.999300000000002</v>
      </c>
      <c r="CH88">
        <v>25.086099999999998</v>
      </c>
      <c r="CI88">
        <v>30</v>
      </c>
      <c r="CJ88">
        <v>25.079599999999999</v>
      </c>
      <c r="CK88">
        <v>25.1096</v>
      </c>
      <c r="CL88">
        <v>19.781400000000001</v>
      </c>
      <c r="CM88">
        <v>27.7836</v>
      </c>
      <c r="CN88">
        <v>0</v>
      </c>
      <c r="CO88">
        <v>20</v>
      </c>
      <c r="CP88">
        <v>410</v>
      </c>
      <c r="CQ88">
        <v>9</v>
      </c>
      <c r="CR88">
        <v>99.710599999999999</v>
      </c>
      <c r="CS88">
        <v>106.75700000000001</v>
      </c>
    </row>
    <row r="89" spans="1:97" x14ac:dyDescent="0.25">
      <c r="A89">
        <v>73</v>
      </c>
      <c r="B89">
        <v>1589633248.7</v>
      </c>
      <c r="C89">
        <v>5434</v>
      </c>
      <c r="D89" t="s">
        <v>375</v>
      </c>
      <c r="E89" t="s">
        <v>376</v>
      </c>
      <c r="F89">
        <v>1589633239.9774201</v>
      </c>
      <c r="G89">
        <f t="shared" si="29"/>
        <v>1.5432335604385837E-4</v>
      </c>
      <c r="H89">
        <f t="shared" si="30"/>
        <v>-0.87575007913512548</v>
      </c>
      <c r="I89">
        <f t="shared" si="31"/>
        <v>412.278903225806</v>
      </c>
      <c r="J89">
        <f t="shared" si="32"/>
        <v>535.58890703499787</v>
      </c>
      <c r="K89">
        <f t="shared" si="33"/>
        <v>54.369141638991017</v>
      </c>
      <c r="L89">
        <f t="shared" si="34"/>
        <v>41.851595113016408</v>
      </c>
      <c r="M89">
        <f t="shared" si="35"/>
        <v>1.0432931768383466E-2</v>
      </c>
      <c r="N89">
        <f t="shared" si="36"/>
        <v>2.7618742900644166</v>
      </c>
      <c r="O89">
        <f t="shared" si="37"/>
        <v>1.0411086709409541E-2</v>
      </c>
      <c r="P89">
        <f t="shared" si="38"/>
        <v>6.5088880346997544E-3</v>
      </c>
      <c r="Q89">
        <f t="shared" si="39"/>
        <v>-1.4821581613548378E-3</v>
      </c>
      <c r="R89">
        <f t="shared" si="40"/>
        <v>20.664590275940981</v>
      </c>
      <c r="S89">
        <f t="shared" si="41"/>
        <v>20.655196774193499</v>
      </c>
      <c r="T89">
        <f t="shared" si="42"/>
        <v>2.4435327178308723</v>
      </c>
      <c r="U89">
        <f t="shared" si="43"/>
        <v>39.327598928620645</v>
      </c>
      <c r="V89">
        <f t="shared" si="44"/>
        <v>0.96406531027310893</v>
      </c>
      <c r="W89">
        <f t="shared" si="45"/>
        <v>2.4513708859340273</v>
      </c>
      <c r="X89">
        <f t="shared" si="46"/>
        <v>1.4794674075577634</v>
      </c>
      <c r="Y89">
        <f t="shared" si="47"/>
        <v>-6.8056600015341537</v>
      </c>
      <c r="Z89">
        <f t="shared" si="48"/>
        <v>7.7407834030833058</v>
      </c>
      <c r="AA89">
        <f t="shared" si="49"/>
        <v>0.56744087259676868</v>
      </c>
      <c r="AB89">
        <f t="shared" si="50"/>
        <v>1.5010821159845662</v>
      </c>
      <c r="AC89">
        <v>-1.21803484288042E-3</v>
      </c>
      <c r="AD89">
        <v>2.3525309486910301E-2</v>
      </c>
      <c r="AE89">
        <v>2.6730885308985299</v>
      </c>
      <c r="AF89">
        <v>0</v>
      </c>
      <c r="AG89">
        <v>0</v>
      </c>
      <c r="AH89">
        <f t="shared" si="51"/>
        <v>1</v>
      </c>
      <c r="AI89">
        <f t="shared" si="52"/>
        <v>0</v>
      </c>
      <c r="AJ89">
        <f t="shared" si="53"/>
        <v>54710.593569256751</v>
      </c>
      <c r="AK89">
        <f t="shared" si="54"/>
        <v>-7.7559296774193497E-3</v>
      </c>
      <c r="AL89">
        <f t="shared" si="55"/>
        <v>-3.8004055419354815E-3</v>
      </c>
      <c r="AM89">
        <f t="shared" si="56"/>
        <v>0.49</v>
      </c>
      <c r="AN89">
        <f t="shared" si="57"/>
        <v>0.39</v>
      </c>
      <c r="AO89">
        <v>14.17</v>
      </c>
      <c r="AP89">
        <v>0.5</v>
      </c>
      <c r="AQ89" t="s">
        <v>195</v>
      </c>
      <c r="AR89">
        <v>1589633239.9774201</v>
      </c>
      <c r="AS89">
        <v>412.278903225806</v>
      </c>
      <c r="AT89">
        <v>409.977709677419</v>
      </c>
      <c r="AU89">
        <v>9.4969806451612904</v>
      </c>
      <c r="AV89">
        <v>9.06385161290323</v>
      </c>
      <c r="AW89">
        <v>500.08061290322598</v>
      </c>
      <c r="AX89">
        <v>101.413258064516</v>
      </c>
      <c r="AY89">
        <v>9.9564409677419405E-2</v>
      </c>
      <c r="AZ89">
        <v>20.7071838709677</v>
      </c>
      <c r="BA89">
        <v>20.655196774193499</v>
      </c>
      <c r="BB89">
        <v>20.8939967741935</v>
      </c>
      <c r="BC89">
        <v>9988.0483870967691</v>
      </c>
      <c r="BD89">
        <v>-7.7559296774193497E-3</v>
      </c>
      <c r="BE89">
        <v>0.282605</v>
      </c>
      <c r="BF89">
        <v>1589633233.7</v>
      </c>
      <c r="BG89" t="s">
        <v>377</v>
      </c>
      <c r="BH89">
        <v>13</v>
      </c>
      <c r="BI89">
        <v>-0.501</v>
      </c>
      <c r="BJ89">
        <v>-6.9000000000000006E-2</v>
      </c>
      <c r="BK89">
        <v>410</v>
      </c>
      <c r="BL89">
        <v>9</v>
      </c>
      <c r="BM89">
        <v>0.21</v>
      </c>
      <c r="BN89">
        <v>0.14000000000000001</v>
      </c>
      <c r="BO89">
        <v>1.3723506636</v>
      </c>
      <c r="BP89">
        <v>10.6305918412728</v>
      </c>
      <c r="BQ89">
        <v>1.4032560651108399</v>
      </c>
      <c r="BR89">
        <v>0</v>
      </c>
      <c r="BS89">
        <v>0.25636449336</v>
      </c>
      <c r="BT89">
        <v>2.0346744802838801</v>
      </c>
      <c r="BU89">
        <v>0.26791011464876402</v>
      </c>
      <c r="BV89">
        <v>0</v>
      </c>
      <c r="BW89">
        <v>0</v>
      </c>
      <c r="BX89">
        <v>2</v>
      </c>
      <c r="BY89" t="s">
        <v>197</v>
      </c>
      <c r="BZ89">
        <v>100</v>
      </c>
      <c r="CA89">
        <v>100</v>
      </c>
      <c r="CB89">
        <v>-0.501</v>
      </c>
      <c r="CC89">
        <v>-6.9000000000000006E-2</v>
      </c>
      <c r="CD89">
        <v>2</v>
      </c>
      <c r="CE89">
        <v>507.18700000000001</v>
      </c>
      <c r="CF89">
        <v>514.59699999999998</v>
      </c>
      <c r="CG89">
        <v>19.9986</v>
      </c>
      <c r="CH89">
        <v>25.130800000000001</v>
      </c>
      <c r="CI89">
        <v>30.0001</v>
      </c>
      <c r="CJ89">
        <v>25.136099999999999</v>
      </c>
      <c r="CK89">
        <v>25.164400000000001</v>
      </c>
      <c r="CL89">
        <v>19.793099999999999</v>
      </c>
      <c r="CM89">
        <v>28.874600000000001</v>
      </c>
      <c r="CN89">
        <v>0</v>
      </c>
      <c r="CO89">
        <v>20</v>
      </c>
      <c r="CP89">
        <v>410</v>
      </c>
      <c r="CQ89">
        <v>9</v>
      </c>
      <c r="CR89">
        <v>99.714100000000002</v>
      </c>
      <c r="CS89">
        <v>106.745</v>
      </c>
    </row>
    <row r="90" spans="1:97" x14ac:dyDescent="0.25">
      <c r="A90">
        <v>74</v>
      </c>
      <c r="B90">
        <v>1589633253.7</v>
      </c>
      <c r="C90">
        <v>5439</v>
      </c>
      <c r="D90" t="s">
        <v>378</v>
      </c>
      <c r="E90" t="s">
        <v>379</v>
      </c>
      <c r="F90">
        <v>1589633245.35484</v>
      </c>
      <c r="G90">
        <f t="shared" si="29"/>
        <v>1.9998580345894739E-4</v>
      </c>
      <c r="H90">
        <f t="shared" si="30"/>
        <v>-1.1197573484417025</v>
      </c>
      <c r="I90">
        <f t="shared" si="31"/>
        <v>412.92458064516097</v>
      </c>
      <c r="J90">
        <f t="shared" si="32"/>
        <v>533.40588650517918</v>
      </c>
      <c r="K90">
        <f t="shared" si="33"/>
        <v>54.147586221144145</v>
      </c>
      <c r="L90">
        <f t="shared" si="34"/>
        <v>41.917177704593151</v>
      </c>
      <c r="M90">
        <f t="shared" si="35"/>
        <v>1.3645781551280966E-2</v>
      </c>
      <c r="N90">
        <f t="shared" si="36"/>
        <v>2.7635269920122947</v>
      </c>
      <c r="O90">
        <f t="shared" si="37"/>
        <v>1.3608458596063735E-2</v>
      </c>
      <c r="P90">
        <f t="shared" si="38"/>
        <v>8.5086313741269091E-3</v>
      </c>
      <c r="Q90">
        <f t="shared" si="39"/>
        <v>-1.2751834227096774E-3</v>
      </c>
      <c r="R90">
        <f t="shared" si="40"/>
        <v>20.650286579520564</v>
      </c>
      <c r="S90">
        <f t="shared" si="41"/>
        <v>20.654309677419398</v>
      </c>
      <c r="T90">
        <f t="shared" si="42"/>
        <v>2.4433991597152152</v>
      </c>
      <c r="U90">
        <f t="shared" si="43"/>
        <v>39.848354384686665</v>
      </c>
      <c r="V90">
        <f t="shared" si="44"/>
        <v>0.97672654874838472</v>
      </c>
      <c r="W90">
        <f t="shared" si="45"/>
        <v>2.4511088696895627</v>
      </c>
      <c r="X90">
        <f t="shared" si="46"/>
        <v>1.4666726109668304</v>
      </c>
      <c r="Y90">
        <f t="shared" si="47"/>
        <v>-8.8193739325395804</v>
      </c>
      <c r="Z90">
        <f t="shared" si="48"/>
        <v>7.61901660263125</v>
      </c>
      <c r="AA90">
        <f t="shared" si="49"/>
        <v>0.55817322254727186</v>
      </c>
      <c r="AB90">
        <f t="shared" si="50"/>
        <v>-0.64345929078376862</v>
      </c>
      <c r="AC90">
        <v>-1.2191709488412301E-3</v>
      </c>
      <c r="AD90">
        <v>2.35472524095569E-2</v>
      </c>
      <c r="AE90">
        <v>2.6746584190986602</v>
      </c>
      <c r="AF90">
        <v>0</v>
      </c>
      <c r="AG90">
        <v>0</v>
      </c>
      <c r="AH90">
        <f t="shared" si="51"/>
        <v>1</v>
      </c>
      <c r="AI90">
        <f t="shared" si="52"/>
        <v>0</v>
      </c>
      <c r="AJ90">
        <f t="shared" si="53"/>
        <v>54759.868582855699</v>
      </c>
      <c r="AK90">
        <f t="shared" si="54"/>
        <v>-6.6728593548387102E-3</v>
      </c>
      <c r="AL90">
        <f t="shared" si="55"/>
        <v>-3.2697010838709678E-3</v>
      </c>
      <c r="AM90">
        <f t="shared" si="56"/>
        <v>0.49</v>
      </c>
      <c r="AN90">
        <f t="shared" si="57"/>
        <v>0.39</v>
      </c>
      <c r="AO90">
        <v>14.17</v>
      </c>
      <c r="AP90">
        <v>0.5</v>
      </c>
      <c r="AQ90" t="s">
        <v>195</v>
      </c>
      <c r="AR90">
        <v>1589633245.35484</v>
      </c>
      <c r="AS90">
        <v>412.92458064516097</v>
      </c>
      <c r="AT90">
        <v>409.98535483871001</v>
      </c>
      <c r="AU90">
        <v>9.6216974193548399</v>
      </c>
      <c r="AV90">
        <v>9.0604170967741897</v>
      </c>
      <c r="AW90">
        <v>500.023387096774</v>
      </c>
      <c r="AX90">
        <v>101.413193548387</v>
      </c>
      <c r="AY90">
        <v>9.9721083870967703E-2</v>
      </c>
      <c r="AZ90">
        <v>20.705448387096801</v>
      </c>
      <c r="BA90">
        <v>20.654309677419398</v>
      </c>
      <c r="BB90">
        <v>20.890980645161299</v>
      </c>
      <c r="BC90">
        <v>9997.3709677419392</v>
      </c>
      <c r="BD90">
        <v>-6.6728593548387102E-3</v>
      </c>
      <c r="BE90">
        <v>0.282605</v>
      </c>
      <c r="BF90">
        <v>1589633233.7</v>
      </c>
      <c r="BG90" t="s">
        <v>377</v>
      </c>
      <c r="BH90">
        <v>13</v>
      </c>
      <c r="BI90">
        <v>-0.501</v>
      </c>
      <c r="BJ90">
        <v>-6.9000000000000006E-2</v>
      </c>
      <c r="BK90">
        <v>410</v>
      </c>
      <c r="BL90">
        <v>9</v>
      </c>
      <c r="BM90">
        <v>0.21</v>
      </c>
      <c r="BN90">
        <v>0.14000000000000001</v>
      </c>
      <c r="BO90">
        <v>1.9745306882</v>
      </c>
      <c r="BP90">
        <v>9.8045552069491606</v>
      </c>
      <c r="BQ90">
        <v>1.33815432927586</v>
      </c>
      <c r="BR90">
        <v>0</v>
      </c>
      <c r="BS90">
        <v>0.37519080976000002</v>
      </c>
      <c r="BT90">
        <v>1.92276722675839</v>
      </c>
      <c r="BU90">
        <v>0.25860093804634399</v>
      </c>
      <c r="BV90">
        <v>0</v>
      </c>
      <c r="BW90">
        <v>0</v>
      </c>
      <c r="BX90">
        <v>2</v>
      </c>
      <c r="BY90" t="s">
        <v>197</v>
      </c>
      <c r="BZ90">
        <v>100</v>
      </c>
      <c r="CA90">
        <v>100</v>
      </c>
      <c r="CB90">
        <v>-0.501</v>
      </c>
      <c r="CC90">
        <v>-6.9000000000000006E-2</v>
      </c>
      <c r="CD90">
        <v>2</v>
      </c>
      <c r="CE90">
        <v>507.46899999999999</v>
      </c>
      <c r="CF90">
        <v>514.94799999999998</v>
      </c>
      <c r="CG90">
        <v>19.998799999999999</v>
      </c>
      <c r="CH90">
        <v>25.132100000000001</v>
      </c>
      <c r="CI90">
        <v>30.0002</v>
      </c>
      <c r="CJ90">
        <v>25.134499999999999</v>
      </c>
      <c r="CK90">
        <v>25.164400000000001</v>
      </c>
      <c r="CL90">
        <v>19.792200000000001</v>
      </c>
      <c r="CM90">
        <v>28.874600000000001</v>
      </c>
      <c r="CN90">
        <v>0</v>
      </c>
      <c r="CO90">
        <v>20</v>
      </c>
      <c r="CP90">
        <v>410</v>
      </c>
      <c r="CQ90">
        <v>9</v>
      </c>
      <c r="CR90">
        <v>99.713999999999999</v>
      </c>
      <c r="CS90">
        <v>106.745</v>
      </c>
    </row>
    <row r="91" spans="1:97" x14ac:dyDescent="0.25">
      <c r="A91">
        <v>75</v>
      </c>
      <c r="B91">
        <v>1589633258.7</v>
      </c>
      <c r="C91">
        <v>5444</v>
      </c>
      <c r="D91" t="s">
        <v>380</v>
      </c>
      <c r="E91" t="s">
        <v>381</v>
      </c>
      <c r="F91">
        <v>1589633250.14516</v>
      </c>
      <c r="G91">
        <f t="shared" si="29"/>
        <v>2.091400983498721E-4</v>
      </c>
      <c r="H91">
        <f t="shared" si="30"/>
        <v>-1.1583241322100801</v>
      </c>
      <c r="I91">
        <f t="shared" si="31"/>
        <v>413.03119354838702</v>
      </c>
      <c r="J91">
        <f t="shared" si="32"/>
        <v>531.93903687763691</v>
      </c>
      <c r="K91">
        <f t="shared" si="33"/>
        <v>53.998744899875881</v>
      </c>
      <c r="L91">
        <f t="shared" si="34"/>
        <v>41.928049099432904</v>
      </c>
      <c r="M91">
        <f t="shared" si="35"/>
        <v>1.4291589292252995E-2</v>
      </c>
      <c r="N91">
        <f t="shared" si="36"/>
        <v>2.7642683550597864</v>
      </c>
      <c r="O91">
        <f t="shared" si="37"/>
        <v>1.4250666672736147E-2</v>
      </c>
      <c r="P91">
        <f t="shared" si="38"/>
        <v>8.9103335749842263E-3</v>
      </c>
      <c r="Q91">
        <f t="shared" si="39"/>
        <v>-1.7081506171935476E-3</v>
      </c>
      <c r="R91">
        <f t="shared" si="40"/>
        <v>20.647628469121308</v>
      </c>
      <c r="S91">
        <f t="shared" si="41"/>
        <v>20.655538709677401</v>
      </c>
      <c r="T91">
        <f t="shared" si="42"/>
        <v>2.4435842001210859</v>
      </c>
      <c r="U91">
        <f t="shared" si="43"/>
        <v>39.937873889864406</v>
      </c>
      <c r="V91">
        <f t="shared" si="44"/>
        <v>0.97891201699662822</v>
      </c>
      <c r="W91">
        <f t="shared" si="45"/>
        <v>2.4510869549444405</v>
      </c>
      <c r="X91">
        <f t="shared" si="46"/>
        <v>1.4646721831244576</v>
      </c>
      <c r="Y91">
        <f t="shared" si="47"/>
        <v>-9.2230783372293601</v>
      </c>
      <c r="Z91">
        <f t="shared" si="48"/>
        <v>7.4162682676001834</v>
      </c>
      <c r="AA91">
        <f t="shared" si="49"/>
        <v>0.543177062441486</v>
      </c>
      <c r="AB91">
        <f t="shared" si="50"/>
        <v>-1.2653411578048841</v>
      </c>
      <c r="AC91">
        <v>-1.2196807966734799E-3</v>
      </c>
      <c r="AD91">
        <v>2.3557099687830499E-2</v>
      </c>
      <c r="AE91">
        <v>2.6753626179984198</v>
      </c>
      <c r="AF91">
        <v>0</v>
      </c>
      <c r="AG91">
        <v>0</v>
      </c>
      <c r="AH91">
        <f t="shared" si="51"/>
        <v>1</v>
      </c>
      <c r="AI91">
        <f t="shared" si="52"/>
        <v>0</v>
      </c>
      <c r="AJ91">
        <f t="shared" si="53"/>
        <v>54781.857077029832</v>
      </c>
      <c r="AK91">
        <f t="shared" si="54"/>
        <v>-8.9385170967741893E-3</v>
      </c>
      <c r="AL91">
        <f t="shared" si="55"/>
        <v>-4.379873377419353E-3</v>
      </c>
      <c r="AM91">
        <f t="shared" si="56"/>
        <v>0.49</v>
      </c>
      <c r="AN91">
        <f t="shared" si="57"/>
        <v>0.39</v>
      </c>
      <c r="AO91">
        <v>14.17</v>
      </c>
      <c r="AP91">
        <v>0.5</v>
      </c>
      <c r="AQ91" t="s">
        <v>195</v>
      </c>
      <c r="AR91">
        <v>1589633250.14516</v>
      </c>
      <c r="AS91">
        <v>413.03119354838702</v>
      </c>
      <c r="AT91">
        <v>409.99335483870999</v>
      </c>
      <c r="AU91">
        <v>9.6432151612903194</v>
      </c>
      <c r="AV91">
        <v>9.0562367741935503</v>
      </c>
      <c r="AW91">
        <v>500.00774193548398</v>
      </c>
      <c r="AX91">
        <v>101.413064516129</v>
      </c>
      <c r="AY91">
        <v>9.9968287096774203E-2</v>
      </c>
      <c r="AZ91">
        <v>20.7053032258065</v>
      </c>
      <c r="BA91">
        <v>20.655538709677401</v>
      </c>
      <c r="BB91">
        <v>20.887745161290301</v>
      </c>
      <c r="BC91">
        <v>10001.564516128999</v>
      </c>
      <c r="BD91">
        <v>-8.9385170967741893E-3</v>
      </c>
      <c r="BE91">
        <v>0.282605</v>
      </c>
      <c r="BF91">
        <v>1589633233.7</v>
      </c>
      <c r="BG91" t="s">
        <v>377</v>
      </c>
      <c r="BH91">
        <v>13</v>
      </c>
      <c r="BI91">
        <v>-0.501</v>
      </c>
      <c r="BJ91">
        <v>-6.9000000000000006E-2</v>
      </c>
      <c r="BK91">
        <v>410</v>
      </c>
      <c r="BL91">
        <v>9</v>
      </c>
      <c r="BM91">
        <v>0.21</v>
      </c>
      <c r="BN91">
        <v>0.14000000000000001</v>
      </c>
      <c r="BO91">
        <v>2.5768111199999999</v>
      </c>
      <c r="BP91">
        <v>5.4437183097731001</v>
      </c>
      <c r="BQ91">
        <v>0.93904950174629098</v>
      </c>
      <c r="BR91">
        <v>0</v>
      </c>
      <c r="BS91">
        <v>0.49368145602000002</v>
      </c>
      <c r="BT91">
        <v>1.1187038238454901</v>
      </c>
      <c r="BU91">
        <v>0.18421114652333201</v>
      </c>
      <c r="BV91">
        <v>0</v>
      </c>
      <c r="BW91">
        <v>0</v>
      </c>
      <c r="BX91">
        <v>2</v>
      </c>
      <c r="BY91" t="s">
        <v>197</v>
      </c>
      <c r="BZ91">
        <v>100</v>
      </c>
      <c r="CA91">
        <v>100</v>
      </c>
      <c r="CB91">
        <v>-0.501</v>
      </c>
      <c r="CC91">
        <v>-6.9000000000000006E-2</v>
      </c>
      <c r="CD91">
        <v>2</v>
      </c>
      <c r="CE91">
        <v>507.89100000000002</v>
      </c>
      <c r="CF91">
        <v>514.89400000000001</v>
      </c>
      <c r="CG91">
        <v>19.999300000000002</v>
      </c>
      <c r="CH91">
        <v>25.1325</v>
      </c>
      <c r="CI91">
        <v>30.0002</v>
      </c>
      <c r="CJ91">
        <v>25.134499999999999</v>
      </c>
      <c r="CK91">
        <v>25.164400000000001</v>
      </c>
      <c r="CL91">
        <v>19.793399999999998</v>
      </c>
      <c r="CM91">
        <v>28.874600000000001</v>
      </c>
      <c r="CN91">
        <v>0</v>
      </c>
      <c r="CO91">
        <v>20</v>
      </c>
      <c r="CP91">
        <v>410</v>
      </c>
      <c r="CQ91">
        <v>9</v>
      </c>
      <c r="CR91">
        <v>99.714100000000002</v>
      </c>
      <c r="CS91">
        <v>106.745</v>
      </c>
    </row>
    <row r="92" spans="1:97" x14ac:dyDescent="0.25">
      <c r="A92">
        <v>76</v>
      </c>
      <c r="B92">
        <v>1589633263.7</v>
      </c>
      <c r="C92">
        <v>5449</v>
      </c>
      <c r="D92" t="s">
        <v>382</v>
      </c>
      <c r="E92" t="s">
        <v>383</v>
      </c>
      <c r="F92">
        <v>1589633255.0741899</v>
      </c>
      <c r="G92">
        <f t="shared" si="29"/>
        <v>2.1026503581206328E-4</v>
      </c>
      <c r="H92">
        <f t="shared" si="30"/>
        <v>-1.1559984996195527</v>
      </c>
      <c r="I92">
        <f t="shared" si="31"/>
        <v>413.02503225806402</v>
      </c>
      <c r="J92">
        <f t="shared" si="32"/>
        <v>530.98579673577217</v>
      </c>
      <c r="K92">
        <f t="shared" si="33"/>
        <v>53.902172694522868</v>
      </c>
      <c r="L92">
        <f t="shared" si="34"/>
        <v>41.927574622139041</v>
      </c>
      <c r="M92">
        <f t="shared" si="35"/>
        <v>1.4369041693947603E-2</v>
      </c>
      <c r="N92">
        <f t="shared" si="36"/>
        <v>2.7646291397033922</v>
      </c>
      <c r="O92">
        <f t="shared" si="37"/>
        <v>1.432768039186509E-2</v>
      </c>
      <c r="P92">
        <f t="shared" si="38"/>
        <v>8.9585064060565024E-3</v>
      </c>
      <c r="Q92">
        <f t="shared" si="39"/>
        <v>-3.7533107077741992E-3</v>
      </c>
      <c r="R92">
        <f t="shared" si="40"/>
        <v>20.648244862775005</v>
      </c>
      <c r="S92">
        <f t="shared" si="41"/>
        <v>20.654625806451602</v>
      </c>
      <c r="T92">
        <f t="shared" si="42"/>
        <v>2.4434467542376286</v>
      </c>
      <c r="U92">
        <f t="shared" si="43"/>
        <v>39.931187783717014</v>
      </c>
      <c r="V92">
        <f t="shared" si="44"/>
        <v>0.97880433561228153</v>
      </c>
      <c r="W92">
        <f t="shared" si="45"/>
        <v>2.4512276992957736</v>
      </c>
      <c r="X92">
        <f t="shared" si="46"/>
        <v>1.4646424186253471</v>
      </c>
      <c r="Y92">
        <f t="shared" si="47"/>
        <v>-9.2726880793119904</v>
      </c>
      <c r="Z92">
        <f t="shared" si="48"/>
        <v>7.6922513941642636</v>
      </c>
      <c r="AA92">
        <f t="shared" si="49"/>
        <v>0.56331695636253298</v>
      </c>
      <c r="AB92">
        <f t="shared" si="50"/>
        <v>-1.0208730394929679</v>
      </c>
      <c r="AC92">
        <v>-1.2199289631236901E-3</v>
      </c>
      <c r="AD92">
        <v>2.3561892812246899E-2</v>
      </c>
      <c r="AE92">
        <v>2.6757053131376001</v>
      </c>
      <c r="AF92">
        <v>0</v>
      </c>
      <c r="AG92">
        <v>0</v>
      </c>
      <c r="AH92">
        <f t="shared" si="51"/>
        <v>1</v>
      </c>
      <c r="AI92">
        <f t="shared" si="52"/>
        <v>0</v>
      </c>
      <c r="AJ92">
        <f t="shared" si="53"/>
        <v>54792.381066081092</v>
      </c>
      <c r="AK92">
        <f t="shared" si="54"/>
        <v>-1.9640558387096801E-2</v>
      </c>
      <c r="AL92">
        <f t="shared" si="55"/>
        <v>-9.6238736096774333E-3</v>
      </c>
      <c r="AM92">
        <f t="shared" si="56"/>
        <v>0.49</v>
      </c>
      <c r="AN92">
        <f t="shared" si="57"/>
        <v>0.39</v>
      </c>
      <c r="AO92">
        <v>14.17</v>
      </c>
      <c r="AP92">
        <v>0.5</v>
      </c>
      <c r="AQ92" t="s">
        <v>195</v>
      </c>
      <c r="AR92">
        <v>1589633255.0741899</v>
      </c>
      <c r="AS92">
        <v>413.02503225806402</v>
      </c>
      <c r="AT92">
        <v>409.99516129032298</v>
      </c>
      <c r="AU92">
        <v>9.6421196774193607</v>
      </c>
      <c r="AV92">
        <v>9.0519958064516093</v>
      </c>
      <c r="AW92">
        <v>500.01829032258098</v>
      </c>
      <c r="AX92">
        <v>101.41341935483899</v>
      </c>
      <c r="AY92">
        <v>9.9978980645161294E-2</v>
      </c>
      <c r="AZ92">
        <v>20.706235483871001</v>
      </c>
      <c r="BA92">
        <v>20.654625806451602</v>
      </c>
      <c r="BB92">
        <v>20.887103225806399</v>
      </c>
      <c r="BC92">
        <v>10003.564516128999</v>
      </c>
      <c r="BD92">
        <v>-1.9640558387096801E-2</v>
      </c>
      <c r="BE92">
        <v>0.282605</v>
      </c>
      <c r="BF92">
        <v>1589633233.7</v>
      </c>
      <c r="BG92" t="s">
        <v>377</v>
      </c>
      <c r="BH92">
        <v>13</v>
      </c>
      <c r="BI92">
        <v>-0.501</v>
      </c>
      <c r="BJ92">
        <v>-6.9000000000000006E-2</v>
      </c>
      <c r="BK92">
        <v>410</v>
      </c>
      <c r="BL92">
        <v>9</v>
      </c>
      <c r="BM92">
        <v>0.21</v>
      </c>
      <c r="BN92">
        <v>0.14000000000000001</v>
      </c>
      <c r="BO92">
        <v>3.0169313999999998</v>
      </c>
      <c r="BP92">
        <v>0.21256444540795</v>
      </c>
      <c r="BQ92">
        <v>0.105767867597111</v>
      </c>
      <c r="BR92">
        <v>0</v>
      </c>
      <c r="BS92">
        <v>0.58160409999999996</v>
      </c>
      <c r="BT92">
        <v>0.104430458898488</v>
      </c>
      <c r="BU92">
        <v>2.3937948165413E-2</v>
      </c>
      <c r="BV92">
        <v>0</v>
      </c>
      <c r="BW92">
        <v>0</v>
      </c>
      <c r="BX92">
        <v>2</v>
      </c>
      <c r="BY92" t="s">
        <v>197</v>
      </c>
      <c r="BZ92">
        <v>100</v>
      </c>
      <c r="CA92">
        <v>100</v>
      </c>
      <c r="CB92">
        <v>-0.501</v>
      </c>
      <c r="CC92">
        <v>-6.9000000000000006E-2</v>
      </c>
      <c r="CD92">
        <v>2</v>
      </c>
      <c r="CE92">
        <v>507.6</v>
      </c>
      <c r="CF92">
        <v>515.15200000000004</v>
      </c>
      <c r="CG92">
        <v>19.999300000000002</v>
      </c>
      <c r="CH92">
        <v>25.1325</v>
      </c>
      <c r="CI92">
        <v>30.0002</v>
      </c>
      <c r="CJ92">
        <v>25.135300000000001</v>
      </c>
      <c r="CK92">
        <v>25.166</v>
      </c>
      <c r="CL92">
        <v>19.7928</v>
      </c>
      <c r="CM92">
        <v>28.874600000000001</v>
      </c>
      <c r="CN92">
        <v>0</v>
      </c>
      <c r="CO92">
        <v>20</v>
      </c>
      <c r="CP92">
        <v>410</v>
      </c>
      <c r="CQ92">
        <v>9</v>
      </c>
      <c r="CR92">
        <v>99.714600000000004</v>
      </c>
      <c r="CS92">
        <v>106.744</v>
      </c>
    </row>
    <row r="93" spans="1:97" x14ac:dyDescent="0.25">
      <c r="A93">
        <v>77</v>
      </c>
      <c r="B93">
        <v>1589633269.2</v>
      </c>
      <c r="C93">
        <v>5454.5</v>
      </c>
      <c r="D93" t="s">
        <v>384</v>
      </c>
      <c r="E93" t="s">
        <v>385</v>
      </c>
      <c r="F93">
        <v>1589633260.6225801</v>
      </c>
      <c r="G93">
        <f t="shared" si="29"/>
        <v>2.1001314123826305E-4</v>
      </c>
      <c r="H93">
        <f t="shared" si="30"/>
        <v>-1.152965522751741</v>
      </c>
      <c r="I93">
        <f t="shared" si="31"/>
        <v>413.017258064516</v>
      </c>
      <c r="J93">
        <f t="shared" si="32"/>
        <v>530.76992422749572</v>
      </c>
      <c r="K93">
        <f t="shared" si="33"/>
        <v>53.880451711710833</v>
      </c>
      <c r="L93">
        <f t="shared" si="34"/>
        <v>41.926935595751971</v>
      </c>
      <c r="M93">
        <f t="shared" si="35"/>
        <v>1.4355030565728967E-2</v>
      </c>
      <c r="N93">
        <f t="shared" si="36"/>
        <v>2.7643436770136112</v>
      </c>
      <c r="O93">
        <f t="shared" si="37"/>
        <v>1.4313745511651191E-2</v>
      </c>
      <c r="P93">
        <f t="shared" si="38"/>
        <v>8.9497902823391616E-3</v>
      </c>
      <c r="Q93">
        <f t="shared" si="39"/>
        <v>-4.0541895206129006E-3</v>
      </c>
      <c r="R93">
        <f t="shared" si="40"/>
        <v>20.649761749980868</v>
      </c>
      <c r="S93">
        <f t="shared" si="41"/>
        <v>20.6514806451613</v>
      </c>
      <c r="T93">
        <f t="shared" si="42"/>
        <v>2.4429732734537009</v>
      </c>
      <c r="U93">
        <f t="shared" si="43"/>
        <v>39.921370448724872</v>
      </c>
      <c r="V93">
        <f t="shared" si="44"/>
        <v>0.97865137896602383</v>
      </c>
      <c r="W93">
        <f t="shared" si="45"/>
        <v>2.451447352547695</v>
      </c>
      <c r="X93">
        <f t="shared" si="46"/>
        <v>1.464321894487677</v>
      </c>
      <c r="Y93">
        <f t="shared" si="47"/>
        <v>-9.2615795286074007</v>
      </c>
      <c r="Z93">
        <f t="shared" si="48"/>
        <v>8.377001091255158</v>
      </c>
      <c r="AA93">
        <f t="shared" si="49"/>
        <v>0.61352042218012792</v>
      </c>
      <c r="AB93">
        <f t="shared" si="50"/>
        <v>-0.27511220469272679</v>
      </c>
      <c r="AC93">
        <v>-1.21973260439374E-3</v>
      </c>
      <c r="AD93">
        <v>2.3558100309988401E-2</v>
      </c>
      <c r="AE93">
        <v>2.6754341635514298</v>
      </c>
      <c r="AF93">
        <v>0</v>
      </c>
      <c r="AG93">
        <v>0</v>
      </c>
      <c r="AH93">
        <f t="shared" si="51"/>
        <v>1</v>
      </c>
      <c r="AI93">
        <f t="shared" si="52"/>
        <v>0</v>
      </c>
      <c r="AJ93">
        <f t="shared" si="53"/>
        <v>54783.659238467837</v>
      </c>
      <c r="AK93">
        <f t="shared" si="54"/>
        <v>-2.12150158064516E-2</v>
      </c>
      <c r="AL93">
        <f t="shared" si="55"/>
        <v>-1.0395357745161284E-2</v>
      </c>
      <c r="AM93">
        <f t="shared" si="56"/>
        <v>0.49</v>
      </c>
      <c r="AN93">
        <f t="shared" si="57"/>
        <v>0.39</v>
      </c>
      <c r="AO93">
        <v>14.17</v>
      </c>
      <c r="AP93">
        <v>0.5</v>
      </c>
      <c r="AQ93" t="s">
        <v>195</v>
      </c>
      <c r="AR93">
        <v>1589633260.6225801</v>
      </c>
      <c r="AS93">
        <v>413.017258064516</v>
      </c>
      <c r="AT93">
        <v>409.99570967741897</v>
      </c>
      <c r="AU93">
        <v>9.6405783870967703</v>
      </c>
      <c r="AV93">
        <v>9.0511658064516105</v>
      </c>
      <c r="AW93">
        <v>500.02274193548402</v>
      </c>
      <c r="AX93">
        <v>101.41377419354799</v>
      </c>
      <c r="AY93">
        <v>9.9987706451612895E-2</v>
      </c>
      <c r="AZ93">
        <v>20.7076903225806</v>
      </c>
      <c r="BA93">
        <v>20.6514806451613</v>
      </c>
      <c r="BB93">
        <v>20.888470967741899</v>
      </c>
      <c r="BC93">
        <v>10001.919354838699</v>
      </c>
      <c r="BD93">
        <v>-2.12150158064516E-2</v>
      </c>
      <c r="BE93">
        <v>0.282605</v>
      </c>
      <c r="BF93">
        <v>1589633233.7</v>
      </c>
      <c r="BG93" t="s">
        <v>377</v>
      </c>
      <c r="BH93">
        <v>13</v>
      </c>
      <c r="BI93">
        <v>-0.501</v>
      </c>
      <c r="BJ93">
        <v>-6.9000000000000006E-2</v>
      </c>
      <c r="BK93">
        <v>410</v>
      </c>
      <c r="BL93">
        <v>9</v>
      </c>
      <c r="BM93">
        <v>0.21</v>
      </c>
      <c r="BN93">
        <v>0.14000000000000001</v>
      </c>
      <c r="BO93">
        <v>3.0284270000000002</v>
      </c>
      <c r="BP93">
        <v>-0.10014904204001999</v>
      </c>
      <c r="BQ93">
        <v>1.8787519926802498E-2</v>
      </c>
      <c r="BR93">
        <v>0</v>
      </c>
      <c r="BS93">
        <v>0.58825850000000002</v>
      </c>
      <c r="BT93">
        <v>8.1449619710100493E-3</v>
      </c>
      <c r="BU93">
        <v>4.28535833857568E-3</v>
      </c>
      <c r="BV93">
        <v>1</v>
      </c>
      <c r="BW93">
        <v>1</v>
      </c>
      <c r="BX93">
        <v>2</v>
      </c>
      <c r="BY93" t="s">
        <v>200</v>
      </c>
      <c r="BZ93">
        <v>100</v>
      </c>
      <c r="CA93">
        <v>100</v>
      </c>
      <c r="CB93">
        <v>-0.501</v>
      </c>
      <c r="CC93">
        <v>-6.9000000000000006E-2</v>
      </c>
      <c r="CD93">
        <v>2</v>
      </c>
      <c r="CE93">
        <v>507.72300000000001</v>
      </c>
      <c r="CF93">
        <v>515.25199999999995</v>
      </c>
      <c r="CG93">
        <v>19.999199999999998</v>
      </c>
      <c r="CH93">
        <v>25.1325</v>
      </c>
      <c r="CI93">
        <v>30.0002</v>
      </c>
      <c r="CJ93">
        <v>25.136600000000001</v>
      </c>
      <c r="CK93">
        <v>25.166499999999999</v>
      </c>
      <c r="CL93">
        <v>19.793199999999999</v>
      </c>
      <c r="CM93">
        <v>28.874600000000001</v>
      </c>
      <c r="CN93">
        <v>0</v>
      </c>
      <c r="CO93">
        <v>20</v>
      </c>
      <c r="CP93">
        <v>410</v>
      </c>
      <c r="CQ93">
        <v>9</v>
      </c>
      <c r="CR93">
        <v>99.714399999999998</v>
      </c>
      <c r="CS93">
        <v>106.745</v>
      </c>
    </row>
    <row r="94" spans="1:97" x14ac:dyDescent="0.25">
      <c r="A94">
        <v>78</v>
      </c>
      <c r="B94">
        <v>1589633597.8</v>
      </c>
      <c r="C94">
        <v>5783.0999999046298</v>
      </c>
      <c r="D94" t="s">
        <v>388</v>
      </c>
      <c r="E94" t="s">
        <v>389</v>
      </c>
      <c r="F94">
        <v>1589633589.1419401</v>
      </c>
      <c r="G94">
        <f t="shared" si="29"/>
        <v>3.2931894600676017E-4</v>
      </c>
      <c r="H94">
        <f t="shared" si="30"/>
        <v>-1.3525022626059064</v>
      </c>
      <c r="I94">
        <f t="shared" si="31"/>
        <v>411.12832258064498</v>
      </c>
      <c r="J94">
        <f t="shared" si="32"/>
        <v>500.49547719275802</v>
      </c>
      <c r="K94">
        <f t="shared" si="33"/>
        <v>50.81708796206167</v>
      </c>
      <c r="L94">
        <f t="shared" si="34"/>
        <v>41.743322536017921</v>
      </c>
      <c r="M94">
        <f t="shared" si="35"/>
        <v>2.1607491718125579E-2</v>
      </c>
      <c r="N94">
        <f t="shared" si="36"/>
        <v>2.7576977991949594</v>
      </c>
      <c r="O94">
        <f t="shared" si="37"/>
        <v>2.1513875071360343E-2</v>
      </c>
      <c r="P94">
        <f t="shared" si="38"/>
        <v>1.3454549083236702E-2</v>
      </c>
      <c r="Q94">
        <f t="shared" si="39"/>
        <v>-3.7784259328064503E-3</v>
      </c>
      <c r="R94">
        <f t="shared" si="40"/>
        <v>20.886482659394911</v>
      </c>
      <c r="S94">
        <f t="shared" si="41"/>
        <v>20.893022580645201</v>
      </c>
      <c r="T94">
        <f t="shared" si="42"/>
        <v>2.4795704183550944</v>
      </c>
      <c r="U94">
        <f t="shared" si="43"/>
        <v>38.179975383696124</v>
      </c>
      <c r="V94">
        <f t="shared" si="44"/>
        <v>0.95162876827894927</v>
      </c>
      <c r="W94">
        <f t="shared" si="45"/>
        <v>2.492481356301032</v>
      </c>
      <c r="X94">
        <f t="shared" si="46"/>
        <v>1.5279416500761451</v>
      </c>
      <c r="Y94">
        <f t="shared" si="47"/>
        <v>-14.522965518898124</v>
      </c>
      <c r="Z94">
        <f t="shared" si="48"/>
        <v>12.558072913532317</v>
      </c>
      <c r="AA94">
        <f t="shared" si="49"/>
        <v>0.9243630740704013</v>
      </c>
      <c r="AB94">
        <f t="shared" si="50"/>
        <v>-1.0443079572282112</v>
      </c>
      <c r="AC94">
        <v>-1.2193597053454599E-3</v>
      </c>
      <c r="AD94">
        <v>2.3550898081276E-2</v>
      </c>
      <c r="AE94">
        <v>2.6749191513542399</v>
      </c>
      <c r="AF94">
        <v>0</v>
      </c>
      <c r="AG94">
        <v>0</v>
      </c>
      <c r="AH94">
        <f t="shared" si="51"/>
        <v>1</v>
      </c>
      <c r="AI94">
        <f t="shared" si="52"/>
        <v>0</v>
      </c>
      <c r="AJ94">
        <f t="shared" si="53"/>
        <v>54717.776644051432</v>
      </c>
      <c r="AK94">
        <f t="shared" si="54"/>
        <v>-1.97719829032258E-2</v>
      </c>
      <c r="AL94">
        <f t="shared" si="55"/>
        <v>-9.6882716225806416E-3</v>
      </c>
      <c r="AM94">
        <f t="shared" si="56"/>
        <v>0.49</v>
      </c>
      <c r="AN94">
        <f t="shared" si="57"/>
        <v>0.39</v>
      </c>
      <c r="AO94">
        <v>4.62</v>
      </c>
      <c r="AP94">
        <v>0.5</v>
      </c>
      <c r="AQ94" t="s">
        <v>195</v>
      </c>
      <c r="AR94">
        <v>1589633589.1419401</v>
      </c>
      <c r="AS94">
        <v>411.12832258064498</v>
      </c>
      <c r="AT94">
        <v>410.00390322580603</v>
      </c>
      <c r="AU94">
        <v>9.3725538709677405</v>
      </c>
      <c r="AV94">
        <v>9.0711661290322603</v>
      </c>
      <c r="AW94">
        <v>500.084580645161</v>
      </c>
      <c r="AX94">
        <v>101.433967741936</v>
      </c>
      <c r="AY94">
        <v>9.9593054838709699E-2</v>
      </c>
      <c r="AZ94">
        <v>20.9774903225806</v>
      </c>
      <c r="BA94">
        <v>20.893022580645201</v>
      </c>
      <c r="BB94">
        <v>21.1437806451613</v>
      </c>
      <c r="BC94">
        <v>9996.8709677419392</v>
      </c>
      <c r="BD94">
        <v>-1.97719829032258E-2</v>
      </c>
      <c r="BE94">
        <v>0.282605</v>
      </c>
      <c r="BF94">
        <v>1589633582.8</v>
      </c>
      <c r="BG94" t="s">
        <v>390</v>
      </c>
      <c r="BH94">
        <v>14</v>
      </c>
      <c r="BI94">
        <v>-0.499</v>
      </c>
      <c r="BJ94">
        <v>-6.7000000000000004E-2</v>
      </c>
      <c r="BK94">
        <v>410</v>
      </c>
      <c r="BL94">
        <v>9</v>
      </c>
      <c r="BM94">
        <v>0.17</v>
      </c>
      <c r="BN94">
        <v>0.18</v>
      </c>
      <c r="BO94">
        <v>0.63525512443200005</v>
      </c>
      <c r="BP94">
        <v>5.2064902516887202</v>
      </c>
      <c r="BQ94">
        <v>0.69090801644545197</v>
      </c>
      <c r="BR94">
        <v>0</v>
      </c>
      <c r="BS94">
        <v>0.16935448819999999</v>
      </c>
      <c r="BT94">
        <v>1.4230269136104901</v>
      </c>
      <c r="BU94">
        <v>0.18711173415003399</v>
      </c>
      <c r="BV94">
        <v>0</v>
      </c>
      <c r="BW94">
        <v>0</v>
      </c>
      <c r="BX94">
        <v>2</v>
      </c>
      <c r="BY94" t="s">
        <v>197</v>
      </c>
      <c r="BZ94">
        <v>100</v>
      </c>
      <c r="CA94">
        <v>100</v>
      </c>
      <c r="CB94">
        <v>-0.499</v>
      </c>
      <c r="CC94">
        <v>-6.7000000000000004E-2</v>
      </c>
      <c r="CD94">
        <v>2</v>
      </c>
      <c r="CE94">
        <v>507.077</v>
      </c>
      <c r="CF94">
        <v>513.05399999999997</v>
      </c>
      <c r="CG94">
        <v>20.002700000000001</v>
      </c>
      <c r="CH94">
        <v>25.296900000000001</v>
      </c>
      <c r="CI94">
        <v>30.000699999999998</v>
      </c>
      <c r="CJ94">
        <v>25.2667</v>
      </c>
      <c r="CK94">
        <v>25.298400000000001</v>
      </c>
      <c r="CL94">
        <v>19.7974</v>
      </c>
      <c r="CM94">
        <v>30.556699999999999</v>
      </c>
      <c r="CN94">
        <v>0</v>
      </c>
      <c r="CO94">
        <v>20</v>
      </c>
      <c r="CP94">
        <v>410</v>
      </c>
      <c r="CQ94">
        <v>9</v>
      </c>
      <c r="CR94">
        <v>99.700800000000001</v>
      </c>
      <c r="CS94">
        <v>106.714</v>
      </c>
    </row>
    <row r="95" spans="1:97" x14ac:dyDescent="0.25">
      <c r="A95">
        <v>79</v>
      </c>
      <c r="B95">
        <v>1589633602.8</v>
      </c>
      <c r="C95">
        <v>5788.0999999046298</v>
      </c>
      <c r="D95" t="s">
        <v>391</v>
      </c>
      <c r="E95" t="s">
        <v>392</v>
      </c>
      <c r="F95">
        <v>1589633594.4451599</v>
      </c>
      <c r="G95">
        <f t="shared" si="29"/>
        <v>4.2630089088643841E-4</v>
      </c>
      <c r="H95">
        <f t="shared" si="30"/>
        <v>-1.7440791456689826</v>
      </c>
      <c r="I95">
        <f t="shared" si="31"/>
        <v>411.45564516129002</v>
      </c>
      <c r="J95">
        <f t="shared" si="32"/>
        <v>500.05562938546626</v>
      </c>
      <c r="K95">
        <f t="shared" si="33"/>
        <v>50.773101463149466</v>
      </c>
      <c r="L95">
        <f t="shared" si="34"/>
        <v>41.777110368766863</v>
      </c>
      <c r="M95">
        <f t="shared" si="35"/>
        <v>2.8122865637606777E-2</v>
      </c>
      <c r="N95">
        <f t="shared" si="36"/>
        <v>2.7584312308580032</v>
      </c>
      <c r="O95">
        <f t="shared" si="37"/>
        <v>2.7964545294328486E-2</v>
      </c>
      <c r="P95">
        <f t="shared" si="38"/>
        <v>1.7491990828706429E-2</v>
      </c>
      <c r="Q95">
        <f t="shared" si="39"/>
        <v>-2.3543433080322517E-3</v>
      </c>
      <c r="R95">
        <f t="shared" si="40"/>
        <v>20.870224293090281</v>
      </c>
      <c r="S95">
        <f t="shared" si="41"/>
        <v>20.9018193548387</v>
      </c>
      <c r="T95">
        <f t="shared" si="42"/>
        <v>2.4809122718187719</v>
      </c>
      <c r="U95">
        <f t="shared" si="43"/>
        <v>38.46301036894495</v>
      </c>
      <c r="V95">
        <f t="shared" si="44"/>
        <v>0.9593020565346263</v>
      </c>
      <c r="W95">
        <f t="shared" si="45"/>
        <v>2.4940898991857567</v>
      </c>
      <c r="X95">
        <f t="shared" si="46"/>
        <v>1.5216102152841455</v>
      </c>
      <c r="Y95">
        <f t="shared" si="47"/>
        <v>-18.799869288091934</v>
      </c>
      <c r="Z95">
        <f t="shared" si="48"/>
        <v>12.814224158600185</v>
      </c>
      <c r="AA95">
        <f t="shared" si="49"/>
        <v>0.94305967626808074</v>
      </c>
      <c r="AB95">
        <f t="shared" si="50"/>
        <v>-5.0449397965316987</v>
      </c>
      <c r="AC95">
        <v>-1.2198658902326099E-3</v>
      </c>
      <c r="AD95">
        <v>2.35606746128731E-2</v>
      </c>
      <c r="AE95">
        <v>2.6756182196540101</v>
      </c>
      <c r="AF95">
        <v>0</v>
      </c>
      <c r="AG95">
        <v>0</v>
      </c>
      <c r="AH95">
        <f t="shared" si="51"/>
        <v>1</v>
      </c>
      <c r="AI95">
        <f t="shared" si="52"/>
        <v>0</v>
      </c>
      <c r="AJ95">
        <f t="shared" si="53"/>
        <v>54737.635139459424</v>
      </c>
      <c r="AK95">
        <f t="shared" si="54"/>
        <v>-1.2319954516129E-2</v>
      </c>
      <c r="AL95">
        <f t="shared" si="55"/>
        <v>-6.0367777129032097E-3</v>
      </c>
      <c r="AM95">
        <f t="shared" si="56"/>
        <v>0.49</v>
      </c>
      <c r="AN95">
        <f t="shared" si="57"/>
        <v>0.39</v>
      </c>
      <c r="AO95">
        <v>4.62</v>
      </c>
      <c r="AP95">
        <v>0.5</v>
      </c>
      <c r="AQ95" t="s">
        <v>195</v>
      </c>
      <c r="AR95">
        <v>1589633594.4451599</v>
      </c>
      <c r="AS95">
        <v>411.45564516129002</v>
      </c>
      <c r="AT95">
        <v>410.00629032258098</v>
      </c>
      <c r="AU95">
        <v>9.4480025806451593</v>
      </c>
      <c r="AV95">
        <v>9.0578493548387105</v>
      </c>
      <c r="AW95">
        <v>500.03487096774199</v>
      </c>
      <c r="AX95">
        <v>101.43516129032299</v>
      </c>
      <c r="AY95">
        <v>9.9744987096774207E-2</v>
      </c>
      <c r="AZ95">
        <v>20.987987096774201</v>
      </c>
      <c r="BA95">
        <v>20.9018193548387</v>
      </c>
      <c r="BB95">
        <v>21.154616129032298</v>
      </c>
      <c r="BC95">
        <v>10000.9032258065</v>
      </c>
      <c r="BD95">
        <v>-1.2319954516129E-2</v>
      </c>
      <c r="BE95">
        <v>0.282605</v>
      </c>
      <c r="BF95">
        <v>1589633582.8</v>
      </c>
      <c r="BG95" t="s">
        <v>390</v>
      </c>
      <c r="BH95">
        <v>14</v>
      </c>
      <c r="BI95">
        <v>-0.499</v>
      </c>
      <c r="BJ95">
        <v>-6.7000000000000004E-2</v>
      </c>
      <c r="BK95">
        <v>410</v>
      </c>
      <c r="BL95">
        <v>9</v>
      </c>
      <c r="BM95">
        <v>0.17</v>
      </c>
      <c r="BN95">
        <v>0.18</v>
      </c>
      <c r="BO95">
        <v>0.93580587668000004</v>
      </c>
      <c r="BP95">
        <v>5.05361690933095</v>
      </c>
      <c r="BQ95">
        <v>0.67853882585629199</v>
      </c>
      <c r="BR95">
        <v>0</v>
      </c>
      <c r="BS95">
        <v>0.25169248034000002</v>
      </c>
      <c r="BT95">
        <v>1.39043366416355</v>
      </c>
      <c r="BU95">
        <v>0.18456071709689201</v>
      </c>
      <c r="BV95">
        <v>0</v>
      </c>
      <c r="BW95">
        <v>0</v>
      </c>
      <c r="BX95">
        <v>2</v>
      </c>
      <c r="BY95" t="s">
        <v>197</v>
      </c>
      <c r="BZ95">
        <v>100</v>
      </c>
      <c r="CA95">
        <v>100</v>
      </c>
      <c r="CB95">
        <v>-0.499</v>
      </c>
      <c r="CC95">
        <v>-6.7000000000000004E-2</v>
      </c>
      <c r="CD95">
        <v>2</v>
      </c>
      <c r="CE95">
        <v>507.524</v>
      </c>
      <c r="CF95">
        <v>513.23599999999999</v>
      </c>
      <c r="CG95">
        <v>20.002800000000001</v>
      </c>
      <c r="CH95">
        <v>25.305</v>
      </c>
      <c r="CI95">
        <v>30.000800000000002</v>
      </c>
      <c r="CJ95">
        <v>25.270900000000001</v>
      </c>
      <c r="CK95">
        <v>25.3034</v>
      </c>
      <c r="CL95">
        <v>19.797499999999999</v>
      </c>
      <c r="CM95">
        <v>30.556699999999999</v>
      </c>
      <c r="CN95">
        <v>0</v>
      </c>
      <c r="CO95">
        <v>20</v>
      </c>
      <c r="CP95">
        <v>410</v>
      </c>
      <c r="CQ95">
        <v>9</v>
      </c>
      <c r="CR95">
        <v>99.6995</v>
      </c>
      <c r="CS95">
        <v>106.71299999999999</v>
      </c>
    </row>
    <row r="96" spans="1:97" x14ac:dyDescent="0.25">
      <c r="A96">
        <v>80</v>
      </c>
      <c r="B96">
        <v>1589633607.8</v>
      </c>
      <c r="C96">
        <v>5793.0999999046298</v>
      </c>
      <c r="D96" t="s">
        <v>393</v>
      </c>
      <c r="E96" t="s">
        <v>394</v>
      </c>
      <c r="F96">
        <v>1589633599.2354801</v>
      </c>
      <c r="G96">
        <f t="shared" si="29"/>
        <v>4.4474909586536825E-4</v>
      </c>
      <c r="H96">
        <f t="shared" si="30"/>
        <v>-1.8208563669410394</v>
      </c>
      <c r="I96">
        <f t="shared" si="31"/>
        <v>411.51422580645198</v>
      </c>
      <c r="J96">
        <f t="shared" si="32"/>
        <v>500.2043140151809</v>
      </c>
      <c r="K96">
        <f t="shared" si="33"/>
        <v>50.788449150457843</v>
      </c>
      <c r="L96">
        <f t="shared" si="34"/>
        <v>41.783264850903912</v>
      </c>
      <c r="M96">
        <f t="shared" si="35"/>
        <v>2.9339029985382313E-2</v>
      </c>
      <c r="N96">
        <f t="shared" si="36"/>
        <v>2.7571728034548575</v>
      </c>
      <c r="O96">
        <f t="shared" si="37"/>
        <v>2.9166687680146207E-2</v>
      </c>
      <c r="P96">
        <f t="shared" si="38"/>
        <v>1.8244579540818436E-2</v>
      </c>
      <c r="Q96">
        <f t="shared" si="39"/>
        <v>-4.6629279059999997E-3</v>
      </c>
      <c r="R96">
        <f t="shared" si="40"/>
        <v>20.874243478608424</v>
      </c>
      <c r="S96">
        <f t="shared" si="41"/>
        <v>20.908070967741899</v>
      </c>
      <c r="T96">
        <f t="shared" si="42"/>
        <v>2.4818662748014542</v>
      </c>
      <c r="U96">
        <f t="shared" si="43"/>
        <v>38.462915814219343</v>
      </c>
      <c r="V96">
        <f t="shared" si="44"/>
        <v>0.95984110315379323</v>
      </c>
      <c r="W96">
        <f t="shared" si="45"/>
        <v>2.4954975015153424</v>
      </c>
      <c r="X96">
        <f t="shared" si="46"/>
        <v>1.5220251716476609</v>
      </c>
      <c r="Y96">
        <f t="shared" si="47"/>
        <v>-19.61343512766274</v>
      </c>
      <c r="Z96">
        <f t="shared" si="48"/>
        <v>13.243763287000135</v>
      </c>
      <c r="AA96">
        <f t="shared" si="49"/>
        <v>0.97519315650708649</v>
      </c>
      <c r="AB96">
        <f t="shared" si="50"/>
        <v>-5.3991416120615199</v>
      </c>
      <c r="AC96">
        <v>-1.21899745638155E-3</v>
      </c>
      <c r="AD96">
        <v>2.3543901549906501E-2</v>
      </c>
      <c r="AE96">
        <v>2.6744187476022798</v>
      </c>
      <c r="AF96">
        <v>0</v>
      </c>
      <c r="AG96">
        <v>0</v>
      </c>
      <c r="AH96">
        <f t="shared" si="51"/>
        <v>1</v>
      </c>
      <c r="AI96">
        <f t="shared" si="52"/>
        <v>0</v>
      </c>
      <c r="AJ96">
        <f t="shared" si="53"/>
        <v>54698.554152501463</v>
      </c>
      <c r="AK96">
        <f t="shared" si="54"/>
        <v>-2.4400459999999999E-2</v>
      </c>
      <c r="AL96">
        <f t="shared" si="55"/>
        <v>-1.1956225399999999E-2</v>
      </c>
      <c r="AM96">
        <f t="shared" si="56"/>
        <v>0.49</v>
      </c>
      <c r="AN96">
        <f t="shared" si="57"/>
        <v>0.39</v>
      </c>
      <c r="AO96">
        <v>4.62</v>
      </c>
      <c r="AP96">
        <v>0.5</v>
      </c>
      <c r="AQ96" t="s">
        <v>195</v>
      </c>
      <c r="AR96">
        <v>1589633599.2354801</v>
      </c>
      <c r="AS96">
        <v>411.51422580645198</v>
      </c>
      <c r="AT96">
        <v>410.00090322580598</v>
      </c>
      <c r="AU96">
        <v>9.4532648387096803</v>
      </c>
      <c r="AV96">
        <v>9.0462116129032299</v>
      </c>
      <c r="AW96">
        <v>500.01245161290302</v>
      </c>
      <c r="AX96">
        <v>101.435419354839</v>
      </c>
      <c r="AY96">
        <v>9.9988732258064497E-2</v>
      </c>
      <c r="AZ96">
        <v>20.997167741935499</v>
      </c>
      <c r="BA96">
        <v>20.908070967741899</v>
      </c>
      <c r="BB96">
        <v>21.162954838709702</v>
      </c>
      <c r="BC96">
        <v>9993.7580645161306</v>
      </c>
      <c r="BD96">
        <v>-2.4400459999999999E-2</v>
      </c>
      <c r="BE96">
        <v>0.282605</v>
      </c>
      <c r="BF96">
        <v>1589633582.8</v>
      </c>
      <c r="BG96" t="s">
        <v>390</v>
      </c>
      <c r="BH96">
        <v>14</v>
      </c>
      <c r="BI96">
        <v>-0.499</v>
      </c>
      <c r="BJ96">
        <v>-6.7000000000000004E-2</v>
      </c>
      <c r="BK96">
        <v>410</v>
      </c>
      <c r="BL96">
        <v>9</v>
      </c>
      <c r="BM96">
        <v>0.17</v>
      </c>
      <c r="BN96">
        <v>0.18</v>
      </c>
      <c r="BO96">
        <v>1.2430617928800001</v>
      </c>
      <c r="BP96">
        <v>3.14584545800049</v>
      </c>
      <c r="BQ96">
        <v>0.507203368729372</v>
      </c>
      <c r="BR96">
        <v>0</v>
      </c>
      <c r="BS96">
        <v>0.33122667453999999</v>
      </c>
      <c r="BT96">
        <v>0.84083385780138897</v>
      </c>
      <c r="BU96">
        <v>0.13765967196324</v>
      </c>
      <c r="BV96">
        <v>0</v>
      </c>
      <c r="BW96">
        <v>0</v>
      </c>
      <c r="BX96">
        <v>2</v>
      </c>
      <c r="BY96" t="s">
        <v>197</v>
      </c>
      <c r="BZ96">
        <v>100</v>
      </c>
      <c r="CA96">
        <v>100</v>
      </c>
      <c r="CB96">
        <v>-0.499</v>
      </c>
      <c r="CC96">
        <v>-6.7000000000000004E-2</v>
      </c>
      <c r="CD96">
        <v>2</v>
      </c>
      <c r="CE96">
        <v>507.75099999999998</v>
      </c>
      <c r="CF96">
        <v>513.42700000000002</v>
      </c>
      <c r="CG96">
        <v>20.002700000000001</v>
      </c>
      <c r="CH96">
        <v>25.313099999999999</v>
      </c>
      <c r="CI96">
        <v>30.000800000000002</v>
      </c>
      <c r="CJ96">
        <v>25.276800000000001</v>
      </c>
      <c r="CK96">
        <v>25.3094</v>
      </c>
      <c r="CL96">
        <v>19.797699999999999</v>
      </c>
      <c r="CM96">
        <v>30.556699999999999</v>
      </c>
      <c r="CN96">
        <v>0</v>
      </c>
      <c r="CO96">
        <v>20</v>
      </c>
      <c r="CP96">
        <v>410</v>
      </c>
      <c r="CQ96">
        <v>9</v>
      </c>
      <c r="CR96">
        <v>99.702299999999994</v>
      </c>
      <c r="CS96">
        <v>106.711</v>
      </c>
    </row>
    <row r="97" spans="1:97" x14ac:dyDescent="0.25">
      <c r="A97">
        <v>81</v>
      </c>
      <c r="B97">
        <v>1589633612.8</v>
      </c>
      <c r="C97">
        <v>5798.0999999046298</v>
      </c>
      <c r="D97" t="s">
        <v>395</v>
      </c>
      <c r="E97" t="s">
        <v>396</v>
      </c>
      <c r="F97">
        <v>1589633604.17097</v>
      </c>
      <c r="G97">
        <f t="shared" si="29"/>
        <v>4.3397852281644455E-4</v>
      </c>
      <c r="H97">
        <f t="shared" si="30"/>
        <v>-1.8256052237211293</v>
      </c>
      <c r="I97">
        <f t="shared" si="31"/>
        <v>411.51593548387098</v>
      </c>
      <c r="J97">
        <f t="shared" si="32"/>
        <v>503.06897422150547</v>
      </c>
      <c r="K97">
        <f t="shared" si="33"/>
        <v>51.079258935905251</v>
      </c>
      <c r="L97">
        <f t="shared" si="34"/>
        <v>41.783393733155719</v>
      </c>
      <c r="M97">
        <f t="shared" si="35"/>
        <v>2.8576538342658796E-2</v>
      </c>
      <c r="N97">
        <f t="shared" si="36"/>
        <v>2.7575982463948181</v>
      </c>
      <c r="O97">
        <f t="shared" si="37"/>
        <v>2.8413035764323726E-2</v>
      </c>
      <c r="P97">
        <f t="shared" si="38"/>
        <v>1.7772759289093765E-2</v>
      </c>
      <c r="Q97">
        <f t="shared" si="39"/>
        <v>-4.2109527959032257E-3</v>
      </c>
      <c r="R97">
        <f t="shared" si="40"/>
        <v>20.885766241132909</v>
      </c>
      <c r="S97">
        <f t="shared" si="41"/>
        <v>20.917803225806502</v>
      </c>
      <c r="T97">
        <f t="shared" si="42"/>
        <v>2.4833520674666074</v>
      </c>
      <c r="U97">
        <f t="shared" si="43"/>
        <v>38.400962467473363</v>
      </c>
      <c r="V97">
        <f t="shared" si="44"/>
        <v>0.9587972757932578</v>
      </c>
      <c r="W97">
        <f t="shared" si="45"/>
        <v>2.4968053251409641</v>
      </c>
      <c r="X97">
        <f t="shared" si="46"/>
        <v>1.5245547916733497</v>
      </c>
      <c r="Y97">
        <f t="shared" si="47"/>
        <v>-19.138452856205205</v>
      </c>
      <c r="Z97">
        <f t="shared" si="48"/>
        <v>13.066446543310741</v>
      </c>
      <c r="AA97">
        <f t="shared" si="49"/>
        <v>0.96207778050719917</v>
      </c>
      <c r="AB97">
        <f t="shared" si="50"/>
        <v>-5.1141394851831681</v>
      </c>
      <c r="AC97">
        <v>-1.21929100830522E-3</v>
      </c>
      <c r="AD97">
        <v>2.35495712562333E-2</v>
      </c>
      <c r="AE97">
        <v>2.67482426218869</v>
      </c>
      <c r="AF97">
        <v>0</v>
      </c>
      <c r="AG97">
        <v>0</v>
      </c>
      <c r="AH97">
        <f t="shared" si="51"/>
        <v>1</v>
      </c>
      <c r="AI97">
        <f t="shared" si="52"/>
        <v>0</v>
      </c>
      <c r="AJ97">
        <f t="shared" si="53"/>
        <v>54709.600099767042</v>
      </c>
      <c r="AK97">
        <f t="shared" si="54"/>
        <v>-2.2035336451612899E-2</v>
      </c>
      <c r="AL97">
        <f t="shared" si="55"/>
        <v>-1.0797314861290321E-2</v>
      </c>
      <c r="AM97">
        <f t="shared" si="56"/>
        <v>0.49</v>
      </c>
      <c r="AN97">
        <f t="shared" si="57"/>
        <v>0.39</v>
      </c>
      <c r="AO97">
        <v>4.62</v>
      </c>
      <c r="AP97">
        <v>0.5</v>
      </c>
      <c r="AQ97" t="s">
        <v>195</v>
      </c>
      <c r="AR97">
        <v>1589633604.17097</v>
      </c>
      <c r="AS97">
        <v>411.51593548387098</v>
      </c>
      <c r="AT97">
        <v>409.99416129032301</v>
      </c>
      <c r="AU97">
        <v>9.4429945161290298</v>
      </c>
      <c r="AV97">
        <v>9.0458029032258107</v>
      </c>
      <c r="AW97">
        <v>500.02258064516099</v>
      </c>
      <c r="AX97">
        <v>101.435290322581</v>
      </c>
      <c r="AY97">
        <v>0.100009116129032</v>
      </c>
      <c r="AZ97">
        <v>21.0056935483871</v>
      </c>
      <c r="BA97">
        <v>20.917803225806502</v>
      </c>
      <c r="BB97">
        <v>21.171151612903198</v>
      </c>
      <c r="BC97">
        <v>9996.1774193548408</v>
      </c>
      <c r="BD97">
        <v>-2.2035336451612899E-2</v>
      </c>
      <c r="BE97">
        <v>0.282605</v>
      </c>
      <c r="BF97">
        <v>1589633582.8</v>
      </c>
      <c r="BG97" t="s">
        <v>390</v>
      </c>
      <c r="BH97">
        <v>14</v>
      </c>
      <c r="BI97">
        <v>-0.499</v>
      </c>
      <c r="BJ97">
        <v>-6.7000000000000004E-2</v>
      </c>
      <c r="BK97">
        <v>410</v>
      </c>
      <c r="BL97">
        <v>9</v>
      </c>
      <c r="BM97">
        <v>0.17</v>
      </c>
      <c r="BN97">
        <v>0.18</v>
      </c>
      <c r="BO97">
        <v>1.4925775999999999</v>
      </c>
      <c r="BP97">
        <v>0.39593684513798799</v>
      </c>
      <c r="BQ97">
        <v>9.1710964285847504E-2</v>
      </c>
      <c r="BR97">
        <v>0</v>
      </c>
      <c r="BS97">
        <v>0.39333449999999998</v>
      </c>
      <c r="BT97">
        <v>3.4740031692649199E-2</v>
      </c>
      <c r="BU97">
        <v>3.03927082743542E-2</v>
      </c>
      <c r="BV97">
        <v>1</v>
      </c>
      <c r="BW97">
        <v>1</v>
      </c>
      <c r="BX97">
        <v>2</v>
      </c>
      <c r="BY97" t="s">
        <v>200</v>
      </c>
      <c r="BZ97">
        <v>100</v>
      </c>
      <c r="CA97">
        <v>100</v>
      </c>
      <c r="CB97">
        <v>-0.499</v>
      </c>
      <c r="CC97">
        <v>-6.7000000000000004E-2</v>
      </c>
      <c r="CD97">
        <v>2</v>
      </c>
      <c r="CE97">
        <v>507.65199999999999</v>
      </c>
      <c r="CF97">
        <v>513.29499999999996</v>
      </c>
      <c r="CG97">
        <v>20.002700000000001</v>
      </c>
      <c r="CH97">
        <v>25.321200000000001</v>
      </c>
      <c r="CI97">
        <v>30.000699999999998</v>
      </c>
      <c r="CJ97">
        <v>25.282299999999999</v>
      </c>
      <c r="CK97">
        <v>25.315300000000001</v>
      </c>
      <c r="CL97">
        <v>19.797000000000001</v>
      </c>
      <c r="CM97">
        <v>30.556699999999999</v>
      </c>
      <c r="CN97">
        <v>0</v>
      </c>
      <c r="CO97">
        <v>20</v>
      </c>
      <c r="CP97">
        <v>410</v>
      </c>
      <c r="CQ97">
        <v>9</v>
      </c>
      <c r="CR97">
        <v>99.700299999999999</v>
      </c>
      <c r="CS97">
        <v>106.71</v>
      </c>
    </row>
    <row r="98" spans="1:97" x14ac:dyDescent="0.25">
      <c r="A98">
        <v>82</v>
      </c>
      <c r="B98">
        <v>1589633617.8</v>
      </c>
      <c r="C98">
        <v>5803.0999999046298</v>
      </c>
      <c r="D98" t="s">
        <v>397</v>
      </c>
      <c r="E98" t="s">
        <v>398</v>
      </c>
      <c r="F98">
        <v>1589633609.17097</v>
      </c>
      <c r="G98">
        <f t="shared" si="29"/>
        <v>4.1899917843910559E-4</v>
      </c>
      <c r="H98">
        <f t="shared" si="30"/>
        <v>-1.8290732225685662</v>
      </c>
      <c r="I98">
        <f t="shared" si="31"/>
        <v>411.526096774194</v>
      </c>
      <c r="J98">
        <f t="shared" si="32"/>
        <v>507.04430465791501</v>
      </c>
      <c r="K98">
        <f t="shared" si="33"/>
        <v>51.482498088532473</v>
      </c>
      <c r="L98">
        <f t="shared" si="34"/>
        <v>41.784103077249604</v>
      </c>
      <c r="M98">
        <f t="shared" si="35"/>
        <v>2.754498920199772E-2</v>
      </c>
      <c r="N98">
        <f t="shared" si="36"/>
        <v>2.7582284592305877</v>
      </c>
      <c r="O98">
        <f t="shared" si="37"/>
        <v>2.7393078364982983E-2</v>
      </c>
      <c r="P98">
        <f t="shared" si="38"/>
        <v>1.7134252589743444E-2</v>
      </c>
      <c r="Q98">
        <f t="shared" si="39"/>
        <v>-9.7972309625806494E-4</v>
      </c>
      <c r="R98">
        <f t="shared" si="40"/>
        <v>20.898353567551251</v>
      </c>
      <c r="S98">
        <f t="shared" si="41"/>
        <v>20.926374193548401</v>
      </c>
      <c r="T98">
        <f t="shared" si="42"/>
        <v>2.4846612147283427</v>
      </c>
      <c r="U98">
        <f t="shared" si="43"/>
        <v>38.34673090602265</v>
      </c>
      <c r="V98">
        <f t="shared" si="44"/>
        <v>0.95793774162853329</v>
      </c>
      <c r="W98">
        <f t="shared" si="45"/>
        <v>2.4980949327236703</v>
      </c>
      <c r="X98">
        <f t="shared" si="46"/>
        <v>1.5267234730998094</v>
      </c>
      <c r="Y98">
        <f t="shared" si="47"/>
        <v>-18.477863769164557</v>
      </c>
      <c r="Z98">
        <f t="shared" si="48"/>
        <v>13.044489211624008</v>
      </c>
      <c r="AA98">
        <f t="shared" si="49"/>
        <v>0.96032479240698065</v>
      </c>
      <c r="AB98">
        <f t="shared" si="50"/>
        <v>-4.4740294882298279</v>
      </c>
      <c r="AC98">
        <v>-1.21972593211185E-3</v>
      </c>
      <c r="AD98">
        <v>2.35579714405251E-2</v>
      </c>
      <c r="AE98">
        <v>2.6754249493607301</v>
      </c>
      <c r="AF98">
        <v>0</v>
      </c>
      <c r="AG98">
        <v>0</v>
      </c>
      <c r="AH98">
        <f t="shared" si="51"/>
        <v>1</v>
      </c>
      <c r="AI98">
        <f t="shared" si="52"/>
        <v>0</v>
      </c>
      <c r="AJ98">
        <f t="shared" si="53"/>
        <v>54726.73635202623</v>
      </c>
      <c r="AK98">
        <f t="shared" si="54"/>
        <v>-5.1267561290322602E-3</v>
      </c>
      <c r="AL98">
        <f t="shared" si="55"/>
        <v>-2.5121105032258075E-3</v>
      </c>
      <c r="AM98">
        <f t="shared" si="56"/>
        <v>0.49</v>
      </c>
      <c r="AN98">
        <f t="shared" si="57"/>
        <v>0.39</v>
      </c>
      <c r="AO98">
        <v>4.62</v>
      </c>
      <c r="AP98">
        <v>0.5</v>
      </c>
      <c r="AQ98" t="s">
        <v>195</v>
      </c>
      <c r="AR98">
        <v>1589633609.17097</v>
      </c>
      <c r="AS98">
        <v>411.526096774194</v>
      </c>
      <c r="AT98">
        <v>409.99545161290303</v>
      </c>
      <c r="AU98">
        <v>9.4346019354838706</v>
      </c>
      <c r="AV98">
        <v>9.05112290322581</v>
      </c>
      <c r="AW98">
        <v>500.030709677419</v>
      </c>
      <c r="AX98">
        <v>101.43448387096799</v>
      </c>
      <c r="AY98">
        <v>0.100032177419355</v>
      </c>
      <c r="AZ98">
        <v>21.0140967741936</v>
      </c>
      <c r="BA98">
        <v>20.926374193548401</v>
      </c>
      <c r="BB98">
        <v>21.1773903225806</v>
      </c>
      <c r="BC98">
        <v>9999.8225806451592</v>
      </c>
      <c r="BD98">
        <v>-5.1267561290322602E-3</v>
      </c>
      <c r="BE98">
        <v>0.282605</v>
      </c>
      <c r="BF98">
        <v>1589633582.8</v>
      </c>
      <c r="BG98" t="s">
        <v>390</v>
      </c>
      <c r="BH98">
        <v>14</v>
      </c>
      <c r="BI98">
        <v>-0.499</v>
      </c>
      <c r="BJ98">
        <v>-6.7000000000000004E-2</v>
      </c>
      <c r="BK98">
        <v>410</v>
      </c>
      <c r="BL98">
        <v>9</v>
      </c>
      <c r="BM98">
        <v>0.17</v>
      </c>
      <c r="BN98">
        <v>0.18</v>
      </c>
      <c r="BO98">
        <v>1.522403</v>
      </c>
      <c r="BP98">
        <v>9.8589061224485006E-2</v>
      </c>
      <c r="BQ98">
        <v>1.50330087806799E-2</v>
      </c>
      <c r="BR98">
        <v>1</v>
      </c>
      <c r="BS98">
        <v>0.39519524</v>
      </c>
      <c r="BT98">
        <v>-0.149583258583428</v>
      </c>
      <c r="BU98">
        <v>1.8378279803681299E-2</v>
      </c>
      <c r="BV98">
        <v>0</v>
      </c>
      <c r="BW98">
        <v>1</v>
      </c>
      <c r="BX98">
        <v>2</v>
      </c>
      <c r="BY98" t="s">
        <v>200</v>
      </c>
      <c r="BZ98">
        <v>100</v>
      </c>
      <c r="CA98">
        <v>100</v>
      </c>
      <c r="CB98">
        <v>-0.499</v>
      </c>
      <c r="CC98">
        <v>-6.7000000000000004E-2</v>
      </c>
      <c r="CD98">
        <v>2</v>
      </c>
      <c r="CE98">
        <v>507.62299999999999</v>
      </c>
      <c r="CF98">
        <v>513.35599999999999</v>
      </c>
      <c r="CG98">
        <v>20.002500000000001</v>
      </c>
      <c r="CH98">
        <v>25.330200000000001</v>
      </c>
      <c r="CI98">
        <v>30.000800000000002</v>
      </c>
      <c r="CJ98">
        <v>25.288699999999999</v>
      </c>
      <c r="CK98">
        <v>25.3217</v>
      </c>
      <c r="CL98">
        <v>19.7974</v>
      </c>
      <c r="CM98">
        <v>30.556699999999999</v>
      </c>
      <c r="CN98">
        <v>0</v>
      </c>
      <c r="CO98">
        <v>20</v>
      </c>
      <c r="CP98">
        <v>410</v>
      </c>
      <c r="CQ98">
        <v>9</v>
      </c>
      <c r="CR98">
        <v>99.700299999999999</v>
      </c>
      <c r="CS98">
        <v>106.709</v>
      </c>
    </row>
    <row r="99" spans="1:97" x14ac:dyDescent="0.25">
      <c r="A99">
        <v>83</v>
      </c>
      <c r="B99">
        <v>1589633622.8</v>
      </c>
      <c r="C99">
        <v>5808.0999999046298</v>
      </c>
      <c r="D99" t="s">
        <v>399</v>
      </c>
      <c r="E99" t="s">
        <v>400</v>
      </c>
      <c r="F99">
        <v>1589633614.17097</v>
      </c>
      <c r="G99">
        <f t="shared" si="29"/>
        <v>4.0538784737749212E-4</v>
      </c>
      <c r="H99">
        <f t="shared" si="30"/>
        <v>-1.8209644011750179</v>
      </c>
      <c r="I99">
        <f t="shared" si="31"/>
        <v>411.532806451613</v>
      </c>
      <c r="J99">
        <f t="shared" si="32"/>
        <v>510.22996735995309</v>
      </c>
      <c r="K99">
        <f t="shared" si="33"/>
        <v>51.805505429766214</v>
      </c>
      <c r="L99">
        <f t="shared" si="34"/>
        <v>41.784423501169101</v>
      </c>
      <c r="M99">
        <f t="shared" si="35"/>
        <v>2.6612668273878724E-2</v>
      </c>
      <c r="N99">
        <f t="shared" si="36"/>
        <v>2.7598437835465353</v>
      </c>
      <c r="O99">
        <f t="shared" si="37"/>
        <v>2.6470920876233546E-2</v>
      </c>
      <c r="P99">
        <f t="shared" si="38"/>
        <v>1.6556997919712626E-2</v>
      </c>
      <c r="Q99">
        <f t="shared" si="39"/>
        <v>9.5246372922580525E-4</v>
      </c>
      <c r="R99">
        <f t="shared" si="40"/>
        <v>20.910335496122535</v>
      </c>
      <c r="S99">
        <f t="shared" si="41"/>
        <v>20.934187096774199</v>
      </c>
      <c r="T99">
        <f t="shared" si="42"/>
        <v>2.4858551002190481</v>
      </c>
      <c r="U99">
        <f t="shared" si="43"/>
        <v>38.301508645291115</v>
      </c>
      <c r="V99">
        <f t="shared" si="44"/>
        <v>0.95728721978964249</v>
      </c>
      <c r="W99">
        <f t="shared" si="45"/>
        <v>2.4993459883135278</v>
      </c>
      <c r="X99">
        <f t="shared" si="46"/>
        <v>1.5285678804294056</v>
      </c>
      <c r="Y99">
        <f t="shared" si="47"/>
        <v>-17.877604069347402</v>
      </c>
      <c r="Z99">
        <f t="shared" si="48"/>
        <v>13.102044772907437</v>
      </c>
      <c r="AA99">
        <f t="shared" si="49"/>
        <v>0.9640759461590197</v>
      </c>
      <c r="AB99">
        <f t="shared" si="50"/>
        <v>-3.8105308865517209</v>
      </c>
      <c r="AC99">
        <v>-1.2208411530222299E-3</v>
      </c>
      <c r="AD99">
        <v>2.3579510986143502E-2</v>
      </c>
      <c r="AE99">
        <v>2.6769645646971201</v>
      </c>
      <c r="AF99">
        <v>0</v>
      </c>
      <c r="AG99">
        <v>0</v>
      </c>
      <c r="AH99">
        <f t="shared" si="51"/>
        <v>1</v>
      </c>
      <c r="AI99">
        <f t="shared" si="52"/>
        <v>0</v>
      </c>
      <c r="AJ99">
        <f t="shared" si="53"/>
        <v>54773.186171228794</v>
      </c>
      <c r="AK99">
        <f t="shared" si="54"/>
        <v>4.9841116129032198E-3</v>
      </c>
      <c r="AL99">
        <f t="shared" si="55"/>
        <v>2.4422146903225776E-3</v>
      </c>
      <c r="AM99">
        <f t="shared" si="56"/>
        <v>0.49</v>
      </c>
      <c r="AN99">
        <f t="shared" si="57"/>
        <v>0.39</v>
      </c>
      <c r="AO99">
        <v>4.62</v>
      </c>
      <c r="AP99">
        <v>0.5</v>
      </c>
      <c r="AQ99" t="s">
        <v>195</v>
      </c>
      <c r="AR99">
        <v>1589633614.17097</v>
      </c>
      <c r="AS99">
        <v>411.532806451613</v>
      </c>
      <c r="AT99">
        <v>410.00445161290298</v>
      </c>
      <c r="AU99">
        <v>9.4282764516129092</v>
      </c>
      <c r="AV99">
        <v>9.0572454838709699</v>
      </c>
      <c r="AW99">
        <v>500.02125806451602</v>
      </c>
      <c r="AX99">
        <v>101.43364516129</v>
      </c>
      <c r="AY99">
        <v>9.9994067741935505E-2</v>
      </c>
      <c r="AZ99">
        <v>21.0222451612903</v>
      </c>
      <c r="BA99">
        <v>20.934187096774199</v>
      </c>
      <c r="BB99">
        <v>21.183216129032299</v>
      </c>
      <c r="BC99">
        <v>10009.0483870968</v>
      </c>
      <c r="BD99">
        <v>4.9841116129032198E-3</v>
      </c>
      <c r="BE99">
        <v>0.282605</v>
      </c>
      <c r="BF99">
        <v>1589633582.8</v>
      </c>
      <c r="BG99" t="s">
        <v>390</v>
      </c>
      <c r="BH99">
        <v>14</v>
      </c>
      <c r="BI99">
        <v>-0.499</v>
      </c>
      <c r="BJ99">
        <v>-6.7000000000000004E-2</v>
      </c>
      <c r="BK99">
        <v>410</v>
      </c>
      <c r="BL99">
        <v>9</v>
      </c>
      <c r="BM99">
        <v>0.17</v>
      </c>
      <c r="BN99">
        <v>0.18</v>
      </c>
      <c r="BO99">
        <v>1.5253357999999999</v>
      </c>
      <c r="BP99">
        <v>4.6859927971189798E-2</v>
      </c>
      <c r="BQ99">
        <v>1.3980072830997701E-2</v>
      </c>
      <c r="BR99">
        <v>1</v>
      </c>
      <c r="BS99">
        <v>0.38321738</v>
      </c>
      <c r="BT99">
        <v>-0.15551458919568201</v>
      </c>
      <c r="BU99">
        <v>1.8745397659041499E-2</v>
      </c>
      <c r="BV99">
        <v>0</v>
      </c>
      <c r="BW99">
        <v>1</v>
      </c>
      <c r="BX99">
        <v>2</v>
      </c>
      <c r="BY99" t="s">
        <v>200</v>
      </c>
      <c r="BZ99">
        <v>100</v>
      </c>
      <c r="CA99">
        <v>100</v>
      </c>
      <c r="CB99">
        <v>-0.499</v>
      </c>
      <c r="CC99">
        <v>-6.7000000000000004E-2</v>
      </c>
      <c r="CD99">
        <v>2</v>
      </c>
      <c r="CE99">
        <v>507.80099999999999</v>
      </c>
      <c r="CF99">
        <v>513.27200000000005</v>
      </c>
      <c r="CG99">
        <v>20.002600000000001</v>
      </c>
      <c r="CH99">
        <v>25.338699999999999</v>
      </c>
      <c r="CI99">
        <v>30.000800000000002</v>
      </c>
      <c r="CJ99">
        <v>25.294699999999999</v>
      </c>
      <c r="CK99">
        <v>25.328499999999998</v>
      </c>
      <c r="CL99">
        <v>19.795500000000001</v>
      </c>
      <c r="CM99">
        <v>30.829699999999999</v>
      </c>
      <c r="CN99">
        <v>0</v>
      </c>
      <c r="CO99">
        <v>20</v>
      </c>
      <c r="CP99">
        <v>410</v>
      </c>
      <c r="CQ99">
        <v>9</v>
      </c>
      <c r="CR99">
        <v>99.697999999999993</v>
      </c>
      <c r="CS99">
        <v>106.708</v>
      </c>
    </row>
    <row r="100" spans="1:97" x14ac:dyDescent="0.25">
      <c r="A100">
        <v>84</v>
      </c>
      <c r="B100">
        <v>1589635331.9000001</v>
      </c>
      <c r="C100">
        <v>7517.2000000476801</v>
      </c>
      <c r="D100" t="s">
        <v>403</v>
      </c>
      <c r="E100" t="s">
        <v>404</v>
      </c>
      <c r="F100">
        <v>1589635323.9000001</v>
      </c>
      <c r="G100">
        <f t="shared" si="29"/>
        <v>1.8179532180289155E-4</v>
      </c>
      <c r="H100">
        <f t="shared" si="30"/>
        <v>-1.95421681746148</v>
      </c>
      <c r="I100">
        <f t="shared" si="31"/>
        <v>413.79845161290302</v>
      </c>
      <c r="J100">
        <f t="shared" si="32"/>
        <v>770.33459708767236</v>
      </c>
      <c r="K100">
        <f t="shared" si="33"/>
        <v>78.239946358743481</v>
      </c>
      <c r="L100">
        <f t="shared" si="34"/>
        <v>42.027930174658842</v>
      </c>
      <c r="M100">
        <f t="shared" si="35"/>
        <v>8.2984886440902825E-3</v>
      </c>
      <c r="N100">
        <f t="shared" si="36"/>
        <v>2.7898266522053721</v>
      </c>
      <c r="O100">
        <f t="shared" si="37"/>
        <v>8.2847995741095488E-3</v>
      </c>
      <c r="P100">
        <f t="shared" si="38"/>
        <v>5.1792277349034591E-3</v>
      </c>
      <c r="Q100">
        <f t="shared" si="39"/>
        <v>1.5918509360419351E-3</v>
      </c>
      <c r="R100">
        <f t="shared" si="40"/>
        <v>27.306068525866596</v>
      </c>
      <c r="S100">
        <f t="shared" si="41"/>
        <v>27.269619354838699</v>
      </c>
      <c r="T100">
        <f t="shared" si="42"/>
        <v>3.6362304173105846</v>
      </c>
      <c r="U100">
        <f t="shared" si="43"/>
        <v>40.045418028580926</v>
      </c>
      <c r="V100">
        <f t="shared" si="44"/>
        <v>1.4634917351039209</v>
      </c>
      <c r="W100">
        <f t="shared" si="45"/>
        <v>3.6545797425798083</v>
      </c>
      <c r="X100">
        <f t="shared" si="46"/>
        <v>2.1727386822066634</v>
      </c>
      <c r="Y100">
        <f t="shared" si="47"/>
        <v>-8.0171736915075176</v>
      </c>
      <c r="Z100">
        <f t="shared" si="48"/>
        <v>12.920286229151008</v>
      </c>
      <c r="AA100">
        <f t="shared" si="49"/>
        <v>1.0025976182940513</v>
      </c>
      <c r="AB100">
        <f t="shared" si="50"/>
        <v>5.907302006873584</v>
      </c>
      <c r="AC100">
        <v>-1.2203688586154701E-3</v>
      </c>
      <c r="AD100">
        <v>2.3570389020419101E-2</v>
      </c>
      <c r="AE100">
        <v>2.6763126543848301</v>
      </c>
      <c r="AF100">
        <v>0</v>
      </c>
      <c r="AG100">
        <v>0</v>
      </c>
      <c r="AH100">
        <f t="shared" si="51"/>
        <v>1</v>
      </c>
      <c r="AI100">
        <f t="shared" si="52"/>
        <v>0</v>
      </c>
      <c r="AJ100">
        <f t="shared" si="53"/>
        <v>53599.06899533121</v>
      </c>
      <c r="AK100">
        <f t="shared" si="54"/>
        <v>8.3299368709677402E-3</v>
      </c>
      <c r="AL100">
        <f t="shared" si="55"/>
        <v>4.0816690667741925E-3</v>
      </c>
      <c r="AM100">
        <f t="shared" si="56"/>
        <v>0.49</v>
      </c>
      <c r="AN100">
        <f t="shared" si="57"/>
        <v>0.39</v>
      </c>
      <c r="AO100">
        <v>10.15</v>
      </c>
      <c r="AP100">
        <v>0.5</v>
      </c>
      <c r="AQ100" t="s">
        <v>195</v>
      </c>
      <c r="AR100">
        <v>1589635323.9000001</v>
      </c>
      <c r="AS100">
        <v>413.79845161290302</v>
      </c>
      <c r="AT100">
        <v>409.98377419354802</v>
      </c>
      <c r="AU100">
        <v>14.4092419354839</v>
      </c>
      <c r="AV100">
        <v>14.045483870967701</v>
      </c>
      <c r="AW100">
        <v>499.95709677419399</v>
      </c>
      <c r="AX100">
        <v>101.46683870967701</v>
      </c>
      <c r="AY100">
        <v>9.9346496774193493E-2</v>
      </c>
      <c r="AZ100">
        <v>27.3555225806452</v>
      </c>
      <c r="BA100">
        <v>27.269619354838699</v>
      </c>
      <c r="BB100">
        <v>27.530958064516099</v>
      </c>
      <c r="BC100">
        <v>10001.9032258065</v>
      </c>
      <c r="BD100">
        <v>8.3299368709677402E-3</v>
      </c>
      <c r="BE100">
        <v>0.282605</v>
      </c>
      <c r="BF100">
        <v>1589635300.9000001</v>
      </c>
      <c r="BG100" t="s">
        <v>405</v>
      </c>
      <c r="BH100">
        <v>16</v>
      </c>
      <c r="BI100">
        <v>-1.204</v>
      </c>
      <c r="BJ100">
        <v>5.6000000000000001E-2</v>
      </c>
      <c r="BK100">
        <v>410</v>
      </c>
      <c r="BL100">
        <v>14</v>
      </c>
      <c r="BM100">
        <v>0.35</v>
      </c>
      <c r="BN100">
        <v>0.18</v>
      </c>
      <c r="BO100">
        <v>3.8073784000000002</v>
      </c>
      <c r="BP100">
        <v>0.16296236254499899</v>
      </c>
      <c r="BQ100">
        <v>7.0754669029259101E-2</v>
      </c>
      <c r="BR100">
        <v>0</v>
      </c>
      <c r="BS100">
        <v>0.34912317999999998</v>
      </c>
      <c r="BT100">
        <v>0.175270086914766</v>
      </c>
      <c r="BU100">
        <v>2.32403898536062E-2</v>
      </c>
      <c r="BV100">
        <v>0</v>
      </c>
      <c r="BW100">
        <v>0</v>
      </c>
      <c r="BX100">
        <v>2</v>
      </c>
      <c r="BY100" t="s">
        <v>197</v>
      </c>
      <c r="BZ100">
        <v>100</v>
      </c>
      <c r="CA100">
        <v>100</v>
      </c>
      <c r="CB100">
        <v>-1.204</v>
      </c>
      <c r="CC100">
        <v>5.6000000000000001E-2</v>
      </c>
      <c r="CD100">
        <v>2</v>
      </c>
      <c r="CE100">
        <v>514.35500000000002</v>
      </c>
      <c r="CF100">
        <v>495.42099999999999</v>
      </c>
      <c r="CG100">
        <v>27.000699999999998</v>
      </c>
      <c r="CH100">
        <v>30.922799999999999</v>
      </c>
      <c r="CI100">
        <v>30.000499999999999</v>
      </c>
      <c r="CJ100">
        <v>30.709199999999999</v>
      </c>
      <c r="CK100">
        <v>30.732099999999999</v>
      </c>
      <c r="CL100">
        <v>19.823</v>
      </c>
      <c r="CM100">
        <v>24.726400000000002</v>
      </c>
      <c r="CN100">
        <v>0</v>
      </c>
      <c r="CO100">
        <v>27</v>
      </c>
      <c r="CP100">
        <v>410</v>
      </c>
      <c r="CQ100">
        <v>14</v>
      </c>
      <c r="CR100">
        <v>99.066400000000002</v>
      </c>
      <c r="CS100">
        <v>105.855</v>
      </c>
    </row>
    <row r="101" spans="1:97" x14ac:dyDescent="0.25">
      <c r="A101">
        <v>85</v>
      </c>
      <c r="B101">
        <v>1589635336.9000001</v>
      </c>
      <c r="C101">
        <v>7522.2000000476801</v>
      </c>
      <c r="D101" t="s">
        <v>406</v>
      </c>
      <c r="E101" t="s">
        <v>407</v>
      </c>
      <c r="F101">
        <v>1589635328.5451601</v>
      </c>
      <c r="G101">
        <f t="shared" si="29"/>
        <v>1.8612980328011481E-4</v>
      </c>
      <c r="H101">
        <f t="shared" si="30"/>
        <v>-1.9565906830256679</v>
      </c>
      <c r="I101">
        <f t="shared" si="31"/>
        <v>413.79664516128997</v>
      </c>
      <c r="J101">
        <f t="shared" si="32"/>
        <v>762.24159738814046</v>
      </c>
      <c r="K101">
        <f t="shared" si="33"/>
        <v>77.418007689992763</v>
      </c>
      <c r="L101">
        <f t="shared" si="34"/>
        <v>42.027766481074472</v>
      </c>
      <c r="M101">
        <f t="shared" si="35"/>
        <v>8.4940478619418367E-3</v>
      </c>
      <c r="N101">
        <f t="shared" si="36"/>
        <v>2.7900215854590931</v>
      </c>
      <c r="O101">
        <f t="shared" si="37"/>
        <v>8.479707608573233E-3</v>
      </c>
      <c r="P101">
        <f t="shared" si="38"/>
        <v>5.3011036258470492E-3</v>
      </c>
      <c r="Q101">
        <f t="shared" si="39"/>
        <v>5.0426142629032252E-3</v>
      </c>
      <c r="R101">
        <f t="shared" si="40"/>
        <v>27.308507427178284</v>
      </c>
      <c r="S101">
        <f t="shared" si="41"/>
        <v>27.273767741935501</v>
      </c>
      <c r="T101">
        <f t="shared" si="42"/>
        <v>3.6371146805347796</v>
      </c>
      <c r="U101">
        <f t="shared" si="43"/>
        <v>40.043094301683688</v>
      </c>
      <c r="V101">
        <f t="shared" si="44"/>
        <v>1.4637148867257639</v>
      </c>
      <c r="W101">
        <f t="shared" si="45"/>
        <v>3.6553490988937365</v>
      </c>
      <c r="X101">
        <f t="shared" si="46"/>
        <v>2.1733997938090157</v>
      </c>
      <c r="Y101">
        <f t="shared" si="47"/>
        <v>-8.2083243246530628</v>
      </c>
      <c r="Z101">
        <f t="shared" si="48"/>
        <v>12.837732585225359</v>
      </c>
      <c r="AA101">
        <f t="shared" si="49"/>
        <v>0.996160479285224</v>
      </c>
      <c r="AB101">
        <f t="shared" si="50"/>
        <v>5.6306113541204237</v>
      </c>
      <c r="AC101">
        <v>-1.22050115583962E-3</v>
      </c>
      <c r="AD101">
        <v>2.3572944229049299E-2</v>
      </c>
      <c r="AE101">
        <v>2.67649528186173</v>
      </c>
      <c r="AF101">
        <v>0</v>
      </c>
      <c r="AG101">
        <v>0</v>
      </c>
      <c r="AH101">
        <f t="shared" si="51"/>
        <v>1</v>
      </c>
      <c r="AI101">
        <f t="shared" si="52"/>
        <v>0</v>
      </c>
      <c r="AJ101">
        <f t="shared" si="53"/>
        <v>53603.99407789734</v>
      </c>
      <c r="AK101">
        <f t="shared" si="54"/>
        <v>2.6387306451612899E-2</v>
      </c>
      <c r="AL101">
        <f t="shared" si="55"/>
        <v>1.292978016129032E-2</v>
      </c>
      <c r="AM101">
        <f t="shared" si="56"/>
        <v>0.49</v>
      </c>
      <c r="AN101">
        <f t="shared" si="57"/>
        <v>0.39</v>
      </c>
      <c r="AO101">
        <v>10.15</v>
      </c>
      <c r="AP101">
        <v>0.5</v>
      </c>
      <c r="AQ101" t="s">
        <v>195</v>
      </c>
      <c r="AR101">
        <v>1589635328.5451601</v>
      </c>
      <c r="AS101">
        <v>413.79664516128997</v>
      </c>
      <c r="AT101">
        <v>409.98103225806398</v>
      </c>
      <c r="AU101">
        <v>14.411432258064499</v>
      </c>
      <c r="AV101">
        <v>14.039025806451599</v>
      </c>
      <c r="AW101">
        <v>499.98896774193503</v>
      </c>
      <c r="AX101">
        <v>101.46654838709701</v>
      </c>
      <c r="AY101">
        <v>9.9684622580645199E-2</v>
      </c>
      <c r="AZ101">
        <v>27.359116129032302</v>
      </c>
      <c r="BA101">
        <v>27.273767741935501</v>
      </c>
      <c r="BB101">
        <v>27.535196774193601</v>
      </c>
      <c r="BC101">
        <v>10003.016129032299</v>
      </c>
      <c r="BD101">
        <v>2.6387306451612899E-2</v>
      </c>
      <c r="BE101">
        <v>0.282605</v>
      </c>
      <c r="BF101">
        <v>1589635300.9000001</v>
      </c>
      <c r="BG101" t="s">
        <v>405</v>
      </c>
      <c r="BH101">
        <v>16</v>
      </c>
      <c r="BI101">
        <v>-1.204</v>
      </c>
      <c r="BJ101">
        <v>5.6000000000000001E-2</v>
      </c>
      <c r="BK101">
        <v>410</v>
      </c>
      <c r="BL101">
        <v>14</v>
      </c>
      <c r="BM101">
        <v>0.35</v>
      </c>
      <c r="BN101">
        <v>0.18</v>
      </c>
      <c r="BO101">
        <v>3.8149066</v>
      </c>
      <c r="BP101">
        <v>-2.5075303721475602E-2</v>
      </c>
      <c r="BQ101">
        <v>1.5801501777995601E-2</v>
      </c>
      <c r="BR101">
        <v>1</v>
      </c>
      <c r="BS101">
        <v>0.35790430000000001</v>
      </c>
      <c r="BT101">
        <v>0.132206941656656</v>
      </c>
      <c r="BU101">
        <v>1.96093238519333E-2</v>
      </c>
      <c r="BV101">
        <v>0</v>
      </c>
      <c r="BW101">
        <v>1</v>
      </c>
      <c r="BX101">
        <v>2</v>
      </c>
      <c r="BY101" t="s">
        <v>200</v>
      </c>
      <c r="BZ101">
        <v>100</v>
      </c>
      <c r="CA101">
        <v>100</v>
      </c>
      <c r="CB101">
        <v>-1.204</v>
      </c>
      <c r="CC101">
        <v>5.6000000000000001E-2</v>
      </c>
      <c r="CD101">
        <v>2</v>
      </c>
      <c r="CE101">
        <v>514.24</v>
      </c>
      <c r="CF101">
        <v>495.46</v>
      </c>
      <c r="CG101">
        <v>27.000599999999999</v>
      </c>
      <c r="CH101">
        <v>30.928899999999999</v>
      </c>
      <c r="CI101">
        <v>30.000599999999999</v>
      </c>
      <c r="CJ101">
        <v>30.717099999999999</v>
      </c>
      <c r="CK101">
        <v>30.740100000000002</v>
      </c>
      <c r="CL101">
        <v>19.825700000000001</v>
      </c>
      <c r="CM101">
        <v>24.726400000000002</v>
      </c>
      <c r="CN101">
        <v>0</v>
      </c>
      <c r="CO101">
        <v>27</v>
      </c>
      <c r="CP101">
        <v>410</v>
      </c>
      <c r="CQ101">
        <v>14</v>
      </c>
      <c r="CR101">
        <v>99.064999999999998</v>
      </c>
      <c r="CS101">
        <v>105.854</v>
      </c>
    </row>
    <row r="102" spans="1:97" x14ac:dyDescent="0.25">
      <c r="A102">
        <v>86</v>
      </c>
      <c r="B102">
        <v>1589635341.9000001</v>
      </c>
      <c r="C102">
        <v>7527.2000000476801</v>
      </c>
      <c r="D102" t="s">
        <v>408</v>
      </c>
      <c r="E102" t="s">
        <v>409</v>
      </c>
      <c r="F102">
        <v>1589635333.33548</v>
      </c>
      <c r="G102">
        <f t="shared" si="29"/>
        <v>1.8490825083144699E-4</v>
      </c>
      <c r="H102">
        <f t="shared" si="30"/>
        <v>-1.9550254909870373</v>
      </c>
      <c r="I102">
        <f t="shared" si="31"/>
        <v>413.80258064516102</v>
      </c>
      <c r="J102">
        <f t="shared" si="32"/>
        <v>764.39039194555892</v>
      </c>
      <c r="K102">
        <f t="shared" si="33"/>
        <v>77.636018444553997</v>
      </c>
      <c r="L102">
        <f t="shared" si="34"/>
        <v>42.028242534032039</v>
      </c>
      <c r="M102">
        <f t="shared" si="35"/>
        <v>8.43726945183868E-3</v>
      </c>
      <c r="N102">
        <f t="shared" si="36"/>
        <v>2.789683010278817</v>
      </c>
      <c r="O102">
        <f t="shared" si="37"/>
        <v>8.4231183858061859E-3</v>
      </c>
      <c r="P102">
        <f t="shared" si="38"/>
        <v>5.2657184038648747E-3</v>
      </c>
      <c r="Q102">
        <f t="shared" si="39"/>
        <v>4.2584650025806496E-3</v>
      </c>
      <c r="R102">
        <f t="shared" si="40"/>
        <v>27.311951964663233</v>
      </c>
      <c r="S102">
        <f t="shared" si="41"/>
        <v>27.275616129032301</v>
      </c>
      <c r="T102">
        <f t="shared" si="42"/>
        <v>3.6375087400620503</v>
      </c>
      <c r="U102">
        <f t="shared" si="43"/>
        <v>40.040283208129765</v>
      </c>
      <c r="V102">
        <f t="shared" si="44"/>
        <v>1.4638798567249602</v>
      </c>
      <c r="W102">
        <f t="shared" si="45"/>
        <v>3.6560177387250214</v>
      </c>
      <c r="X102">
        <f t="shared" si="46"/>
        <v>2.17362888333709</v>
      </c>
      <c r="Y102">
        <f t="shared" si="47"/>
        <v>-8.1544538616668127</v>
      </c>
      <c r="Z102">
        <f t="shared" si="48"/>
        <v>13.027810083080611</v>
      </c>
      <c r="AA102">
        <f t="shared" si="49"/>
        <v>1.0110575831798396</v>
      </c>
      <c r="AB102">
        <f t="shared" si="50"/>
        <v>5.8886722695962188</v>
      </c>
      <c r="AC102">
        <v>-1.22027137750169E-3</v>
      </c>
      <c r="AD102">
        <v>2.3568506255419199E-2</v>
      </c>
      <c r="AE102">
        <v>2.6761780797749801</v>
      </c>
      <c r="AF102">
        <v>0</v>
      </c>
      <c r="AG102">
        <v>0</v>
      </c>
      <c r="AH102">
        <f t="shared" si="51"/>
        <v>1</v>
      </c>
      <c r="AI102">
        <f t="shared" si="52"/>
        <v>0</v>
      </c>
      <c r="AJ102">
        <f t="shared" si="53"/>
        <v>53593.748311703268</v>
      </c>
      <c r="AK102">
        <f t="shared" si="54"/>
        <v>2.2283961290322601E-2</v>
      </c>
      <c r="AL102">
        <f t="shared" si="55"/>
        <v>1.0919141032258075E-2</v>
      </c>
      <c r="AM102">
        <f t="shared" si="56"/>
        <v>0.49</v>
      </c>
      <c r="AN102">
        <f t="shared" si="57"/>
        <v>0.39</v>
      </c>
      <c r="AO102">
        <v>10.15</v>
      </c>
      <c r="AP102">
        <v>0.5</v>
      </c>
      <c r="AQ102" t="s">
        <v>195</v>
      </c>
      <c r="AR102">
        <v>1589635333.33548</v>
      </c>
      <c r="AS102">
        <v>413.80258064516102</v>
      </c>
      <c r="AT102">
        <v>409.989225806452</v>
      </c>
      <c r="AU102">
        <v>14.4131</v>
      </c>
      <c r="AV102">
        <v>14.043148387096799</v>
      </c>
      <c r="AW102">
        <v>500.002677419355</v>
      </c>
      <c r="AX102">
        <v>101.466096774194</v>
      </c>
      <c r="AY102">
        <v>9.9829829032258094E-2</v>
      </c>
      <c r="AZ102">
        <v>27.362238709677399</v>
      </c>
      <c r="BA102">
        <v>27.275616129032301</v>
      </c>
      <c r="BB102">
        <v>27.537516129032301</v>
      </c>
      <c r="BC102">
        <v>10001.177419354801</v>
      </c>
      <c r="BD102">
        <v>2.2283961290322601E-2</v>
      </c>
      <c r="BE102">
        <v>0.282605</v>
      </c>
      <c r="BF102">
        <v>1589635300.9000001</v>
      </c>
      <c r="BG102" t="s">
        <v>405</v>
      </c>
      <c r="BH102">
        <v>16</v>
      </c>
      <c r="BI102">
        <v>-1.204</v>
      </c>
      <c r="BJ102">
        <v>5.6000000000000001E-2</v>
      </c>
      <c r="BK102">
        <v>410</v>
      </c>
      <c r="BL102">
        <v>14</v>
      </c>
      <c r="BM102">
        <v>0.35</v>
      </c>
      <c r="BN102">
        <v>0.18</v>
      </c>
      <c r="BO102">
        <v>3.8120568000000001</v>
      </c>
      <c r="BP102">
        <v>6.1199135654314701E-3</v>
      </c>
      <c r="BQ102">
        <v>1.55279176247171E-2</v>
      </c>
      <c r="BR102">
        <v>1</v>
      </c>
      <c r="BS102">
        <v>0.36464582000000001</v>
      </c>
      <c r="BT102">
        <v>5.1544664585833302E-2</v>
      </c>
      <c r="BU102">
        <v>1.40269677003834E-2</v>
      </c>
      <c r="BV102">
        <v>1</v>
      </c>
      <c r="BW102">
        <v>2</v>
      </c>
      <c r="BX102">
        <v>2</v>
      </c>
      <c r="BY102" t="s">
        <v>203</v>
      </c>
      <c r="BZ102">
        <v>100</v>
      </c>
      <c r="CA102">
        <v>100</v>
      </c>
      <c r="CB102">
        <v>-1.204</v>
      </c>
      <c r="CC102">
        <v>5.6000000000000001E-2</v>
      </c>
      <c r="CD102">
        <v>2</v>
      </c>
      <c r="CE102">
        <v>514.46900000000005</v>
      </c>
      <c r="CF102">
        <v>495.31099999999998</v>
      </c>
      <c r="CG102">
        <v>27.000599999999999</v>
      </c>
      <c r="CH102">
        <v>30.934799999999999</v>
      </c>
      <c r="CI102">
        <v>30.000599999999999</v>
      </c>
      <c r="CJ102">
        <v>30.724599999999999</v>
      </c>
      <c r="CK102">
        <v>30.748100000000001</v>
      </c>
      <c r="CL102">
        <v>19.823</v>
      </c>
      <c r="CM102">
        <v>24.726400000000002</v>
      </c>
      <c r="CN102">
        <v>0</v>
      </c>
      <c r="CO102">
        <v>27</v>
      </c>
      <c r="CP102">
        <v>410</v>
      </c>
      <c r="CQ102">
        <v>14</v>
      </c>
      <c r="CR102">
        <v>99.063500000000005</v>
      </c>
      <c r="CS102">
        <v>105.854</v>
      </c>
    </row>
    <row r="103" spans="1:97" x14ac:dyDescent="0.25">
      <c r="A103">
        <v>87</v>
      </c>
      <c r="B103">
        <v>1589635346.9000001</v>
      </c>
      <c r="C103">
        <v>7532.2000000476801</v>
      </c>
      <c r="D103" t="s">
        <v>410</v>
      </c>
      <c r="E103" t="s">
        <v>411</v>
      </c>
      <c r="F103">
        <v>1589635338.2709701</v>
      </c>
      <c r="G103">
        <f t="shared" si="29"/>
        <v>1.825083677623972E-4</v>
      </c>
      <c r="H103">
        <f t="shared" si="30"/>
        <v>-1.9469810331756572</v>
      </c>
      <c r="I103">
        <f t="shared" si="31"/>
        <v>413.80370967741902</v>
      </c>
      <c r="J103">
        <f t="shared" si="32"/>
        <v>767.68550292622535</v>
      </c>
      <c r="K103">
        <f t="shared" si="33"/>
        <v>77.970110106986027</v>
      </c>
      <c r="L103">
        <f t="shared" si="34"/>
        <v>42.028044926267484</v>
      </c>
      <c r="M103">
        <f t="shared" si="35"/>
        <v>8.3271940016455791E-3</v>
      </c>
      <c r="N103">
        <f t="shared" si="36"/>
        <v>2.7896322044096289</v>
      </c>
      <c r="O103">
        <f t="shared" si="37"/>
        <v>8.3134091898228648E-3</v>
      </c>
      <c r="P103">
        <f t="shared" si="38"/>
        <v>5.197117326750959E-3</v>
      </c>
      <c r="Q103">
        <f t="shared" si="39"/>
        <v>4.6036230416129009E-3</v>
      </c>
      <c r="R103">
        <f t="shared" si="40"/>
        <v>27.315796693528803</v>
      </c>
      <c r="S103">
        <f t="shared" si="41"/>
        <v>27.277303225806499</v>
      </c>
      <c r="T103">
        <f t="shared" si="42"/>
        <v>3.6378684464681994</v>
      </c>
      <c r="U103">
        <f t="shared" si="43"/>
        <v>40.04051419289901</v>
      </c>
      <c r="V103">
        <f t="shared" si="44"/>
        <v>1.4641618806600081</v>
      </c>
      <c r="W103">
        <f t="shared" si="45"/>
        <v>3.6567009944134781</v>
      </c>
      <c r="X103">
        <f t="shared" si="46"/>
        <v>2.1737065658081915</v>
      </c>
      <c r="Y103">
        <f t="shared" si="47"/>
        <v>-8.0486190183217161</v>
      </c>
      <c r="Z103">
        <f t="shared" si="48"/>
        <v>13.253649940996441</v>
      </c>
      <c r="AA103">
        <f t="shared" si="49"/>
        <v>1.0286282733074466</v>
      </c>
      <c r="AB103">
        <f t="shared" si="50"/>
        <v>6.2382628190237845</v>
      </c>
      <c r="AC103">
        <v>-1.22023689978625E-3</v>
      </c>
      <c r="AD103">
        <v>2.3567840347599799E-2</v>
      </c>
      <c r="AE103">
        <v>2.6761304808897202</v>
      </c>
      <c r="AF103">
        <v>0</v>
      </c>
      <c r="AG103">
        <v>0</v>
      </c>
      <c r="AH103">
        <f t="shared" si="51"/>
        <v>1</v>
      </c>
      <c r="AI103">
        <f t="shared" si="52"/>
        <v>0</v>
      </c>
      <c r="AJ103">
        <f t="shared" si="53"/>
        <v>53591.707256198119</v>
      </c>
      <c r="AK103">
        <f t="shared" si="54"/>
        <v>2.40901258064516E-2</v>
      </c>
      <c r="AL103">
        <f t="shared" si="55"/>
        <v>1.1804161645161284E-2</v>
      </c>
      <c r="AM103">
        <f t="shared" si="56"/>
        <v>0.49</v>
      </c>
      <c r="AN103">
        <f t="shared" si="57"/>
        <v>0.39</v>
      </c>
      <c r="AO103">
        <v>10.15</v>
      </c>
      <c r="AP103">
        <v>0.5</v>
      </c>
      <c r="AQ103" t="s">
        <v>195</v>
      </c>
      <c r="AR103">
        <v>1589635338.2709701</v>
      </c>
      <c r="AS103">
        <v>413.80370967741902</v>
      </c>
      <c r="AT103">
        <v>410.00470967741899</v>
      </c>
      <c r="AU103">
        <v>14.4159838709677</v>
      </c>
      <c r="AV103">
        <v>14.0508387096774</v>
      </c>
      <c r="AW103">
        <v>500.00796774193498</v>
      </c>
      <c r="AX103">
        <v>101.46519354838701</v>
      </c>
      <c r="AY103">
        <v>9.9978399999999995E-2</v>
      </c>
      <c r="AZ103">
        <v>27.365429032258099</v>
      </c>
      <c r="BA103">
        <v>27.277303225806499</v>
      </c>
      <c r="BB103">
        <v>27.538783870967698</v>
      </c>
      <c r="BC103">
        <v>10000.983870967701</v>
      </c>
      <c r="BD103">
        <v>2.40901258064516E-2</v>
      </c>
      <c r="BE103">
        <v>0.282605</v>
      </c>
      <c r="BF103">
        <v>1589635300.9000001</v>
      </c>
      <c r="BG103" t="s">
        <v>405</v>
      </c>
      <c r="BH103">
        <v>16</v>
      </c>
      <c r="BI103">
        <v>-1.204</v>
      </c>
      <c r="BJ103">
        <v>5.6000000000000001E-2</v>
      </c>
      <c r="BK103">
        <v>410</v>
      </c>
      <c r="BL103">
        <v>14</v>
      </c>
      <c r="BM103">
        <v>0.35</v>
      </c>
      <c r="BN103">
        <v>0.18</v>
      </c>
      <c r="BO103">
        <v>3.8059287999999998</v>
      </c>
      <c r="BP103">
        <v>-0.12737943817525799</v>
      </c>
      <c r="BQ103">
        <v>2.38149949099302E-2</v>
      </c>
      <c r="BR103">
        <v>0</v>
      </c>
      <c r="BS103">
        <v>0.36895696</v>
      </c>
      <c r="BT103">
        <v>-4.48413349339691E-2</v>
      </c>
      <c r="BU103">
        <v>6.39322109412775E-3</v>
      </c>
      <c r="BV103">
        <v>1</v>
      </c>
      <c r="BW103">
        <v>1</v>
      </c>
      <c r="BX103">
        <v>2</v>
      </c>
      <c r="BY103" t="s">
        <v>200</v>
      </c>
      <c r="BZ103">
        <v>100</v>
      </c>
      <c r="CA103">
        <v>100</v>
      </c>
      <c r="CB103">
        <v>-1.204</v>
      </c>
      <c r="CC103">
        <v>5.6000000000000001E-2</v>
      </c>
      <c r="CD103">
        <v>2</v>
      </c>
      <c r="CE103">
        <v>514.26</v>
      </c>
      <c r="CF103">
        <v>495.41300000000001</v>
      </c>
      <c r="CG103">
        <v>27.000699999999998</v>
      </c>
      <c r="CH103">
        <v>30.941600000000001</v>
      </c>
      <c r="CI103">
        <v>30.000599999999999</v>
      </c>
      <c r="CJ103">
        <v>30.732099999999999</v>
      </c>
      <c r="CK103">
        <v>30.755500000000001</v>
      </c>
      <c r="CL103">
        <v>19.824999999999999</v>
      </c>
      <c r="CM103">
        <v>24.726400000000002</v>
      </c>
      <c r="CN103">
        <v>0</v>
      </c>
      <c r="CO103">
        <v>27</v>
      </c>
      <c r="CP103">
        <v>410</v>
      </c>
      <c r="CQ103">
        <v>14</v>
      </c>
      <c r="CR103">
        <v>99.063000000000002</v>
      </c>
      <c r="CS103">
        <v>105.852</v>
      </c>
    </row>
    <row r="104" spans="1:97" x14ac:dyDescent="0.25">
      <c r="A104">
        <v>88</v>
      </c>
      <c r="B104">
        <v>1589635351.9000001</v>
      </c>
      <c r="C104">
        <v>7537.2000000476801</v>
      </c>
      <c r="D104" t="s">
        <v>412</v>
      </c>
      <c r="E104" t="s">
        <v>413</v>
      </c>
      <c r="F104">
        <v>1589635343.2709701</v>
      </c>
      <c r="G104">
        <f t="shared" si="29"/>
        <v>1.8067423764600959E-4</v>
      </c>
      <c r="H104">
        <f t="shared" si="30"/>
        <v>-1.9476828531658361</v>
      </c>
      <c r="I104">
        <f t="shared" si="31"/>
        <v>413.79754838709698</v>
      </c>
      <c r="J104">
        <f t="shared" si="32"/>
        <v>771.544864524741</v>
      </c>
      <c r="K104">
        <f t="shared" si="33"/>
        <v>78.362118524422229</v>
      </c>
      <c r="L104">
        <f t="shared" si="34"/>
        <v>42.027436151491919</v>
      </c>
      <c r="M104">
        <f t="shared" si="35"/>
        <v>8.2435360261294485E-3</v>
      </c>
      <c r="N104">
        <f t="shared" si="36"/>
        <v>2.7898322932989053</v>
      </c>
      <c r="O104">
        <f t="shared" si="37"/>
        <v>8.2300275219273737E-3</v>
      </c>
      <c r="P104">
        <f t="shared" si="38"/>
        <v>5.1449790165763159E-3</v>
      </c>
      <c r="Q104">
        <f t="shared" si="39"/>
        <v>2.3764486217612976E-3</v>
      </c>
      <c r="R104">
        <f t="shared" si="40"/>
        <v>27.319414434453037</v>
      </c>
      <c r="S104">
        <f t="shared" si="41"/>
        <v>27.279125806451599</v>
      </c>
      <c r="T104">
        <f t="shared" si="42"/>
        <v>3.638257074316142</v>
      </c>
      <c r="U104">
        <f t="shared" si="43"/>
        <v>40.045214416820436</v>
      </c>
      <c r="V104">
        <f t="shared" si="44"/>
        <v>1.4646021519149126</v>
      </c>
      <c r="W104">
        <f t="shared" si="45"/>
        <v>3.6573712321033969</v>
      </c>
      <c r="X104">
        <f t="shared" si="46"/>
        <v>2.1736549224012292</v>
      </c>
      <c r="Y104">
        <f t="shared" si="47"/>
        <v>-7.967733880189023</v>
      </c>
      <c r="Z104">
        <f t="shared" si="48"/>
        <v>13.451097998851605</v>
      </c>
      <c r="AA104">
        <f t="shared" si="49"/>
        <v>1.0439033478761377</v>
      </c>
      <c r="AB104">
        <f t="shared" si="50"/>
        <v>6.5296439151604808</v>
      </c>
      <c r="AC104">
        <v>-1.2203726869847401E-3</v>
      </c>
      <c r="AD104">
        <v>2.3570462962123201E-2</v>
      </c>
      <c r="AE104">
        <v>2.6763179393782401</v>
      </c>
      <c r="AF104">
        <v>0</v>
      </c>
      <c r="AG104">
        <v>0</v>
      </c>
      <c r="AH104">
        <f t="shared" si="51"/>
        <v>1</v>
      </c>
      <c r="AI104">
        <f t="shared" si="52"/>
        <v>0</v>
      </c>
      <c r="AJ104">
        <f t="shared" si="53"/>
        <v>53596.868582021882</v>
      </c>
      <c r="AK104">
        <f t="shared" si="54"/>
        <v>1.2435628580645199E-2</v>
      </c>
      <c r="AL104">
        <f t="shared" si="55"/>
        <v>6.0934580045161474E-3</v>
      </c>
      <c r="AM104">
        <f t="shared" si="56"/>
        <v>0.49</v>
      </c>
      <c r="AN104">
        <f t="shared" si="57"/>
        <v>0.39</v>
      </c>
      <c r="AO104">
        <v>10.15</v>
      </c>
      <c r="AP104">
        <v>0.5</v>
      </c>
      <c r="AQ104" t="s">
        <v>195</v>
      </c>
      <c r="AR104">
        <v>1589635343.2709701</v>
      </c>
      <c r="AS104">
        <v>413.79754838709698</v>
      </c>
      <c r="AT104">
        <v>409.995612903226</v>
      </c>
      <c r="AU104">
        <v>14.420312903225801</v>
      </c>
      <c r="AV104">
        <v>14.058841935483899</v>
      </c>
      <c r="AW104">
        <v>500.01219354838702</v>
      </c>
      <c r="AX104">
        <v>101.46519354838701</v>
      </c>
      <c r="AY104">
        <v>0.100019477419355</v>
      </c>
      <c r="AZ104">
        <v>27.368558064516101</v>
      </c>
      <c r="BA104">
        <v>27.279125806451599</v>
      </c>
      <c r="BB104">
        <v>27.542329032258099</v>
      </c>
      <c r="BC104">
        <v>10002.0967741935</v>
      </c>
      <c r="BD104">
        <v>1.2435628580645199E-2</v>
      </c>
      <c r="BE104">
        <v>0.282605</v>
      </c>
      <c r="BF104">
        <v>1589635300.9000001</v>
      </c>
      <c r="BG104" t="s">
        <v>405</v>
      </c>
      <c r="BH104">
        <v>16</v>
      </c>
      <c r="BI104">
        <v>-1.204</v>
      </c>
      <c r="BJ104">
        <v>5.6000000000000001E-2</v>
      </c>
      <c r="BK104">
        <v>410</v>
      </c>
      <c r="BL104">
        <v>14</v>
      </c>
      <c r="BM104">
        <v>0.35</v>
      </c>
      <c r="BN104">
        <v>0.18</v>
      </c>
      <c r="BO104">
        <v>3.8079730000000001</v>
      </c>
      <c r="BP104">
        <v>-3.87619303721378E-2</v>
      </c>
      <c r="BQ104">
        <v>2.5035827467851001E-2</v>
      </c>
      <c r="BR104">
        <v>1</v>
      </c>
      <c r="BS104">
        <v>0.36547091999999998</v>
      </c>
      <c r="BT104">
        <v>-5.1176343817530001E-2</v>
      </c>
      <c r="BU104">
        <v>6.2962066225307504E-3</v>
      </c>
      <c r="BV104">
        <v>1</v>
      </c>
      <c r="BW104">
        <v>2</v>
      </c>
      <c r="BX104">
        <v>2</v>
      </c>
      <c r="BY104" t="s">
        <v>203</v>
      </c>
      <c r="BZ104">
        <v>100</v>
      </c>
      <c r="CA104">
        <v>100</v>
      </c>
      <c r="CB104">
        <v>-1.204</v>
      </c>
      <c r="CC104">
        <v>5.6000000000000001E-2</v>
      </c>
      <c r="CD104">
        <v>2</v>
      </c>
      <c r="CE104">
        <v>514.404</v>
      </c>
      <c r="CF104">
        <v>495.197</v>
      </c>
      <c r="CG104">
        <v>27.000800000000002</v>
      </c>
      <c r="CH104">
        <v>30.9483</v>
      </c>
      <c r="CI104">
        <v>30.000599999999999</v>
      </c>
      <c r="CJ104">
        <v>30.740100000000002</v>
      </c>
      <c r="CK104">
        <v>30.7636</v>
      </c>
      <c r="CL104">
        <v>19.825099999999999</v>
      </c>
      <c r="CM104">
        <v>25.0029</v>
      </c>
      <c r="CN104">
        <v>0</v>
      </c>
      <c r="CO104">
        <v>27</v>
      </c>
      <c r="CP104">
        <v>410</v>
      </c>
      <c r="CQ104">
        <v>14</v>
      </c>
      <c r="CR104">
        <v>99.060599999999994</v>
      </c>
      <c r="CS104">
        <v>105.851</v>
      </c>
    </row>
    <row r="105" spans="1:97" x14ac:dyDescent="0.25">
      <c r="A105">
        <v>89</v>
      </c>
      <c r="B105">
        <v>1589635356.9000001</v>
      </c>
      <c r="C105">
        <v>7542.2000000476801</v>
      </c>
      <c r="D105" t="s">
        <v>414</v>
      </c>
      <c r="E105" t="s">
        <v>415</v>
      </c>
      <c r="F105">
        <v>1589635348.2709701</v>
      </c>
      <c r="G105">
        <f t="shared" si="29"/>
        <v>1.7926231008095583E-4</v>
      </c>
      <c r="H105">
        <f t="shared" si="30"/>
        <v>-1.9432159726319622</v>
      </c>
      <c r="I105">
        <f t="shared" si="31"/>
        <v>413.79606451612898</v>
      </c>
      <c r="J105">
        <f t="shared" si="32"/>
        <v>773.69595123974909</v>
      </c>
      <c r="K105">
        <f t="shared" si="33"/>
        <v>78.580901983446182</v>
      </c>
      <c r="L105">
        <f t="shared" si="34"/>
        <v>42.027450104623412</v>
      </c>
      <c r="M105">
        <f t="shared" si="35"/>
        <v>8.1771231859714705E-3</v>
      </c>
      <c r="N105">
        <f t="shared" si="36"/>
        <v>2.7890990527359931</v>
      </c>
      <c r="O105">
        <f t="shared" si="37"/>
        <v>8.1638277858461037E-3</v>
      </c>
      <c r="P105">
        <f t="shared" si="38"/>
        <v>5.103585078560879E-3</v>
      </c>
      <c r="Q105">
        <f t="shared" si="39"/>
        <v>1.1217147484064523E-3</v>
      </c>
      <c r="R105">
        <f t="shared" si="40"/>
        <v>27.323811356795289</v>
      </c>
      <c r="S105">
        <f t="shared" si="41"/>
        <v>27.2840064516129</v>
      </c>
      <c r="T105">
        <f t="shared" si="42"/>
        <v>3.6392979499883746</v>
      </c>
      <c r="U105">
        <f t="shared" si="43"/>
        <v>40.050737037245234</v>
      </c>
      <c r="V105">
        <f t="shared" si="44"/>
        <v>1.4651501195327055</v>
      </c>
      <c r="W105">
        <f t="shared" si="45"/>
        <v>3.6582350985705641</v>
      </c>
      <c r="X105">
        <f t="shared" si="46"/>
        <v>2.1741478304556692</v>
      </c>
      <c r="Y105">
        <f t="shared" si="47"/>
        <v>-7.9054678745701521</v>
      </c>
      <c r="Z105">
        <f t="shared" si="48"/>
        <v>13.319994203826587</v>
      </c>
      <c r="AA105">
        <f t="shared" si="49"/>
        <v>1.0340465293557926</v>
      </c>
      <c r="AB105">
        <f t="shared" si="50"/>
        <v>6.4496945733606337</v>
      </c>
      <c r="AC105">
        <v>-1.2198751307973201E-3</v>
      </c>
      <c r="AD105">
        <v>2.35608530865399E-2</v>
      </c>
      <c r="AE105">
        <v>2.67563097957018</v>
      </c>
      <c r="AF105">
        <v>0</v>
      </c>
      <c r="AG105">
        <v>0</v>
      </c>
      <c r="AH105">
        <f t="shared" si="51"/>
        <v>1</v>
      </c>
      <c r="AI105">
        <f t="shared" si="52"/>
        <v>0</v>
      </c>
      <c r="AJ105">
        <f t="shared" si="53"/>
        <v>53575.19812658587</v>
      </c>
      <c r="AK105">
        <f t="shared" si="54"/>
        <v>5.8697789032258101E-3</v>
      </c>
      <c r="AL105">
        <f t="shared" si="55"/>
        <v>2.8761916625806468E-3</v>
      </c>
      <c r="AM105">
        <f t="shared" si="56"/>
        <v>0.49</v>
      </c>
      <c r="AN105">
        <f t="shared" si="57"/>
        <v>0.39</v>
      </c>
      <c r="AO105">
        <v>10.15</v>
      </c>
      <c r="AP105">
        <v>0.5</v>
      </c>
      <c r="AQ105" t="s">
        <v>195</v>
      </c>
      <c r="AR105">
        <v>1589635348.2709701</v>
      </c>
      <c r="AS105">
        <v>413.79606451612898</v>
      </c>
      <c r="AT105">
        <v>410.00200000000001</v>
      </c>
      <c r="AU105">
        <v>14.4256516129032</v>
      </c>
      <c r="AV105">
        <v>14.067006451612899</v>
      </c>
      <c r="AW105">
        <v>500.01087096774199</v>
      </c>
      <c r="AX105">
        <v>101.465548387097</v>
      </c>
      <c r="AY105">
        <v>0.100062570967742</v>
      </c>
      <c r="AZ105">
        <v>27.372590322580599</v>
      </c>
      <c r="BA105">
        <v>27.2840064516129</v>
      </c>
      <c r="BB105">
        <v>27.547148387096801</v>
      </c>
      <c r="BC105">
        <v>9997.9838709677406</v>
      </c>
      <c r="BD105">
        <v>5.8697789032258101E-3</v>
      </c>
      <c r="BE105">
        <v>0.282605</v>
      </c>
      <c r="BF105">
        <v>1589635300.9000001</v>
      </c>
      <c r="BG105" t="s">
        <v>405</v>
      </c>
      <c r="BH105">
        <v>16</v>
      </c>
      <c r="BI105">
        <v>-1.204</v>
      </c>
      <c r="BJ105">
        <v>5.6000000000000001E-2</v>
      </c>
      <c r="BK105">
        <v>410</v>
      </c>
      <c r="BL105">
        <v>14</v>
      </c>
      <c r="BM105">
        <v>0.35</v>
      </c>
      <c r="BN105">
        <v>0.18</v>
      </c>
      <c r="BO105">
        <v>3.7988255999999998</v>
      </c>
      <c r="BP105">
        <v>-3.34830252100832E-2</v>
      </c>
      <c r="BQ105">
        <v>2.5081933909489498E-2</v>
      </c>
      <c r="BR105">
        <v>1</v>
      </c>
      <c r="BS105">
        <v>0.36162813999999999</v>
      </c>
      <c r="BT105">
        <v>-3.74467707082837E-2</v>
      </c>
      <c r="BU105">
        <v>4.5897274080712001E-3</v>
      </c>
      <c r="BV105">
        <v>1</v>
      </c>
      <c r="BW105">
        <v>2</v>
      </c>
      <c r="BX105">
        <v>2</v>
      </c>
      <c r="BY105" t="s">
        <v>203</v>
      </c>
      <c r="BZ105">
        <v>100</v>
      </c>
      <c r="CA105">
        <v>100</v>
      </c>
      <c r="CB105">
        <v>-1.204</v>
      </c>
      <c r="CC105">
        <v>5.6000000000000001E-2</v>
      </c>
      <c r="CD105">
        <v>2</v>
      </c>
      <c r="CE105">
        <v>514.41499999999996</v>
      </c>
      <c r="CF105">
        <v>495.37900000000002</v>
      </c>
      <c r="CG105">
        <v>27.000800000000002</v>
      </c>
      <c r="CH105">
        <v>30.955100000000002</v>
      </c>
      <c r="CI105">
        <v>30.000499999999999</v>
      </c>
      <c r="CJ105">
        <v>30.747599999999998</v>
      </c>
      <c r="CK105">
        <v>30.771000000000001</v>
      </c>
      <c r="CL105">
        <v>19.826000000000001</v>
      </c>
      <c r="CM105">
        <v>25.0029</v>
      </c>
      <c r="CN105">
        <v>0</v>
      </c>
      <c r="CO105">
        <v>27</v>
      </c>
      <c r="CP105">
        <v>410</v>
      </c>
      <c r="CQ105">
        <v>14</v>
      </c>
      <c r="CR105">
        <v>99.060400000000001</v>
      </c>
      <c r="CS105">
        <v>105.85</v>
      </c>
    </row>
    <row r="106" spans="1:97" x14ac:dyDescent="0.25">
      <c r="A106">
        <v>90</v>
      </c>
      <c r="B106">
        <v>1589635539.4000001</v>
      </c>
      <c r="C106">
        <v>7724.7000000476801</v>
      </c>
      <c r="D106" t="s">
        <v>418</v>
      </c>
      <c r="E106" t="s">
        <v>419</v>
      </c>
      <c r="F106">
        <v>1589635531.4000001</v>
      </c>
      <c r="G106">
        <f t="shared" si="29"/>
        <v>5.7049450567633398E-4</v>
      </c>
      <c r="H106">
        <f t="shared" si="30"/>
        <v>-2.0010725434034349</v>
      </c>
      <c r="I106">
        <f t="shared" si="31"/>
        <v>413.36270967741899</v>
      </c>
      <c r="J106">
        <f t="shared" si="32"/>
        <v>517.7015133504309</v>
      </c>
      <c r="K106">
        <f t="shared" si="33"/>
        <v>52.580510619433795</v>
      </c>
      <c r="L106">
        <f t="shared" si="34"/>
        <v>41.983308499929393</v>
      </c>
      <c r="M106">
        <f t="shared" si="35"/>
        <v>2.6734349491266168E-2</v>
      </c>
      <c r="N106">
        <f t="shared" si="36"/>
        <v>2.7910906128755752</v>
      </c>
      <c r="O106">
        <f t="shared" si="37"/>
        <v>2.6592898914003016E-2</v>
      </c>
      <c r="P106">
        <f t="shared" si="38"/>
        <v>1.6633208072882461E-2</v>
      </c>
      <c r="Q106">
        <f t="shared" si="39"/>
        <v>-4.8380792054903247E-3</v>
      </c>
      <c r="R106">
        <f t="shared" si="40"/>
        <v>27.311943910688935</v>
      </c>
      <c r="S106">
        <f t="shared" si="41"/>
        <v>27.386912903225799</v>
      </c>
      <c r="T106">
        <f t="shared" si="42"/>
        <v>3.6613049920840024</v>
      </c>
      <c r="U106">
        <f t="shared" si="43"/>
        <v>41.815747110295789</v>
      </c>
      <c r="V106">
        <f t="shared" si="44"/>
        <v>1.5382081389919431</v>
      </c>
      <c r="W106">
        <f t="shared" si="45"/>
        <v>3.6785379798061975</v>
      </c>
      <c r="X106">
        <f t="shared" si="46"/>
        <v>2.1230968530920595</v>
      </c>
      <c r="Y106">
        <f t="shared" si="47"/>
        <v>-25.158807700326328</v>
      </c>
      <c r="Z106">
        <f t="shared" si="48"/>
        <v>12.068927620468221</v>
      </c>
      <c r="AA106">
        <f t="shared" si="49"/>
        <v>0.9371797914181812</v>
      </c>
      <c r="AB106">
        <f t="shared" si="50"/>
        <v>-12.157538367645417</v>
      </c>
      <c r="AC106">
        <v>-1.22103880569751E-3</v>
      </c>
      <c r="AD106">
        <v>2.3583328479858199E-2</v>
      </c>
      <c r="AE106">
        <v>2.6772373357308998</v>
      </c>
      <c r="AF106">
        <v>0</v>
      </c>
      <c r="AG106">
        <v>0</v>
      </c>
      <c r="AH106">
        <f t="shared" si="51"/>
        <v>1</v>
      </c>
      <c r="AI106">
        <f t="shared" si="52"/>
        <v>0</v>
      </c>
      <c r="AJ106">
        <f t="shared" si="53"/>
        <v>53607.413378211495</v>
      </c>
      <c r="AK106">
        <f t="shared" si="54"/>
        <v>-2.5317002645161301E-2</v>
      </c>
      <c r="AL106">
        <f t="shared" si="55"/>
        <v>-1.2405331296129037E-2</v>
      </c>
      <c r="AM106">
        <f t="shared" si="56"/>
        <v>0.49</v>
      </c>
      <c r="AN106">
        <f t="shared" si="57"/>
        <v>0.39</v>
      </c>
      <c r="AO106">
        <v>9.5299999999999994</v>
      </c>
      <c r="AP106">
        <v>0.5</v>
      </c>
      <c r="AQ106" t="s">
        <v>195</v>
      </c>
      <c r="AR106">
        <v>1589635531.4000001</v>
      </c>
      <c r="AS106">
        <v>413.36270967741899</v>
      </c>
      <c r="AT106">
        <v>409.99925806451603</v>
      </c>
      <c r="AU106">
        <v>15.1450161290323</v>
      </c>
      <c r="AV106">
        <v>14.0744774193548</v>
      </c>
      <c r="AW106">
        <v>500.16612903225803</v>
      </c>
      <c r="AX106">
        <v>101.46887096774201</v>
      </c>
      <c r="AY106">
        <v>9.6431167741935497E-2</v>
      </c>
      <c r="AZ106">
        <v>27.467119354838701</v>
      </c>
      <c r="BA106">
        <v>27.386912903225799</v>
      </c>
      <c r="BB106">
        <v>27.654758064516098</v>
      </c>
      <c r="BC106">
        <v>10007.1935483871</v>
      </c>
      <c r="BD106">
        <v>-2.5317002645161301E-2</v>
      </c>
      <c r="BE106">
        <v>0.28515751612903201</v>
      </c>
      <c r="BF106">
        <v>1589635521.9000001</v>
      </c>
      <c r="BG106" t="s">
        <v>420</v>
      </c>
      <c r="BH106">
        <v>17</v>
      </c>
      <c r="BI106">
        <v>-1.2</v>
      </c>
      <c r="BJ106">
        <v>5.0999999999999997E-2</v>
      </c>
      <c r="BK106">
        <v>410</v>
      </c>
      <c r="BL106">
        <v>14</v>
      </c>
      <c r="BM106">
        <v>0.26</v>
      </c>
      <c r="BN106">
        <v>0.06</v>
      </c>
      <c r="BO106">
        <v>2.0908773535999998</v>
      </c>
      <c r="BP106">
        <v>13.5240313066162</v>
      </c>
      <c r="BQ106">
        <v>1.77944192206378</v>
      </c>
      <c r="BR106">
        <v>0</v>
      </c>
      <c r="BS106">
        <v>0.66726643360000004</v>
      </c>
      <c r="BT106">
        <v>4.3174524425448499</v>
      </c>
      <c r="BU106">
        <v>0.56503894521608999</v>
      </c>
      <c r="BV106">
        <v>0</v>
      </c>
      <c r="BW106">
        <v>0</v>
      </c>
      <c r="BX106">
        <v>2</v>
      </c>
      <c r="BY106" t="s">
        <v>197</v>
      </c>
      <c r="BZ106">
        <v>100</v>
      </c>
      <c r="CA106">
        <v>100</v>
      </c>
      <c r="CB106">
        <v>-1.2</v>
      </c>
      <c r="CC106">
        <v>5.0999999999999997E-2</v>
      </c>
      <c r="CD106">
        <v>2</v>
      </c>
      <c r="CE106">
        <v>514.32899999999995</v>
      </c>
      <c r="CF106">
        <v>492.63600000000002</v>
      </c>
      <c r="CG106">
        <v>27</v>
      </c>
      <c r="CH106">
        <v>31.250800000000002</v>
      </c>
      <c r="CI106">
        <v>30.000699999999998</v>
      </c>
      <c r="CJ106">
        <v>31.06</v>
      </c>
      <c r="CK106">
        <v>31.082100000000001</v>
      </c>
      <c r="CL106">
        <v>19.8291</v>
      </c>
      <c r="CM106">
        <v>26.678100000000001</v>
      </c>
      <c r="CN106">
        <v>0</v>
      </c>
      <c r="CO106">
        <v>27</v>
      </c>
      <c r="CP106">
        <v>410</v>
      </c>
      <c r="CQ106">
        <v>14</v>
      </c>
      <c r="CR106">
        <v>99.024199999999993</v>
      </c>
      <c r="CS106">
        <v>105.801</v>
      </c>
    </row>
    <row r="107" spans="1:97" x14ac:dyDescent="0.25">
      <c r="A107">
        <v>91</v>
      </c>
      <c r="B107">
        <v>1589635544.4000001</v>
      </c>
      <c r="C107">
        <v>7729.7000000476801</v>
      </c>
      <c r="D107" t="s">
        <v>421</v>
      </c>
      <c r="E107" t="s">
        <v>422</v>
      </c>
      <c r="F107">
        <v>1589635536.0451601</v>
      </c>
      <c r="G107">
        <f t="shared" si="29"/>
        <v>6.5258262689719113E-4</v>
      </c>
      <c r="H107">
        <f t="shared" si="30"/>
        <v>-2.2823235336888974</v>
      </c>
      <c r="I107">
        <f t="shared" si="31"/>
        <v>413.82893548387102</v>
      </c>
      <c r="J107">
        <f t="shared" si="32"/>
        <v>517.07850315383769</v>
      </c>
      <c r="K107">
        <f t="shared" si="33"/>
        <v>52.517538234243787</v>
      </c>
      <c r="L107">
        <f t="shared" si="34"/>
        <v>42.030904029372621</v>
      </c>
      <c r="M107">
        <f t="shared" si="35"/>
        <v>3.0821906382049978E-2</v>
      </c>
      <c r="N107">
        <f t="shared" si="36"/>
        <v>2.7905443490424213</v>
      </c>
      <c r="O107">
        <f t="shared" si="37"/>
        <v>3.0634022344426221E-2</v>
      </c>
      <c r="P107">
        <f t="shared" si="38"/>
        <v>1.9163048984003242E-2</v>
      </c>
      <c r="Q107">
        <f t="shared" si="39"/>
        <v>-5.7794149967806494E-3</v>
      </c>
      <c r="R107">
        <f t="shared" si="40"/>
        <v>27.29095642147772</v>
      </c>
      <c r="S107">
        <f t="shared" si="41"/>
        <v>27.3879709677419</v>
      </c>
      <c r="T107">
        <f t="shared" si="42"/>
        <v>3.6615318661650371</v>
      </c>
      <c r="U107">
        <f t="shared" si="43"/>
        <v>42.22714044678542</v>
      </c>
      <c r="V107">
        <f t="shared" si="44"/>
        <v>1.5534663374181017</v>
      </c>
      <c r="W107">
        <f t="shared" si="45"/>
        <v>3.6788338518346455</v>
      </c>
      <c r="X107">
        <f t="shared" si="46"/>
        <v>2.1080655287469354</v>
      </c>
      <c r="Y107">
        <f t="shared" si="47"/>
        <v>-28.778893846166127</v>
      </c>
      <c r="Z107">
        <f t="shared" si="48"/>
        <v>12.114125187797798</v>
      </c>
      <c r="AA107">
        <f t="shared" si="49"/>
        <v>0.94088505683804502</v>
      </c>
      <c r="AB107">
        <f t="shared" si="50"/>
        <v>-15.729663016527065</v>
      </c>
      <c r="AC107">
        <v>-1.2206680452430099E-3</v>
      </c>
      <c r="AD107">
        <v>2.35761675562699E-2</v>
      </c>
      <c r="AE107">
        <v>2.6767256427013799</v>
      </c>
      <c r="AF107">
        <v>0</v>
      </c>
      <c r="AG107">
        <v>0</v>
      </c>
      <c r="AH107">
        <f t="shared" si="51"/>
        <v>1</v>
      </c>
      <c r="AI107">
        <f t="shared" si="52"/>
        <v>0</v>
      </c>
      <c r="AJ107">
        <f t="shared" si="53"/>
        <v>53591.556772252603</v>
      </c>
      <c r="AK107">
        <f t="shared" si="54"/>
        <v>-3.0242883290322601E-2</v>
      </c>
      <c r="AL107">
        <f t="shared" si="55"/>
        <v>-1.4819012812258074E-2</v>
      </c>
      <c r="AM107">
        <f t="shared" si="56"/>
        <v>0.49</v>
      </c>
      <c r="AN107">
        <f t="shared" si="57"/>
        <v>0.39</v>
      </c>
      <c r="AO107">
        <v>9.5299999999999994</v>
      </c>
      <c r="AP107">
        <v>0.5</v>
      </c>
      <c r="AQ107" t="s">
        <v>195</v>
      </c>
      <c r="AR107">
        <v>1589635536.0451601</v>
      </c>
      <c r="AS107">
        <v>413.82893548387102</v>
      </c>
      <c r="AT107">
        <v>409.99258064516101</v>
      </c>
      <c r="AU107">
        <v>15.2951580645161</v>
      </c>
      <c r="AV107">
        <v>14.070048387096801</v>
      </c>
      <c r="AW107">
        <v>499.87280645161297</v>
      </c>
      <c r="AX107">
        <v>101.46880645161301</v>
      </c>
      <c r="AY107">
        <v>9.7083280645161293E-2</v>
      </c>
      <c r="AZ107">
        <v>27.468493548387102</v>
      </c>
      <c r="BA107">
        <v>27.3879709677419</v>
      </c>
      <c r="BB107">
        <v>27.658470967741899</v>
      </c>
      <c r="BC107">
        <v>10004.1612903226</v>
      </c>
      <c r="BD107">
        <v>-3.0242883290322601E-2</v>
      </c>
      <c r="BE107">
        <v>0.28916861290322599</v>
      </c>
      <c r="BF107">
        <v>1589635521.9000001</v>
      </c>
      <c r="BG107" t="s">
        <v>420</v>
      </c>
      <c r="BH107">
        <v>17</v>
      </c>
      <c r="BI107">
        <v>-1.2</v>
      </c>
      <c r="BJ107">
        <v>5.0999999999999997E-2</v>
      </c>
      <c r="BK107">
        <v>410</v>
      </c>
      <c r="BL107">
        <v>14</v>
      </c>
      <c r="BM107">
        <v>0.26</v>
      </c>
      <c r="BN107">
        <v>0.06</v>
      </c>
      <c r="BO107">
        <v>2.8556863853999999</v>
      </c>
      <c r="BP107">
        <v>10.3267177456366</v>
      </c>
      <c r="BQ107">
        <v>1.5217864791083699</v>
      </c>
      <c r="BR107">
        <v>0</v>
      </c>
      <c r="BS107">
        <v>0.91124619780000005</v>
      </c>
      <c r="BT107">
        <v>3.3151122929988399</v>
      </c>
      <c r="BU107">
        <v>0.48400088290355298</v>
      </c>
      <c r="BV107">
        <v>0</v>
      </c>
      <c r="BW107">
        <v>0</v>
      </c>
      <c r="BX107">
        <v>2</v>
      </c>
      <c r="BY107" t="s">
        <v>197</v>
      </c>
      <c r="BZ107">
        <v>100</v>
      </c>
      <c r="CA107">
        <v>100</v>
      </c>
      <c r="CB107">
        <v>-1.2</v>
      </c>
      <c r="CC107">
        <v>5.0999999999999997E-2</v>
      </c>
      <c r="CD107">
        <v>2</v>
      </c>
      <c r="CE107">
        <v>514.88800000000003</v>
      </c>
      <c r="CF107">
        <v>492.63600000000002</v>
      </c>
      <c r="CG107">
        <v>27</v>
      </c>
      <c r="CH107">
        <v>31.259</v>
      </c>
      <c r="CI107">
        <v>30.000699999999998</v>
      </c>
      <c r="CJ107">
        <v>31.066600000000001</v>
      </c>
      <c r="CK107">
        <v>31.090299999999999</v>
      </c>
      <c r="CL107">
        <v>19.828600000000002</v>
      </c>
      <c r="CM107">
        <v>26.9528</v>
      </c>
      <c r="CN107">
        <v>0</v>
      </c>
      <c r="CO107">
        <v>27</v>
      </c>
      <c r="CP107">
        <v>410</v>
      </c>
      <c r="CQ107">
        <v>14</v>
      </c>
      <c r="CR107">
        <v>99.023899999999998</v>
      </c>
      <c r="CS107">
        <v>105.79900000000001</v>
      </c>
    </row>
    <row r="108" spans="1:97" x14ac:dyDescent="0.25">
      <c r="A108">
        <v>92</v>
      </c>
      <c r="B108">
        <v>1589635549.4000001</v>
      </c>
      <c r="C108">
        <v>7734.7000000476801</v>
      </c>
      <c r="D108" t="s">
        <v>423</v>
      </c>
      <c r="E108" t="s">
        <v>424</v>
      </c>
      <c r="F108">
        <v>1589635540.83548</v>
      </c>
      <c r="G108">
        <f t="shared" si="29"/>
        <v>6.5521650497179259E-4</v>
      </c>
      <c r="H108">
        <f t="shared" si="30"/>
        <v>-2.2835577771135021</v>
      </c>
      <c r="I108">
        <f t="shared" si="31"/>
        <v>413.83112903225799</v>
      </c>
      <c r="J108">
        <f t="shared" si="32"/>
        <v>516.70706791908106</v>
      </c>
      <c r="K108">
        <f t="shared" si="33"/>
        <v>52.480121363252245</v>
      </c>
      <c r="L108">
        <f t="shared" si="34"/>
        <v>42.031373720062476</v>
      </c>
      <c r="M108">
        <f t="shared" si="35"/>
        <v>3.0936502401987774E-2</v>
      </c>
      <c r="N108">
        <f t="shared" si="36"/>
        <v>2.7899551728235212</v>
      </c>
      <c r="O108">
        <f t="shared" si="37"/>
        <v>3.074718358185136E-2</v>
      </c>
      <c r="P108">
        <f t="shared" si="38"/>
        <v>1.9233902562150414E-2</v>
      </c>
      <c r="Q108">
        <f t="shared" si="39"/>
        <v>-7.9440436441935488E-3</v>
      </c>
      <c r="R108">
        <f t="shared" si="40"/>
        <v>27.292175854115204</v>
      </c>
      <c r="S108">
        <f t="shared" si="41"/>
        <v>27.390661290322601</v>
      </c>
      <c r="T108">
        <f t="shared" si="42"/>
        <v>3.6621087902785772</v>
      </c>
      <c r="U108">
        <f t="shared" si="43"/>
        <v>42.21816687561919</v>
      </c>
      <c r="V108">
        <f t="shared" si="44"/>
        <v>1.5533165604487131</v>
      </c>
      <c r="W108">
        <f t="shared" si="45"/>
        <v>3.6792610276637729</v>
      </c>
      <c r="X108">
        <f t="shared" si="46"/>
        <v>2.1087922298298638</v>
      </c>
      <c r="Y108">
        <f t="shared" si="47"/>
        <v>-28.895047869256054</v>
      </c>
      <c r="Z108">
        <f t="shared" si="48"/>
        <v>12.00530865053724</v>
      </c>
      <c r="AA108">
        <f t="shared" si="49"/>
        <v>0.93265212187620283</v>
      </c>
      <c r="AB108">
        <f t="shared" si="50"/>
        <v>-15.965031140486806</v>
      </c>
      <c r="AC108">
        <v>-1.22026823812432E-3</v>
      </c>
      <c r="AD108">
        <v>2.3568445621009099E-2</v>
      </c>
      <c r="AE108">
        <v>2.6761737456831698</v>
      </c>
      <c r="AF108">
        <v>0</v>
      </c>
      <c r="AG108">
        <v>0</v>
      </c>
      <c r="AH108">
        <f t="shared" si="51"/>
        <v>1</v>
      </c>
      <c r="AI108">
        <f t="shared" si="52"/>
        <v>0</v>
      </c>
      <c r="AJ108">
        <f t="shared" si="53"/>
        <v>53574.357369151527</v>
      </c>
      <c r="AK108">
        <f t="shared" si="54"/>
        <v>-4.1570087096774198E-2</v>
      </c>
      <c r="AL108">
        <f t="shared" si="55"/>
        <v>-2.0369342677419355E-2</v>
      </c>
      <c r="AM108">
        <f t="shared" si="56"/>
        <v>0.49</v>
      </c>
      <c r="AN108">
        <f t="shared" si="57"/>
        <v>0.39</v>
      </c>
      <c r="AO108">
        <v>9.5299999999999994</v>
      </c>
      <c r="AP108">
        <v>0.5</v>
      </c>
      <c r="AQ108" t="s">
        <v>195</v>
      </c>
      <c r="AR108">
        <v>1589635540.83548</v>
      </c>
      <c r="AS108">
        <v>413.83112903225799</v>
      </c>
      <c r="AT108">
        <v>409.99467741935501</v>
      </c>
      <c r="AU108">
        <v>15.293593548387101</v>
      </c>
      <c r="AV108">
        <v>14.0635935483871</v>
      </c>
      <c r="AW108">
        <v>499.89567741935502</v>
      </c>
      <c r="AX108">
        <v>101.468290322581</v>
      </c>
      <c r="AY108">
        <v>9.8196032258064503E-2</v>
      </c>
      <c r="AZ108">
        <v>27.4704774193548</v>
      </c>
      <c r="BA108">
        <v>27.390661290322601</v>
      </c>
      <c r="BB108">
        <v>27.6622709677419</v>
      </c>
      <c r="BC108">
        <v>10000.935483871001</v>
      </c>
      <c r="BD108">
        <v>-4.1570087096774198E-2</v>
      </c>
      <c r="BE108">
        <v>0.28916861290322599</v>
      </c>
      <c r="BF108">
        <v>1589635521.9000001</v>
      </c>
      <c r="BG108" t="s">
        <v>420</v>
      </c>
      <c r="BH108">
        <v>17</v>
      </c>
      <c r="BI108">
        <v>-1.2</v>
      </c>
      <c r="BJ108">
        <v>5.0999999999999997E-2</v>
      </c>
      <c r="BK108">
        <v>410</v>
      </c>
      <c r="BL108">
        <v>14</v>
      </c>
      <c r="BM108">
        <v>0.26</v>
      </c>
      <c r="BN108">
        <v>0.06</v>
      </c>
      <c r="BO108">
        <v>3.6075241999999998</v>
      </c>
      <c r="BP108">
        <v>2.9941266554625101</v>
      </c>
      <c r="BQ108">
        <v>0.63749647150737998</v>
      </c>
      <c r="BR108">
        <v>0</v>
      </c>
      <c r="BS108">
        <v>1.15020118</v>
      </c>
      <c r="BT108">
        <v>0.99820438703492798</v>
      </c>
      <c r="BU108">
        <v>0.20583013490261201</v>
      </c>
      <c r="BV108">
        <v>0</v>
      </c>
      <c r="BW108">
        <v>0</v>
      </c>
      <c r="BX108">
        <v>2</v>
      </c>
      <c r="BY108" t="s">
        <v>197</v>
      </c>
      <c r="BZ108">
        <v>100</v>
      </c>
      <c r="CA108">
        <v>100</v>
      </c>
      <c r="CB108">
        <v>-1.2</v>
      </c>
      <c r="CC108">
        <v>5.0999999999999997E-2</v>
      </c>
      <c r="CD108">
        <v>2</v>
      </c>
      <c r="CE108">
        <v>514.947</v>
      </c>
      <c r="CF108">
        <v>492.64400000000001</v>
      </c>
      <c r="CG108">
        <v>27</v>
      </c>
      <c r="CH108">
        <v>31.267199999999999</v>
      </c>
      <c r="CI108">
        <v>30.000699999999998</v>
      </c>
      <c r="CJ108">
        <v>31.073699999999999</v>
      </c>
      <c r="CK108">
        <v>31.097799999999999</v>
      </c>
      <c r="CL108">
        <v>19.828399999999998</v>
      </c>
      <c r="CM108">
        <v>26.9528</v>
      </c>
      <c r="CN108">
        <v>0</v>
      </c>
      <c r="CO108">
        <v>27</v>
      </c>
      <c r="CP108">
        <v>410</v>
      </c>
      <c r="CQ108">
        <v>14</v>
      </c>
      <c r="CR108">
        <v>99.022800000000004</v>
      </c>
      <c r="CS108">
        <v>105.79900000000001</v>
      </c>
    </row>
    <row r="109" spans="1:97" x14ac:dyDescent="0.25">
      <c r="A109">
        <v>93</v>
      </c>
      <c r="B109">
        <v>1589635554.4000001</v>
      </c>
      <c r="C109">
        <v>7739.7000000476801</v>
      </c>
      <c r="D109" t="s">
        <v>425</v>
      </c>
      <c r="E109" t="s">
        <v>426</v>
      </c>
      <c r="F109">
        <v>1589635545.7709701</v>
      </c>
      <c r="G109">
        <f t="shared" si="29"/>
        <v>6.5555796077931383E-4</v>
      </c>
      <c r="H109">
        <f t="shared" si="30"/>
        <v>-2.2926244925127346</v>
      </c>
      <c r="I109">
        <f t="shared" si="31"/>
        <v>413.844258064516</v>
      </c>
      <c r="J109">
        <f t="shared" si="32"/>
        <v>517.17557508750951</v>
      </c>
      <c r="K109">
        <f t="shared" si="33"/>
        <v>52.527897987442913</v>
      </c>
      <c r="L109">
        <f t="shared" si="34"/>
        <v>42.032860826081389</v>
      </c>
      <c r="M109">
        <f t="shared" si="35"/>
        <v>3.0936383641947125E-2</v>
      </c>
      <c r="N109">
        <f t="shared" si="36"/>
        <v>2.7896518817238629</v>
      </c>
      <c r="O109">
        <f t="shared" si="37"/>
        <v>3.0747045823898599E-2</v>
      </c>
      <c r="P109">
        <f t="shared" si="38"/>
        <v>1.9233818150574462E-2</v>
      </c>
      <c r="Q109">
        <f t="shared" si="39"/>
        <v>-8.0695217535483969E-3</v>
      </c>
      <c r="R109">
        <f t="shared" si="40"/>
        <v>27.294551606461383</v>
      </c>
      <c r="S109">
        <f t="shared" si="41"/>
        <v>27.394258064516102</v>
      </c>
      <c r="T109">
        <f t="shared" si="42"/>
        <v>3.6628802216275709</v>
      </c>
      <c r="U109">
        <f t="shared" si="43"/>
        <v>42.202774100015887</v>
      </c>
      <c r="V109">
        <f t="shared" si="44"/>
        <v>1.5529762554861004</v>
      </c>
      <c r="W109">
        <f t="shared" si="45"/>
        <v>3.679796621439432</v>
      </c>
      <c r="X109">
        <f t="shared" si="46"/>
        <v>2.1099039661414705</v>
      </c>
      <c r="Y109">
        <f t="shared" si="47"/>
        <v>-28.910106070367739</v>
      </c>
      <c r="Z109">
        <f t="shared" si="48"/>
        <v>11.837112848795032</v>
      </c>
      <c r="AA109">
        <f t="shared" si="49"/>
        <v>0.91971346811806154</v>
      </c>
      <c r="AB109">
        <f t="shared" si="50"/>
        <v>-16.161349275208195</v>
      </c>
      <c r="AC109">
        <v>-1.2200624607204399E-3</v>
      </c>
      <c r="AD109">
        <v>2.35644712050554E-2</v>
      </c>
      <c r="AE109">
        <v>2.6758896418785301</v>
      </c>
      <c r="AF109">
        <v>0</v>
      </c>
      <c r="AG109">
        <v>0</v>
      </c>
      <c r="AH109">
        <f t="shared" si="51"/>
        <v>1</v>
      </c>
      <c r="AI109">
        <f t="shared" si="52"/>
        <v>0</v>
      </c>
      <c r="AJ109">
        <f t="shared" si="53"/>
        <v>53565.239796893336</v>
      </c>
      <c r="AK109">
        <f t="shared" si="54"/>
        <v>-4.2226696774193599E-2</v>
      </c>
      <c r="AL109">
        <f t="shared" si="55"/>
        <v>-2.0691081419354863E-2</v>
      </c>
      <c r="AM109">
        <f t="shared" si="56"/>
        <v>0.49</v>
      </c>
      <c r="AN109">
        <f t="shared" si="57"/>
        <v>0.39</v>
      </c>
      <c r="AO109">
        <v>9.5299999999999994</v>
      </c>
      <c r="AP109">
        <v>0.5</v>
      </c>
      <c r="AQ109" t="s">
        <v>195</v>
      </c>
      <c r="AR109">
        <v>1589635545.7709701</v>
      </c>
      <c r="AS109">
        <v>413.844258064516</v>
      </c>
      <c r="AT109">
        <v>409.99116129032302</v>
      </c>
      <c r="AU109">
        <v>15.290187096774201</v>
      </c>
      <c r="AV109">
        <v>14.059654838709699</v>
      </c>
      <c r="AW109">
        <v>499.94158064516103</v>
      </c>
      <c r="AX109">
        <v>101.467870967742</v>
      </c>
      <c r="AY109">
        <v>9.8986629032258105E-2</v>
      </c>
      <c r="AZ109">
        <v>27.472964516129</v>
      </c>
      <c r="BA109">
        <v>27.394258064516102</v>
      </c>
      <c r="BB109">
        <v>27.664999999999999</v>
      </c>
      <c r="BC109">
        <v>9999.2903225806494</v>
      </c>
      <c r="BD109">
        <v>-4.2226696774193599E-2</v>
      </c>
      <c r="BE109">
        <v>0.288986290322581</v>
      </c>
      <c r="BF109">
        <v>1589635521.9000001</v>
      </c>
      <c r="BG109" t="s">
        <v>420</v>
      </c>
      <c r="BH109">
        <v>17</v>
      </c>
      <c r="BI109">
        <v>-1.2</v>
      </c>
      <c r="BJ109">
        <v>5.0999999999999997E-2</v>
      </c>
      <c r="BK109">
        <v>410</v>
      </c>
      <c r="BL109">
        <v>14</v>
      </c>
      <c r="BM109">
        <v>0.26</v>
      </c>
      <c r="BN109">
        <v>0.06</v>
      </c>
      <c r="BO109">
        <v>3.8461118000000001</v>
      </c>
      <c r="BP109">
        <v>0.110827851140453</v>
      </c>
      <c r="BQ109">
        <v>2.3336029455757901E-2</v>
      </c>
      <c r="BR109">
        <v>0</v>
      </c>
      <c r="BS109">
        <v>1.2290483999999999</v>
      </c>
      <c r="BT109">
        <v>3.51584729891945E-2</v>
      </c>
      <c r="BU109">
        <v>8.3839261351707894E-3</v>
      </c>
      <c r="BV109">
        <v>1</v>
      </c>
      <c r="BW109">
        <v>1</v>
      </c>
      <c r="BX109">
        <v>2</v>
      </c>
      <c r="BY109" t="s">
        <v>200</v>
      </c>
      <c r="BZ109">
        <v>100</v>
      </c>
      <c r="CA109">
        <v>100</v>
      </c>
      <c r="CB109">
        <v>-1.2</v>
      </c>
      <c r="CC109">
        <v>5.0999999999999997E-2</v>
      </c>
      <c r="CD109">
        <v>2</v>
      </c>
      <c r="CE109">
        <v>515.04899999999998</v>
      </c>
      <c r="CF109">
        <v>492.589</v>
      </c>
      <c r="CG109">
        <v>27.0001</v>
      </c>
      <c r="CH109">
        <v>31.275400000000001</v>
      </c>
      <c r="CI109">
        <v>30.000599999999999</v>
      </c>
      <c r="CJ109">
        <v>31.081299999999999</v>
      </c>
      <c r="CK109">
        <v>31.106000000000002</v>
      </c>
      <c r="CL109">
        <v>19.830500000000001</v>
      </c>
      <c r="CM109">
        <v>26.9528</v>
      </c>
      <c r="CN109">
        <v>0</v>
      </c>
      <c r="CO109">
        <v>27</v>
      </c>
      <c r="CP109">
        <v>410</v>
      </c>
      <c r="CQ109">
        <v>14</v>
      </c>
      <c r="CR109">
        <v>99.022099999999995</v>
      </c>
      <c r="CS109">
        <v>105.798</v>
      </c>
    </row>
    <row r="110" spans="1:97" x14ac:dyDescent="0.25">
      <c r="A110">
        <v>94</v>
      </c>
      <c r="B110">
        <v>1589635559.4000001</v>
      </c>
      <c r="C110">
        <v>7744.7000000476801</v>
      </c>
      <c r="D110" t="s">
        <v>427</v>
      </c>
      <c r="E110" t="s">
        <v>428</v>
      </c>
      <c r="F110">
        <v>1589635550.7709701</v>
      </c>
      <c r="G110">
        <f t="shared" si="29"/>
        <v>6.5484802163082406E-4</v>
      </c>
      <c r="H110">
        <f t="shared" si="30"/>
        <v>-2.2995488688988317</v>
      </c>
      <c r="I110">
        <f t="shared" si="31"/>
        <v>413.85777419354798</v>
      </c>
      <c r="J110">
        <f t="shared" si="32"/>
        <v>517.72454783670287</v>
      </c>
      <c r="K110">
        <f t="shared" si="33"/>
        <v>52.583928791396389</v>
      </c>
      <c r="L110">
        <f t="shared" si="34"/>
        <v>42.034452140413933</v>
      </c>
      <c r="M110">
        <f t="shared" si="35"/>
        <v>3.0886061253514667E-2</v>
      </c>
      <c r="N110">
        <f t="shared" si="36"/>
        <v>2.7908362767087462</v>
      </c>
      <c r="O110">
        <f t="shared" si="37"/>
        <v>3.0697416440189872E-2</v>
      </c>
      <c r="P110">
        <f t="shared" si="38"/>
        <v>1.9202738071631621E-2</v>
      </c>
      <c r="Q110">
        <f t="shared" si="39"/>
        <v>-7.6302483823548466E-3</v>
      </c>
      <c r="R110">
        <f t="shared" si="40"/>
        <v>27.29697277104211</v>
      </c>
      <c r="S110">
        <f t="shared" si="41"/>
        <v>27.3976032258064</v>
      </c>
      <c r="T110">
        <f t="shared" si="42"/>
        <v>3.6635978146596799</v>
      </c>
      <c r="U110">
        <f t="shared" si="43"/>
        <v>42.186231747921624</v>
      </c>
      <c r="V110">
        <f t="shared" si="44"/>
        <v>1.5525633157563035</v>
      </c>
      <c r="W110">
        <f t="shared" si="45"/>
        <v>3.6802607187895924</v>
      </c>
      <c r="X110">
        <f t="shared" si="46"/>
        <v>2.1110344989033765</v>
      </c>
      <c r="Y110">
        <f t="shared" si="47"/>
        <v>-28.87879775391934</v>
      </c>
      <c r="Z110">
        <f t="shared" si="48"/>
        <v>11.663043081808405</v>
      </c>
      <c r="AA110">
        <f t="shared" si="49"/>
        <v>0.90582898993909788</v>
      </c>
      <c r="AB110">
        <f t="shared" si="50"/>
        <v>-16.317555930554192</v>
      </c>
      <c r="AC110">
        <v>-1.2208661737765001E-3</v>
      </c>
      <c r="AD110">
        <v>2.35799942407822E-2</v>
      </c>
      <c r="AE110">
        <v>2.6769990962760302</v>
      </c>
      <c r="AF110">
        <v>0</v>
      </c>
      <c r="AG110">
        <v>0</v>
      </c>
      <c r="AH110">
        <f t="shared" si="51"/>
        <v>1</v>
      </c>
      <c r="AI110">
        <f t="shared" si="52"/>
        <v>0</v>
      </c>
      <c r="AJ110">
        <f t="shared" si="53"/>
        <v>53598.697894256147</v>
      </c>
      <c r="AK110">
        <f t="shared" si="54"/>
        <v>-3.9928039677419397E-2</v>
      </c>
      <c r="AL110">
        <f t="shared" si="55"/>
        <v>-1.9564739441935503E-2</v>
      </c>
      <c r="AM110">
        <f t="shared" si="56"/>
        <v>0.49</v>
      </c>
      <c r="AN110">
        <f t="shared" si="57"/>
        <v>0.39</v>
      </c>
      <c r="AO110">
        <v>9.5299999999999994</v>
      </c>
      <c r="AP110">
        <v>0.5</v>
      </c>
      <c r="AQ110" t="s">
        <v>195</v>
      </c>
      <c r="AR110">
        <v>1589635550.7709701</v>
      </c>
      <c r="AS110">
        <v>413.85777419354798</v>
      </c>
      <c r="AT110">
        <v>409.991193548387</v>
      </c>
      <c r="AU110">
        <v>15.286041935483899</v>
      </c>
      <c r="AV110">
        <v>14.056919354838699</v>
      </c>
      <c r="AW110">
        <v>499.975032258064</v>
      </c>
      <c r="AX110">
        <v>101.467935483871</v>
      </c>
      <c r="AY110">
        <v>9.9450129032258097E-2</v>
      </c>
      <c r="AZ110">
        <v>27.4751193548387</v>
      </c>
      <c r="BA110">
        <v>27.3976032258064</v>
      </c>
      <c r="BB110">
        <v>27.666616129032299</v>
      </c>
      <c r="BC110">
        <v>10005.870967741899</v>
      </c>
      <c r="BD110">
        <v>-3.9928039677419397E-2</v>
      </c>
      <c r="BE110">
        <v>0.28315196774193502</v>
      </c>
      <c r="BF110">
        <v>1589635521.9000001</v>
      </c>
      <c r="BG110" t="s">
        <v>420</v>
      </c>
      <c r="BH110">
        <v>17</v>
      </c>
      <c r="BI110">
        <v>-1.2</v>
      </c>
      <c r="BJ110">
        <v>5.0999999999999997E-2</v>
      </c>
      <c r="BK110">
        <v>410</v>
      </c>
      <c r="BL110">
        <v>14</v>
      </c>
      <c r="BM110">
        <v>0.26</v>
      </c>
      <c r="BN110">
        <v>0.06</v>
      </c>
      <c r="BO110">
        <v>3.8582360000000002</v>
      </c>
      <c r="BP110">
        <v>0.16775175990397001</v>
      </c>
      <c r="BQ110">
        <v>2.62796267857822E-2</v>
      </c>
      <c r="BR110">
        <v>0</v>
      </c>
      <c r="BS110">
        <v>1.2302698000000001</v>
      </c>
      <c r="BT110">
        <v>-1.1739255702275599E-2</v>
      </c>
      <c r="BU110">
        <v>6.3612937331960998E-3</v>
      </c>
      <c r="BV110">
        <v>1</v>
      </c>
      <c r="BW110">
        <v>1</v>
      </c>
      <c r="BX110">
        <v>2</v>
      </c>
      <c r="BY110" t="s">
        <v>200</v>
      </c>
      <c r="BZ110">
        <v>100</v>
      </c>
      <c r="CA110">
        <v>100</v>
      </c>
      <c r="CB110">
        <v>-1.2</v>
      </c>
      <c r="CC110">
        <v>5.0999999999999997E-2</v>
      </c>
      <c r="CD110">
        <v>2</v>
      </c>
      <c r="CE110">
        <v>515.34799999999996</v>
      </c>
      <c r="CF110">
        <v>492.53399999999999</v>
      </c>
      <c r="CG110">
        <v>27.0002</v>
      </c>
      <c r="CH110">
        <v>31.2836</v>
      </c>
      <c r="CI110">
        <v>30.000699999999998</v>
      </c>
      <c r="CJ110">
        <v>31.089500000000001</v>
      </c>
      <c r="CK110">
        <v>31.114100000000001</v>
      </c>
      <c r="CL110">
        <v>19.829599999999999</v>
      </c>
      <c r="CM110">
        <v>26.9528</v>
      </c>
      <c r="CN110">
        <v>0</v>
      </c>
      <c r="CO110">
        <v>27</v>
      </c>
      <c r="CP110">
        <v>410</v>
      </c>
      <c r="CQ110">
        <v>14</v>
      </c>
      <c r="CR110">
        <v>99.020399999999995</v>
      </c>
      <c r="CS110">
        <v>105.797</v>
      </c>
    </row>
    <row r="111" spans="1:97" x14ac:dyDescent="0.25">
      <c r="A111">
        <v>95</v>
      </c>
      <c r="B111">
        <v>1589635564.4000001</v>
      </c>
      <c r="C111">
        <v>7749.7000000476801</v>
      </c>
      <c r="D111" t="s">
        <v>429</v>
      </c>
      <c r="E111" t="s">
        <v>430</v>
      </c>
      <c r="F111">
        <v>1589635555.7709701</v>
      </c>
      <c r="G111">
        <f t="shared" si="29"/>
        <v>6.532260238513544E-4</v>
      </c>
      <c r="H111">
        <f t="shared" si="30"/>
        <v>-2.3081916837876575</v>
      </c>
      <c r="I111">
        <f t="shared" si="31"/>
        <v>413.87270967741898</v>
      </c>
      <c r="J111">
        <f t="shared" si="32"/>
        <v>518.53221361531917</v>
      </c>
      <c r="K111">
        <f t="shared" si="33"/>
        <v>52.66611361767157</v>
      </c>
      <c r="L111">
        <f t="shared" si="34"/>
        <v>42.036090678244776</v>
      </c>
      <c r="M111">
        <f t="shared" si="35"/>
        <v>3.0791991076830515E-2</v>
      </c>
      <c r="N111">
        <f t="shared" si="36"/>
        <v>2.7898369083169072</v>
      </c>
      <c r="O111">
        <f t="shared" si="37"/>
        <v>3.0604423141471729E-2</v>
      </c>
      <c r="P111">
        <f t="shared" si="38"/>
        <v>1.9144521310224802E-2</v>
      </c>
      <c r="Q111">
        <f t="shared" si="39"/>
        <v>-5.4029197879548472E-3</v>
      </c>
      <c r="R111">
        <f t="shared" si="40"/>
        <v>27.299313991801096</v>
      </c>
      <c r="S111">
        <f t="shared" si="41"/>
        <v>27.400990322580601</v>
      </c>
      <c r="T111">
        <f t="shared" si="42"/>
        <v>3.6643245285599702</v>
      </c>
      <c r="U111">
        <f t="shared" si="43"/>
        <v>42.169303034198585</v>
      </c>
      <c r="V111">
        <f t="shared" si="44"/>
        <v>1.5521169767623564</v>
      </c>
      <c r="W111">
        <f t="shared" si="45"/>
        <v>3.6806797008326555</v>
      </c>
      <c r="X111">
        <f t="shared" si="46"/>
        <v>2.1122075517976135</v>
      </c>
      <c r="Y111">
        <f t="shared" si="47"/>
        <v>-28.807267651844729</v>
      </c>
      <c r="Z111">
        <f t="shared" si="48"/>
        <v>11.441991374137693</v>
      </c>
      <c r="AA111">
        <f t="shared" si="49"/>
        <v>0.88900265407144619</v>
      </c>
      <c r="AB111">
        <f t="shared" si="50"/>
        <v>-16.481676543423543</v>
      </c>
      <c r="AC111">
        <v>-1.22018799526576E-3</v>
      </c>
      <c r="AD111">
        <v>2.3566895798282202E-2</v>
      </c>
      <c r="AE111">
        <v>2.6760629632585098</v>
      </c>
      <c r="AF111">
        <v>0</v>
      </c>
      <c r="AG111">
        <v>0</v>
      </c>
      <c r="AH111">
        <f t="shared" si="51"/>
        <v>1</v>
      </c>
      <c r="AI111">
        <f t="shared" si="52"/>
        <v>0</v>
      </c>
      <c r="AJ111">
        <f t="shared" si="53"/>
        <v>53569.797790649412</v>
      </c>
      <c r="AK111">
        <f t="shared" si="54"/>
        <v>-2.8272735677419399E-2</v>
      </c>
      <c r="AL111">
        <f t="shared" si="55"/>
        <v>-1.3853640481935506E-2</v>
      </c>
      <c r="AM111">
        <f t="shared" si="56"/>
        <v>0.49</v>
      </c>
      <c r="AN111">
        <f t="shared" si="57"/>
        <v>0.39</v>
      </c>
      <c r="AO111">
        <v>9.5299999999999994</v>
      </c>
      <c r="AP111">
        <v>0.5</v>
      </c>
      <c r="AQ111" t="s">
        <v>195</v>
      </c>
      <c r="AR111">
        <v>1589635555.7709701</v>
      </c>
      <c r="AS111">
        <v>413.87270967741898</v>
      </c>
      <c r="AT111">
        <v>409.98851612903201</v>
      </c>
      <c r="AU111">
        <v>15.281603225806499</v>
      </c>
      <c r="AV111">
        <v>14.0555580645161</v>
      </c>
      <c r="AW111">
        <v>499.99074193548398</v>
      </c>
      <c r="AX111">
        <v>101.468</v>
      </c>
      <c r="AY111">
        <v>9.9679374193548401E-2</v>
      </c>
      <c r="AZ111">
        <v>27.477064516129001</v>
      </c>
      <c r="BA111">
        <v>27.400990322580601</v>
      </c>
      <c r="BB111">
        <v>27.665341935483902</v>
      </c>
      <c r="BC111">
        <v>10000.3064516129</v>
      </c>
      <c r="BD111">
        <v>-2.8272735677419399E-2</v>
      </c>
      <c r="BE111">
        <v>0.282605</v>
      </c>
      <c r="BF111">
        <v>1589635521.9000001</v>
      </c>
      <c r="BG111" t="s">
        <v>420</v>
      </c>
      <c r="BH111">
        <v>17</v>
      </c>
      <c r="BI111">
        <v>-1.2</v>
      </c>
      <c r="BJ111">
        <v>5.0999999999999997E-2</v>
      </c>
      <c r="BK111">
        <v>410</v>
      </c>
      <c r="BL111">
        <v>14</v>
      </c>
      <c r="BM111">
        <v>0.26</v>
      </c>
      <c r="BN111">
        <v>0.06</v>
      </c>
      <c r="BO111">
        <v>3.8677684000000001</v>
      </c>
      <c r="BP111">
        <v>0.20312170948379099</v>
      </c>
      <c r="BQ111">
        <v>2.91074205219219E-2</v>
      </c>
      <c r="BR111">
        <v>0</v>
      </c>
      <c r="BS111">
        <v>1.2258340000000001</v>
      </c>
      <c r="BT111">
        <v>-3.21245042016787E-2</v>
      </c>
      <c r="BU111">
        <v>8.4973407604967792E-3</v>
      </c>
      <c r="BV111">
        <v>1</v>
      </c>
      <c r="BW111">
        <v>1</v>
      </c>
      <c r="BX111">
        <v>2</v>
      </c>
      <c r="BY111" t="s">
        <v>200</v>
      </c>
      <c r="BZ111">
        <v>100</v>
      </c>
      <c r="CA111">
        <v>100</v>
      </c>
      <c r="CB111">
        <v>-1.2</v>
      </c>
      <c r="CC111">
        <v>5.0999999999999997E-2</v>
      </c>
      <c r="CD111">
        <v>2</v>
      </c>
      <c r="CE111">
        <v>515.16899999999998</v>
      </c>
      <c r="CF111">
        <v>492.77600000000001</v>
      </c>
      <c r="CG111">
        <v>27.0001</v>
      </c>
      <c r="CH111">
        <v>31.291799999999999</v>
      </c>
      <c r="CI111">
        <v>30.000599999999999</v>
      </c>
      <c r="CJ111">
        <v>31.0976</v>
      </c>
      <c r="CK111">
        <v>31.122199999999999</v>
      </c>
      <c r="CL111">
        <v>19.8291</v>
      </c>
      <c r="CM111">
        <v>26.9528</v>
      </c>
      <c r="CN111">
        <v>0</v>
      </c>
      <c r="CO111">
        <v>27</v>
      </c>
      <c r="CP111">
        <v>410</v>
      </c>
      <c r="CQ111">
        <v>14</v>
      </c>
      <c r="CR111">
        <v>99.021699999999996</v>
      </c>
      <c r="CS111">
        <v>105.79600000000001</v>
      </c>
    </row>
    <row r="112" spans="1:97" x14ac:dyDescent="0.25">
      <c r="A112">
        <v>96</v>
      </c>
      <c r="B112">
        <v>1589635860.9000001</v>
      </c>
      <c r="C112">
        <v>8046.2000000476801</v>
      </c>
      <c r="D112" t="s">
        <v>432</v>
      </c>
      <c r="E112" t="s">
        <v>433</v>
      </c>
      <c r="F112">
        <v>1589635852.9000001</v>
      </c>
      <c r="G112">
        <f t="shared" si="29"/>
        <v>3.1438403771342962E-4</v>
      </c>
      <c r="H112">
        <f t="shared" si="30"/>
        <v>-2.5005697471004047</v>
      </c>
      <c r="I112">
        <f t="shared" si="31"/>
        <v>413.50058064516099</v>
      </c>
      <c r="J112">
        <f t="shared" si="32"/>
        <v>681.65998519476341</v>
      </c>
      <c r="K112">
        <f t="shared" si="33"/>
        <v>69.227256657750402</v>
      </c>
      <c r="L112">
        <f t="shared" si="34"/>
        <v>41.993826022034305</v>
      </c>
      <c r="M112">
        <f t="shared" si="35"/>
        <v>1.3925810806367751E-2</v>
      </c>
      <c r="N112">
        <f t="shared" si="36"/>
        <v>2.7829336667120694</v>
      </c>
      <c r="O112">
        <f t="shared" si="37"/>
        <v>1.3887212891794277E-2</v>
      </c>
      <c r="P112">
        <f t="shared" si="38"/>
        <v>8.682966949059838E-3</v>
      </c>
      <c r="Q112">
        <f t="shared" si="39"/>
        <v>0.14632463094927101</v>
      </c>
      <c r="R112">
        <f t="shared" si="40"/>
        <v>27.615177130300069</v>
      </c>
      <c r="S112">
        <f t="shared" si="41"/>
        <v>27.630564516128999</v>
      </c>
      <c r="T112">
        <f t="shared" si="42"/>
        <v>3.7138746915418985</v>
      </c>
      <c r="U112">
        <f t="shared" si="43"/>
        <v>39.515122584022251</v>
      </c>
      <c r="V112">
        <f t="shared" si="44"/>
        <v>1.4735083289129616</v>
      </c>
      <c r="W112">
        <f t="shared" si="45"/>
        <v>3.7289731944518061</v>
      </c>
      <c r="X112">
        <f t="shared" si="46"/>
        <v>2.240366362628937</v>
      </c>
      <c r="Y112">
        <f t="shared" si="47"/>
        <v>-13.864336063162247</v>
      </c>
      <c r="Z112">
        <f t="shared" si="48"/>
        <v>10.415714130560787</v>
      </c>
      <c r="AA112">
        <f t="shared" si="49"/>
        <v>0.81310612404987048</v>
      </c>
      <c r="AB112">
        <f t="shared" si="50"/>
        <v>-2.4891911776023186</v>
      </c>
      <c r="AC112">
        <v>-1.21966942678586E-3</v>
      </c>
      <c r="AD112">
        <v>2.35568800880985E-2</v>
      </c>
      <c r="AE112">
        <v>2.6753469161121601</v>
      </c>
      <c r="AF112">
        <v>0</v>
      </c>
      <c r="AG112">
        <v>0</v>
      </c>
      <c r="AH112">
        <f t="shared" si="51"/>
        <v>1</v>
      </c>
      <c r="AI112">
        <f t="shared" si="52"/>
        <v>0</v>
      </c>
      <c r="AJ112">
        <f t="shared" si="53"/>
        <v>53508.099189014509</v>
      </c>
      <c r="AK112">
        <f t="shared" si="54"/>
        <v>0.76569665593548397</v>
      </c>
      <c r="AL112">
        <f t="shared" si="55"/>
        <v>0.37519136140838716</v>
      </c>
      <c r="AM112">
        <f t="shared" si="56"/>
        <v>0.49</v>
      </c>
      <c r="AN112">
        <f t="shared" si="57"/>
        <v>0.39</v>
      </c>
      <c r="AO112">
        <v>7.41</v>
      </c>
      <c r="AP112">
        <v>0.5</v>
      </c>
      <c r="AQ112" t="s">
        <v>195</v>
      </c>
      <c r="AR112">
        <v>1589635852.9000001</v>
      </c>
      <c r="AS112">
        <v>413.50058064516099</v>
      </c>
      <c r="AT112">
        <v>409.98664516129003</v>
      </c>
      <c r="AU112">
        <v>14.509193548387101</v>
      </c>
      <c r="AV112">
        <v>14.0499387096774</v>
      </c>
      <c r="AW112">
        <v>499.89354838709698</v>
      </c>
      <c r="AX112">
        <v>101.460387096774</v>
      </c>
      <c r="AY112">
        <v>9.6486067741935494E-2</v>
      </c>
      <c r="AZ112">
        <v>27.699987096774201</v>
      </c>
      <c r="BA112">
        <v>27.630564516128999</v>
      </c>
      <c r="BB112">
        <v>27.862487096774199</v>
      </c>
      <c r="BC112">
        <v>9996.8064516128998</v>
      </c>
      <c r="BD112">
        <v>0.76569665593548397</v>
      </c>
      <c r="BE112">
        <v>1.60665412903226</v>
      </c>
      <c r="BF112">
        <v>1589635837.4000001</v>
      </c>
      <c r="BG112" t="s">
        <v>434</v>
      </c>
      <c r="BH112">
        <v>18</v>
      </c>
      <c r="BI112">
        <v>-1.254</v>
      </c>
      <c r="BJ112">
        <v>5.1999999999999998E-2</v>
      </c>
      <c r="BK112">
        <v>410</v>
      </c>
      <c r="BL112">
        <v>14</v>
      </c>
      <c r="BM112">
        <v>0.28000000000000003</v>
      </c>
      <c r="BN112">
        <v>0.13</v>
      </c>
      <c r="BO112">
        <v>2.6862875320000001</v>
      </c>
      <c r="BP112">
        <v>8.9097331496415801</v>
      </c>
      <c r="BQ112">
        <v>1.33393356587224</v>
      </c>
      <c r="BR112">
        <v>0</v>
      </c>
      <c r="BS112">
        <v>0.34263458963999999</v>
      </c>
      <c r="BT112">
        <v>1.2727401888819101</v>
      </c>
      <c r="BU112">
        <v>0.177944253097025</v>
      </c>
      <c r="BV112">
        <v>0</v>
      </c>
      <c r="BW112">
        <v>0</v>
      </c>
      <c r="BX112">
        <v>2</v>
      </c>
      <c r="BY112" t="s">
        <v>197</v>
      </c>
      <c r="BZ112">
        <v>100</v>
      </c>
      <c r="CA112">
        <v>100</v>
      </c>
      <c r="CB112">
        <v>-1.254</v>
      </c>
      <c r="CC112">
        <v>5.1999999999999998E-2</v>
      </c>
      <c r="CD112">
        <v>2</v>
      </c>
      <c r="CE112">
        <v>515.29300000000001</v>
      </c>
      <c r="CF112">
        <v>488.41899999999998</v>
      </c>
      <c r="CG112">
        <v>26.998899999999999</v>
      </c>
      <c r="CH112">
        <v>31.798300000000001</v>
      </c>
      <c r="CI112">
        <v>30.000599999999999</v>
      </c>
      <c r="CJ112">
        <v>31.603200000000001</v>
      </c>
      <c r="CK112">
        <v>31.627800000000001</v>
      </c>
      <c r="CL112">
        <v>19.834499999999998</v>
      </c>
      <c r="CM112">
        <v>29.7499</v>
      </c>
      <c r="CN112">
        <v>0</v>
      </c>
      <c r="CO112">
        <v>27</v>
      </c>
      <c r="CP112">
        <v>410</v>
      </c>
      <c r="CQ112">
        <v>14</v>
      </c>
      <c r="CR112">
        <v>98.966499999999996</v>
      </c>
      <c r="CS112">
        <v>105.712</v>
      </c>
    </row>
    <row r="113" spans="1:97" x14ac:dyDescent="0.25">
      <c r="A113">
        <v>97</v>
      </c>
      <c r="B113">
        <v>1589635865.9000001</v>
      </c>
      <c r="C113">
        <v>8051.2000000476801</v>
      </c>
      <c r="D113" t="s">
        <v>435</v>
      </c>
      <c r="E113" t="s">
        <v>436</v>
      </c>
      <c r="F113">
        <v>1589635857.5451601</v>
      </c>
      <c r="G113">
        <f t="shared" si="29"/>
        <v>3.2008263729644962E-4</v>
      </c>
      <c r="H113">
        <f t="shared" si="30"/>
        <v>-2.4982448301118998</v>
      </c>
      <c r="I113">
        <f t="shared" si="31"/>
        <v>413.505870967742</v>
      </c>
      <c r="J113">
        <f t="shared" si="32"/>
        <v>676.43713764641109</v>
      </c>
      <c r="K113">
        <f t="shared" si="33"/>
        <v>68.697586060363264</v>
      </c>
      <c r="L113">
        <f t="shared" si="34"/>
        <v>41.994818995465657</v>
      </c>
      <c r="M113">
        <f t="shared" si="35"/>
        <v>1.4175175261758367E-2</v>
      </c>
      <c r="N113">
        <f t="shared" si="36"/>
        <v>2.7843805643501893</v>
      </c>
      <c r="O113">
        <f t="shared" si="37"/>
        <v>1.4135205513700629E-2</v>
      </c>
      <c r="P113">
        <f t="shared" si="38"/>
        <v>8.838085112950169E-3</v>
      </c>
      <c r="Q113">
        <f t="shared" si="39"/>
        <v>2.4961223238270991E-2</v>
      </c>
      <c r="R113">
        <f t="shared" si="40"/>
        <v>27.613276436516752</v>
      </c>
      <c r="S113">
        <f t="shared" si="41"/>
        <v>27.629929032258101</v>
      </c>
      <c r="T113">
        <f t="shared" si="42"/>
        <v>3.7137367288834446</v>
      </c>
      <c r="U113">
        <f t="shared" si="43"/>
        <v>39.493790804177699</v>
      </c>
      <c r="V113">
        <f t="shared" si="44"/>
        <v>1.4727439604158101</v>
      </c>
      <c r="W113">
        <f t="shared" si="45"/>
        <v>3.7290519102562865</v>
      </c>
      <c r="X113">
        <f t="shared" si="46"/>
        <v>2.2409927684676347</v>
      </c>
      <c r="Y113">
        <f t="shared" si="47"/>
        <v>-14.115644304773429</v>
      </c>
      <c r="Z113">
        <f t="shared" si="48"/>
        <v>10.57075674331425</v>
      </c>
      <c r="AA113">
        <f t="shared" si="49"/>
        <v>0.82477962984446063</v>
      </c>
      <c r="AB113">
        <f t="shared" si="50"/>
        <v>-2.6951467083764467</v>
      </c>
      <c r="AC113">
        <v>-1.22065448227131E-3</v>
      </c>
      <c r="AD113">
        <v>2.3575905598979801E-2</v>
      </c>
      <c r="AE113">
        <v>2.6767069222397502</v>
      </c>
      <c r="AF113">
        <v>0</v>
      </c>
      <c r="AG113">
        <v>0</v>
      </c>
      <c r="AH113">
        <f t="shared" si="51"/>
        <v>1</v>
      </c>
      <c r="AI113">
        <f t="shared" si="52"/>
        <v>0</v>
      </c>
      <c r="AJ113">
        <f t="shared" si="53"/>
        <v>53549.487896976083</v>
      </c>
      <c r="AK113">
        <f t="shared" si="54"/>
        <v>0.130618645935484</v>
      </c>
      <c r="AL113">
        <f t="shared" si="55"/>
        <v>6.4003136508387154E-2</v>
      </c>
      <c r="AM113">
        <f t="shared" si="56"/>
        <v>0.49</v>
      </c>
      <c r="AN113">
        <f t="shared" si="57"/>
        <v>0.39</v>
      </c>
      <c r="AO113">
        <v>7.41</v>
      </c>
      <c r="AP113">
        <v>0.5</v>
      </c>
      <c r="AQ113" t="s">
        <v>195</v>
      </c>
      <c r="AR113">
        <v>1589635857.5451601</v>
      </c>
      <c r="AS113">
        <v>413.505870967742</v>
      </c>
      <c r="AT113">
        <v>409.99906451612901</v>
      </c>
      <c r="AU113">
        <v>14.501509677419399</v>
      </c>
      <c r="AV113">
        <v>14.0339516129032</v>
      </c>
      <c r="AW113">
        <v>499.92025806451602</v>
      </c>
      <c r="AX113">
        <v>101.46064516129</v>
      </c>
      <c r="AY113">
        <v>9.7330054838709698E-2</v>
      </c>
      <c r="AZ113">
        <v>27.700348387096799</v>
      </c>
      <c r="BA113">
        <v>27.629929032258101</v>
      </c>
      <c r="BB113">
        <v>27.864525806451599</v>
      </c>
      <c r="BC113">
        <v>10004.8548387097</v>
      </c>
      <c r="BD113">
        <v>0.130618645935484</v>
      </c>
      <c r="BE113">
        <v>0.52126945161290295</v>
      </c>
      <c r="BF113">
        <v>1589635837.4000001</v>
      </c>
      <c r="BG113" t="s">
        <v>434</v>
      </c>
      <c r="BH113">
        <v>18</v>
      </c>
      <c r="BI113">
        <v>-1.254</v>
      </c>
      <c r="BJ113">
        <v>5.1999999999999998E-2</v>
      </c>
      <c r="BK113">
        <v>410</v>
      </c>
      <c r="BL113">
        <v>14</v>
      </c>
      <c r="BM113">
        <v>0.28000000000000003</v>
      </c>
      <c r="BN113">
        <v>0.13</v>
      </c>
      <c r="BO113">
        <v>3.3431084000000002</v>
      </c>
      <c r="BP113">
        <v>2.14382313565494</v>
      </c>
      <c r="BQ113">
        <v>0.48640057266561698</v>
      </c>
      <c r="BR113">
        <v>0</v>
      </c>
      <c r="BS113">
        <v>0.43128825999999998</v>
      </c>
      <c r="BT113">
        <v>0.41550526962794199</v>
      </c>
      <c r="BU113">
        <v>7.3386301088094102E-2</v>
      </c>
      <c r="BV113">
        <v>0</v>
      </c>
      <c r="BW113">
        <v>0</v>
      </c>
      <c r="BX113">
        <v>2</v>
      </c>
      <c r="BY113" t="s">
        <v>197</v>
      </c>
      <c r="BZ113">
        <v>100</v>
      </c>
      <c r="CA113">
        <v>100</v>
      </c>
      <c r="CB113">
        <v>-1.254</v>
      </c>
      <c r="CC113">
        <v>5.1999999999999998E-2</v>
      </c>
      <c r="CD113">
        <v>2</v>
      </c>
      <c r="CE113">
        <v>515.101</v>
      </c>
      <c r="CF113">
        <v>488.42099999999999</v>
      </c>
      <c r="CG113">
        <v>26.999099999999999</v>
      </c>
      <c r="CH113">
        <v>31.805199999999999</v>
      </c>
      <c r="CI113">
        <v>30.000499999999999</v>
      </c>
      <c r="CJ113">
        <v>31.61</v>
      </c>
      <c r="CK113">
        <v>31.634699999999999</v>
      </c>
      <c r="CL113">
        <v>19.8338</v>
      </c>
      <c r="CM113">
        <v>29.7499</v>
      </c>
      <c r="CN113">
        <v>0</v>
      </c>
      <c r="CO113">
        <v>27</v>
      </c>
      <c r="CP113">
        <v>410</v>
      </c>
      <c r="CQ113">
        <v>14</v>
      </c>
      <c r="CR113">
        <v>98.967299999999994</v>
      </c>
      <c r="CS113">
        <v>105.711</v>
      </c>
    </row>
    <row r="114" spans="1:97" x14ac:dyDescent="0.25">
      <c r="A114">
        <v>98</v>
      </c>
      <c r="B114">
        <v>1589635870.9000001</v>
      </c>
      <c r="C114">
        <v>8056.2000000476801</v>
      </c>
      <c r="D114" t="s">
        <v>437</v>
      </c>
      <c r="E114" t="s">
        <v>438</v>
      </c>
      <c r="F114">
        <v>1589635862.33548</v>
      </c>
      <c r="G114">
        <f t="shared" si="29"/>
        <v>3.1722107642317206E-4</v>
      </c>
      <c r="H114">
        <f t="shared" si="30"/>
        <v>-2.5073342241552021</v>
      </c>
      <c r="I114">
        <f t="shared" si="31"/>
        <v>413.517</v>
      </c>
      <c r="J114">
        <f t="shared" si="32"/>
        <v>680.17124194849555</v>
      </c>
      <c r="K114">
        <f t="shared" si="33"/>
        <v>69.077563435498348</v>
      </c>
      <c r="L114">
        <f t="shared" si="34"/>
        <v>41.996404783782339</v>
      </c>
      <c r="M114">
        <f t="shared" si="35"/>
        <v>1.4037414996396533E-2</v>
      </c>
      <c r="N114">
        <f t="shared" si="36"/>
        <v>2.7841816546855522</v>
      </c>
      <c r="O114">
        <f t="shared" si="37"/>
        <v>1.3998214406977084E-2</v>
      </c>
      <c r="P114">
        <f t="shared" si="38"/>
        <v>8.7523968357302705E-3</v>
      </c>
      <c r="Q114">
        <f t="shared" si="39"/>
        <v>5.253438988451622E-4</v>
      </c>
      <c r="R114">
        <f t="shared" si="40"/>
        <v>27.615435096866449</v>
      </c>
      <c r="S114">
        <f t="shared" si="41"/>
        <v>27.633945161290299</v>
      </c>
      <c r="T114">
        <f t="shared" si="42"/>
        <v>3.7146087000557428</v>
      </c>
      <c r="U114">
        <f t="shared" si="43"/>
        <v>39.467370815563278</v>
      </c>
      <c r="V114">
        <f t="shared" si="44"/>
        <v>1.4718907867082947</v>
      </c>
      <c r="W114">
        <f t="shared" si="45"/>
        <v>3.729386468601247</v>
      </c>
      <c r="X114">
        <f t="shared" si="46"/>
        <v>2.2427179133474482</v>
      </c>
      <c r="Y114">
        <f t="shared" si="47"/>
        <v>-13.989449470261889</v>
      </c>
      <c r="Z114">
        <f t="shared" si="48"/>
        <v>10.197654766445284</v>
      </c>
      <c r="AA114">
        <f t="shared" si="49"/>
        <v>0.79574736060365325</v>
      </c>
      <c r="AB114">
        <f t="shared" si="50"/>
        <v>-2.9955219993141053</v>
      </c>
      <c r="AC114">
        <v>-1.22051903398641E-3</v>
      </c>
      <c r="AD114">
        <v>2.35732895302849E-2</v>
      </c>
      <c r="AE114">
        <v>2.67651996043617</v>
      </c>
      <c r="AF114">
        <v>0</v>
      </c>
      <c r="AG114">
        <v>0</v>
      </c>
      <c r="AH114">
        <f t="shared" si="51"/>
        <v>1</v>
      </c>
      <c r="AI114">
        <f t="shared" si="52"/>
        <v>0</v>
      </c>
      <c r="AJ114">
        <f t="shared" si="53"/>
        <v>53543.523577780637</v>
      </c>
      <c r="AK114">
        <f t="shared" si="54"/>
        <v>2.7490523225806498E-3</v>
      </c>
      <c r="AL114">
        <f t="shared" si="55"/>
        <v>1.3470356380645184E-3</v>
      </c>
      <c r="AM114">
        <f t="shared" si="56"/>
        <v>0.49</v>
      </c>
      <c r="AN114">
        <f t="shared" si="57"/>
        <v>0.39</v>
      </c>
      <c r="AO114">
        <v>7.41</v>
      </c>
      <c r="AP114">
        <v>0.5</v>
      </c>
      <c r="AQ114" t="s">
        <v>195</v>
      </c>
      <c r="AR114">
        <v>1589635862.33548</v>
      </c>
      <c r="AS114">
        <v>413.517</v>
      </c>
      <c r="AT114">
        <v>409.99503225806399</v>
      </c>
      <c r="AU114">
        <v>14.4929516129032</v>
      </c>
      <c r="AV114">
        <v>14.0295774193548</v>
      </c>
      <c r="AW114">
        <v>499.92877419354801</v>
      </c>
      <c r="AX114">
        <v>101.461</v>
      </c>
      <c r="AY114">
        <v>9.8076854838709704E-2</v>
      </c>
      <c r="AZ114">
        <v>27.701883870967698</v>
      </c>
      <c r="BA114">
        <v>27.633945161290299</v>
      </c>
      <c r="BB114">
        <v>27.8677322580645</v>
      </c>
      <c r="BC114">
        <v>10003.7096774194</v>
      </c>
      <c r="BD114">
        <v>2.7490523225806498E-3</v>
      </c>
      <c r="BE114">
        <v>0.282605</v>
      </c>
      <c r="BF114">
        <v>1589635837.4000001</v>
      </c>
      <c r="BG114" t="s">
        <v>434</v>
      </c>
      <c r="BH114">
        <v>18</v>
      </c>
      <c r="BI114">
        <v>-1.254</v>
      </c>
      <c r="BJ114">
        <v>5.1999999999999998E-2</v>
      </c>
      <c r="BK114">
        <v>410</v>
      </c>
      <c r="BL114">
        <v>14</v>
      </c>
      <c r="BM114">
        <v>0.28000000000000003</v>
      </c>
      <c r="BN114">
        <v>0.13</v>
      </c>
      <c r="BO114">
        <v>3.5170764000000001</v>
      </c>
      <c r="BP114">
        <v>5.82073469387746E-2</v>
      </c>
      <c r="BQ114">
        <v>2.39911145851959E-2</v>
      </c>
      <c r="BR114">
        <v>1</v>
      </c>
      <c r="BS114">
        <v>0.45787551999999998</v>
      </c>
      <c r="BT114">
        <v>3.5359058823522603E-2</v>
      </c>
      <c r="BU114">
        <v>1.6382073921503301E-2</v>
      </c>
      <c r="BV114">
        <v>1</v>
      </c>
      <c r="BW114">
        <v>2</v>
      </c>
      <c r="BX114">
        <v>2</v>
      </c>
      <c r="BY114" t="s">
        <v>203</v>
      </c>
      <c r="BZ114">
        <v>100</v>
      </c>
      <c r="CA114">
        <v>100</v>
      </c>
      <c r="CB114">
        <v>-1.254</v>
      </c>
      <c r="CC114">
        <v>5.1999999999999998E-2</v>
      </c>
      <c r="CD114">
        <v>2</v>
      </c>
      <c r="CE114">
        <v>515.548</v>
      </c>
      <c r="CF114">
        <v>488.28899999999999</v>
      </c>
      <c r="CG114">
        <v>26.999300000000002</v>
      </c>
      <c r="CH114">
        <v>31.8123</v>
      </c>
      <c r="CI114">
        <v>30.000599999999999</v>
      </c>
      <c r="CJ114">
        <v>31.617100000000001</v>
      </c>
      <c r="CK114">
        <v>31.6416</v>
      </c>
      <c r="CL114">
        <v>19.834099999999999</v>
      </c>
      <c r="CM114">
        <v>29.7499</v>
      </c>
      <c r="CN114">
        <v>0</v>
      </c>
      <c r="CO114">
        <v>27</v>
      </c>
      <c r="CP114">
        <v>410</v>
      </c>
      <c r="CQ114">
        <v>14</v>
      </c>
      <c r="CR114">
        <v>98.966999999999999</v>
      </c>
      <c r="CS114">
        <v>105.71</v>
      </c>
    </row>
    <row r="115" spans="1:97" x14ac:dyDescent="0.25">
      <c r="A115">
        <v>99</v>
      </c>
      <c r="B115">
        <v>1589635875.9000001</v>
      </c>
      <c r="C115">
        <v>8061.2000000476801</v>
      </c>
      <c r="D115" t="s">
        <v>439</v>
      </c>
      <c r="E115" t="s">
        <v>440</v>
      </c>
      <c r="F115">
        <v>1589635867.2709701</v>
      </c>
      <c r="G115">
        <f t="shared" si="29"/>
        <v>3.0993380218470595E-4</v>
      </c>
      <c r="H115">
        <f t="shared" si="30"/>
        <v>-2.4994425038704362</v>
      </c>
      <c r="I115">
        <f t="shared" si="31"/>
        <v>413.522290322581</v>
      </c>
      <c r="J115">
        <f t="shared" si="32"/>
        <v>686.04152377816331</v>
      </c>
      <c r="K115">
        <f t="shared" si="33"/>
        <v>69.674873521444312</v>
      </c>
      <c r="L115">
        <f t="shared" si="34"/>
        <v>41.997622997876178</v>
      </c>
      <c r="M115">
        <f t="shared" si="35"/>
        <v>1.3706188720155037E-2</v>
      </c>
      <c r="N115">
        <f t="shared" si="36"/>
        <v>2.7839715752216825</v>
      </c>
      <c r="O115">
        <f t="shared" si="37"/>
        <v>1.3668810785038312E-2</v>
      </c>
      <c r="P115">
        <f t="shared" si="38"/>
        <v>8.5463564443262127E-3</v>
      </c>
      <c r="Q115">
        <f t="shared" si="39"/>
        <v>-5.7239546821935495E-4</v>
      </c>
      <c r="R115">
        <f t="shared" si="40"/>
        <v>27.619308511816474</v>
      </c>
      <c r="S115">
        <f t="shared" si="41"/>
        <v>27.6368096774194</v>
      </c>
      <c r="T115">
        <f t="shared" si="42"/>
        <v>3.715230745273574</v>
      </c>
      <c r="U115">
        <f t="shared" si="43"/>
        <v>39.444182532096697</v>
      </c>
      <c r="V115">
        <f t="shared" si="44"/>
        <v>1.4711893116491219</v>
      </c>
      <c r="W115">
        <f t="shared" si="45"/>
        <v>3.7298004856659892</v>
      </c>
      <c r="X115">
        <f t="shared" si="46"/>
        <v>2.2440414336244521</v>
      </c>
      <c r="Y115">
        <f t="shared" si="47"/>
        <v>-13.668080676345532</v>
      </c>
      <c r="Z115">
        <f t="shared" si="48"/>
        <v>10.052121585942892</v>
      </c>
      <c r="AA115">
        <f t="shared" si="49"/>
        <v>0.78446889529607011</v>
      </c>
      <c r="AB115">
        <f t="shared" si="50"/>
        <v>-2.8320625905747896</v>
      </c>
      <c r="AC115">
        <v>-1.22037598981424E-3</v>
      </c>
      <c r="AD115">
        <v>2.3570526753472602E-2</v>
      </c>
      <c r="AE115">
        <v>2.6763224988647698</v>
      </c>
      <c r="AF115">
        <v>0</v>
      </c>
      <c r="AG115">
        <v>0</v>
      </c>
      <c r="AH115">
        <f t="shared" si="51"/>
        <v>1</v>
      </c>
      <c r="AI115">
        <f t="shared" si="52"/>
        <v>0</v>
      </c>
      <c r="AJ115">
        <f t="shared" si="53"/>
        <v>53537.189268465838</v>
      </c>
      <c r="AK115">
        <f t="shared" si="54"/>
        <v>-2.99526670967742E-3</v>
      </c>
      <c r="AL115">
        <f t="shared" si="55"/>
        <v>-1.4676806877419357E-3</v>
      </c>
      <c r="AM115">
        <f t="shared" si="56"/>
        <v>0.49</v>
      </c>
      <c r="AN115">
        <f t="shared" si="57"/>
        <v>0.39</v>
      </c>
      <c r="AO115">
        <v>7.41</v>
      </c>
      <c r="AP115">
        <v>0.5</v>
      </c>
      <c r="AQ115" t="s">
        <v>195</v>
      </c>
      <c r="AR115">
        <v>1589635867.2709701</v>
      </c>
      <c r="AS115">
        <v>413.522290322581</v>
      </c>
      <c r="AT115">
        <v>410.00770967741897</v>
      </c>
      <c r="AU115">
        <v>14.4858096774194</v>
      </c>
      <c r="AV115">
        <v>14.0330967741936</v>
      </c>
      <c r="AW115">
        <v>499.95067741935497</v>
      </c>
      <c r="AX115">
        <v>101.46203225806499</v>
      </c>
      <c r="AY115">
        <v>9.8691264516129001E-2</v>
      </c>
      <c r="AZ115">
        <v>27.703783870967701</v>
      </c>
      <c r="BA115">
        <v>27.6368096774194</v>
      </c>
      <c r="BB115">
        <v>27.869551612903201</v>
      </c>
      <c r="BC115">
        <v>10002.435483871001</v>
      </c>
      <c r="BD115">
        <v>-2.99526670967742E-3</v>
      </c>
      <c r="BE115">
        <v>0.282605</v>
      </c>
      <c r="BF115">
        <v>1589635837.4000001</v>
      </c>
      <c r="BG115" t="s">
        <v>434</v>
      </c>
      <c r="BH115">
        <v>18</v>
      </c>
      <c r="BI115">
        <v>-1.254</v>
      </c>
      <c r="BJ115">
        <v>5.1999999999999998E-2</v>
      </c>
      <c r="BK115">
        <v>410</v>
      </c>
      <c r="BL115">
        <v>14</v>
      </c>
      <c r="BM115">
        <v>0.28000000000000003</v>
      </c>
      <c r="BN115">
        <v>0.13</v>
      </c>
      <c r="BO115">
        <v>3.5141914000000001</v>
      </c>
      <c r="BP115">
        <v>4.1274756302514502E-2</v>
      </c>
      <c r="BQ115">
        <v>2.45082174798576E-2</v>
      </c>
      <c r="BR115">
        <v>1</v>
      </c>
      <c r="BS115">
        <v>0.45988904000000003</v>
      </c>
      <c r="BT115">
        <v>-9.0389474189677299E-2</v>
      </c>
      <c r="BU115">
        <v>1.33459505947834E-2</v>
      </c>
      <c r="BV115">
        <v>1</v>
      </c>
      <c r="BW115">
        <v>2</v>
      </c>
      <c r="BX115">
        <v>2</v>
      </c>
      <c r="BY115" t="s">
        <v>203</v>
      </c>
      <c r="BZ115">
        <v>100</v>
      </c>
      <c r="CA115">
        <v>100</v>
      </c>
      <c r="CB115">
        <v>-1.254</v>
      </c>
      <c r="CC115">
        <v>5.1999999999999998E-2</v>
      </c>
      <c r="CD115">
        <v>2</v>
      </c>
      <c r="CE115">
        <v>515.30499999999995</v>
      </c>
      <c r="CF115">
        <v>488.30599999999998</v>
      </c>
      <c r="CG115">
        <v>26.999400000000001</v>
      </c>
      <c r="CH115">
        <v>31.818000000000001</v>
      </c>
      <c r="CI115">
        <v>30.000599999999999</v>
      </c>
      <c r="CJ115">
        <v>31.623899999999999</v>
      </c>
      <c r="CK115">
        <v>31.648800000000001</v>
      </c>
      <c r="CL115">
        <v>19.834</v>
      </c>
      <c r="CM115">
        <v>29.7499</v>
      </c>
      <c r="CN115">
        <v>0</v>
      </c>
      <c r="CO115">
        <v>27</v>
      </c>
      <c r="CP115">
        <v>410</v>
      </c>
      <c r="CQ115">
        <v>14</v>
      </c>
      <c r="CR115">
        <v>98.965599999999995</v>
      </c>
      <c r="CS115">
        <v>105.71</v>
      </c>
    </row>
    <row r="116" spans="1:97" x14ac:dyDescent="0.25">
      <c r="A116">
        <v>100</v>
      </c>
      <c r="B116">
        <v>1589635880.9000001</v>
      </c>
      <c r="C116">
        <v>8066.2000000476801</v>
      </c>
      <c r="D116" t="s">
        <v>441</v>
      </c>
      <c r="E116" t="s">
        <v>442</v>
      </c>
      <c r="F116">
        <v>1589635872.2709701</v>
      </c>
      <c r="G116">
        <f t="shared" si="29"/>
        <v>3.038228686711723E-4</v>
      </c>
      <c r="H116">
        <f t="shared" si="30"/>
        <v>-2.5056592821974508</v>
      </c>
      <c r="I116">
        <f t="shared" si="31"/>
        <v>413.53190322580599</v>
      </c>
      <c r="J116">
        <f t="shared" si="32"/>
        <v>692.5850732887036</v>
      </c>
      <c r="K116">
        <f t="shared" si="33"/>
        <v>70.34043610068619</v>
      </c>
      <c r="L116">
        <f t="shared" si="34"/>
        <v>41.999193364545171</v>
      </c>
      <c r="M116">
        <f t="shared" si="35"/>
        <v>1.3433957249608565E-2</v>
      </c>
      <c r="N116">
        <f t="shared" si="36"/>
        <v>2.7837944511256696</v>
      </c>
      <c r="O116">
        <f t="shared" si="37"/>
        <v>1.3398044987167438E-2</v>
      </c>
      <c r="P116">
        <f t="shared" si="38"/>
        <v>8.3769966319511679E-3</v>
      </c>
      <c r="Q116">
        <f t="shared" si="39"/>
        <v>-1.1368236938709675E-3</v>
      </c>
      <c r="R116">
        <f t="shared" si="40"/>
        <v>27.622365742104019</v>
      </c>
      <c r="S116">
        <f t="shared" si="41"/>
        <v>27.635935483870998</v>
      </c>
      <c r="T116">
        <f t="shared" si="42"/>
        <v>3.7150408997653424</v>
      </c>
      <c r="U116">
        <f t="shared" si="43"/>
        <v>39.429147587755395</v>
      </c>
      <c r="V116">
        <f t="shared" si="44"/>
        <v>1.4707488329508538</v>
      </c>
      <c r="W116">
        <f t="shared" si="45"/>
        <v>3.7301055765344273</v>
      </c>
      <c r="X116">
        <f t="shared" si="46"/>
        <v>2.2442920668144888</v>
      </c>
      <c r="Y116">
        <f t="shared" si="47"/>
        <v>-13.398588508398698</v>
      </c>
      <c r="Z116">
        <f t="shared" si="48"/>
        <v>10.392792842191117</v>
      </c>
      <c r="AA116">
        <f t="shared" si="49"/>
        <v>0.81110865834264023</v>
      </c>
      <c r="AB116">
        <f t="shared" si="50"/>
        <v>-2.1958238315588119</v>
      </c>
      <c r="AC116">
        <v>-1.2202553932828899E-3</v>
      </c>
      <c r="AD116">
        <v>2.3568197533795701E-2</v>
      </c>
      <c r="AE116">
        <v>2.6761560125601598</v>
      </c>
      <c r="AF116">
        <v>0</v>
      </c>
      <c r="AG116">
        <v>0</v>
      </c>
      <c r="AH116">
        <f t="shared" si="51"/>
        <v>1</v>
      </c>
      <c r="AI116">
        <f t="shared" si="52"/>
        <v>0</v>
      </c>
      <c r="AJ116">
        <f t="shared" si="53"/>
        <v>53531.886201706686</v>
      </c>
      <c r="AK116">
        <f t="shared" si="54"/>
        <v>-5.9488419354838699E-3</v>
      </c>
      <c r="AL116">
        <f t="shared" si="55"/>
        <v>-2.914932548387096E-3</v>
      </c>
      <c r="AM116">
        <f t="shared" si="56"/>
        <v>0.49</v>
      </c>
      <c r="AN116">
        <f t="shared" si="57"/>
        <v>0.39</v>
      </c>
      <c r="AO116">
        <v>7.41</v>
      </c>
      <c r="AP116">
        <v>0.5</v>
      </c>
      <c r="AQ116" t="s">
        <v>195</v>
      </c>
      <c r="AR116">
        <v>1589635872.2709701</v>
      </c>
      <c r="AS116">
        <v>413.53190322580599</v>
      </c>
      <c r="AT116">
        <v>410.00448387096799</v>
      </c>
      <c r="AU116">
        <v>14.4812677419355</v>
      </c>
      <c r="AV116">
        <v>14.037493548387101</v>
      </c>
      <c r="AW116">
        <v>499.967193548387</v>
      </c>
      <c r="AX116">
        <v>101.462967741936</v>
      </c>
      <c r="AY116">
        <v>9.9192364516129006E-2</v>
      </c>
      <c r="AZ116">
        <v>27.705183870967701</v>
      </c>
      <c r="BA116">
        <v>27.635935483870998</v>
      </c>
      <c r="BB116">
        <v>27.870916129032299</v>
      </c>
      <c r="BC116">
        <v>10001.3548387097</v>
      </c>
      <c r="BD116">
        <v>-5.9488419354838699E-3</v>
      </c>
      <c r="BE116">
        <v>0.282605</v>
      </c>
      <c r="BF116">
        <v>1589635837.4000001</v>
      </c>
      <c r="BG116" t="s">
        <v>434</v>
      </c>
      <c r="BH116">
        <v>18</v>
      </c>
      <c r="BI116">
        <v>-1.254</v>
      </c>
      <c r="BJ116">
        <v>5.1999999999999998E-2</v>
      </c>
      <c r="BK116">
        <v>410</v>
      </c>
      <c r="BL116">
        <v>14</v>
      </c>
      <c r="BM116">
        <v>0.28000000000000003</v>
      </c>
      <c r="BN116">
        <v>0.13</v>
      </c>
      <c r="BO116">
        <v>3.520696</v>
      </c>
      <c r="BP116">
        <v>3.1176259303712699E-2</v>
      </c>
      <c r="BQ116">
        <v>2.3663823190684899E-2</v>
      </c>
      <c r="BR116">
        <v>1</v>
      </c>
      <c r="BS116">
        <v>0.45319742000000002</v>
      </c>
      <c r="BT116">
        <v>-0.117473626890755</v>
      </c>
      <c r="BU116">
        <v>1.4290570775291001E-2</v>
      </c>
      <c r="BV116">
        <v>0</v>
      </c>
      <c r="BW116">
        <v>1</v>
      </c>
      <c r="BX116">
        <v>2</v>
      </c>
      <c r="BY116" t="s">
        <v>200</v>
      </c>
      <c r="BZ116">
        <v>100</v>
      </c>
      <c r="CA116">
        <v>100</v>
      </c>
      <c r="CB116">
        <v>-1.254</v>
      </c>
      <c r="CC116">
        <v>5.1999999999999998E-2</v>
      </c>
      <c r="CD116">
        <v>2</v>
      </c>
      <c r="CE116">
        <v>515.76599999999996</v>
      </c>
      <c r="CF116">
        <v>488.20600000000002</v>
      </c>
      <c r="CG116">
        <v>26.999400000000001</v>
      </c>
      <c r="CH116">
        <v>31.8247</v>
      </c>
      <c r="CI116">
        <v>30.000499999999999</v>
      </c>
      <c r="CJ116">
        <v>31.631</v>
      </c>
      <c r="CK116">
        <v>31.656300000000002</v>
      </c>
      <c r="CL116">
        <v>19.833300000000001</v>
      </c>
      <c r="CM116">
        <v>29.7499</v>
      </c>
      <c r="CN116">
        <v>0</v>
      </c>
      <c r="CO116">
        <v>27</v>
      </c>
      <c r="CP116">
        <v>410</v>
      </c>
      <c r="CQ116">
        <v>14</v>
      </c>
      <c r="CR116">
        <v>98.964500000000001</v>
      </c>
      <c r="CS116">
        <v>105.709</v>
      </c>
    </row>
    <row r="117" spans="1:97" x14ac:dyDescent="0.25">
      <c r="A117">
        <v>101</v>
      </c>
      <c r="B117">
        <v>1589635885.9000001</v>
      </c>
      <c r="C117">
        <v>8071.2000000476801</v>
      </c>
      <c r="D117" t="s">
        <v>443</v>
      </c>
      <c r="E117" t="s">
        <v>444</v>
      </c>
      <c r="F117">
        <v>1589635877.2709701</v>
      </c>
      <c r="G117">
        <f t="shared" si="29"/>
        <v>2.9897585679678011E-4</v>
      </c>
      <c r="H117">
        <f t="shared" si="30"/>
        <v>-2.5076074711503122</v>
      </c>
      <c r="I117">
        <f t="shared" si="31"/>
        <v>413.53558064516102</v>
      </c>
      <c r="J117">
        <f t="shared" si="32"/>
        <v>697.59362681879895</v>
      </c>
      <c r="K117">
        <f t="shared" si="33"/>
        <v>70.850233131947292</v>
      </c>
      <c r="L117">
        <f t="shared" si="34"/>
        <v>42.000229317856608</v>
      </c>
      <c r="M117">
        <f t="shared" si="35"/>
        <v>1.3218689399468469E-2</v>
      </c>
      <c r="N117">
        <f t="shared" si="36"/>
        <v>2.7828476552049461</v>
      </c>
      <c r="O117">
        <f t="shared" si="37"/>
        <v>1.3183905438230191E-2</v>
      </c>
      <c r="P117">
        <f t="shared" si="38"/>
        <v>8.2430584145899259E-3</v>
      </c>
      <c r="Q117">
        <f t="shared" si="39"/>
        <v>-2.5798887871354773E-3</v>
      </c>
      <c r="R117">
        <f t="shared" si="40"/>
        <v>27.624149024776848</v>
      </c>
      <c r="S117">
        <f t="shared" si="41"/>
        <v>27.6353935483871</v>
      </c>
      <c r="T117">
        <f t="shared" si="42"/>
        <v>3.7149232138115815</v>
      </c>
      <c r="U117">
        <f t="shared" si="43"/>
        <v>39.421967605653421</v>
      </c>
      <c r="V117">
        <f t="shared" si="44"/>
        <v>1.4705236915549911</v>
      </c>
      <c r="W117">
        <f t="shared" si="45"/>
        <v>3.7302138398188585</v>
      </c>
      <c r="X117">
        <f t="shared" si="46"/>
        <v>2.2443995222565905</v>
      </c>
      <c r="Y117">
        <f t="shared" si="47"/>
        <v>-13.184835284738003</v>
      </c>
      <c r="Z117">
        <f t="shared" si="48"/>
        <v>10.545094603403959</v>
      </c>
      <c r="AA117">
        <f t="shared" si="49"/>
        <v>0.82327491414218867</v>
      </c>
      <c r="AB117">
        <f t="shared" si="50"/>
        <v>-1.8190456559789911</v>
      </c>
      <c r="AC117">
        <v>-1.2196108853862399E-3</v>
      </c>
      <c r="AD117">
        <v>2.3555749410637299E-2</v>
      </c>
      <c r="AE117">
        <v>2.6752660685279999</v>
      </c>
      <c r="AF117">
        <v>0</v>
      </c>
      <c r="AG117">
        <v>0</v>
      </c>
      <c r="AH117">
        <f t="shared" si="51"/>
        <v>1</v>
      </c>
      <c r="AI117">
        <f t="shared" si="52"/>
        <v>0</v>
      </c>
      <c r="AJ117">
        <f t="shared" si="53"/>
        <v>53504.704460323977</v>
      </c>
      <c r="AK117">
        <f t="shared" si="54"/>
        <v>-1.35002029677419E-2</v>
      </c>
      <c r="AL117">
        <f t="shared" si="55"/>
        <v>-6.615099454193531E-3</v>
      </c>
      <c r="AM117">
        <f t="shared" si="56"/>
        <v>0.49</v>
      </c>
      <c r="AN117">
        <f t="shared" si="57"/>
        <v>0.39</v>
      </c>
      <c r="AO117">
        <v>7.41</v>
      </c>
      <c r="AP117">
        <v>0.5</v>
      </c>
      <c r="AQ117" t="s">
        <v>195</v>
      </c>
      <c r="AR117">
        <v>1589635877.2709701</v>
      </c>
      <c r="AS117">
        <v>413.53558064516102</v>
      </c>
      <c r="AT117">
        <v>410.00245161290297</v>
      </c>
      <c r="AU117">
        <v>14.4788225806452</v>
      </c>
      <c r="AV117">
        <v>14.0421451612903</v>
      </c>
      <c r="AW117">
        <v>499.98796774193499</v>
      </c>
      <c r="AX117">
        <v>101.464193548387</v>
      </c>
      <c r="AY117">
        <v>9.9568516129032295E-2</v>
      </c>
      <c r="AZ117">
        <v>27.705680645161301</v>
      </c>
      <c r="BA117">
        <v>27.6353935483871</v>
      </c>
      <c r="BB117">
        <v>27.871400000000001</v>
      </c>
      <c r="BC117">
        <v>9995.9516129032309</v>
      </c>
      <c r="BD117">
        <v>-1.35002029677419E-2</v>
      </c>
      <c r="BE117">
        <v>0.282605</v>
      </c>
      <c r="BF117">
        <v>1589635837.4000001</v>
      </c>
      <c r="BG117" t="s">
        <v>434</v>
      </c>
      <c r="BH117">
        <v>18</v>
      </c>
      <c r="BI117">
        <v>-1.254</v>
      </c>
      <c r="BJ117">
        <v>5.1999999999999998E-2</v>
      </c>
      <c r="BK117">
        <v>410</v>
      </c>
      <c r="BL117">
        <v>14</v>
      </c>
      <c r="BM117">
        <v>0.28000000000000003</v>
      </c>
      <c r="BN117">
        <v>0.13</v>
      </c>
      <c r="BO117">
        <v>3.5260813999999998</v>
      </c>
      <c r="BP117">
        <v>0.119520749099628</v>
      </c>
      <c r="BQ117">
        <v>2.6446239582216601E-2</v>
      </c>
      <c r="BR117">
        <v>0</v>
      </c>
      <c r="BS117">
        <v>0.44415273999999999</v>
      </c>
      <c r="BT117">
        <v>-9.4671345018001202E-2</v>
      </c>
      <c r="BU117">
        <v>1.1513272389394799E-2</v>
      </c>
      <c r="BV117">
        <v>1</v>
      </c>
      <c r="BW117">
        <v>1</v>
      </c>
      <c r="BX117">
        <v>2</v>
      </c>
      <c r="BY117" t="s">
        <v>200</v>
      </c>
      <c r="BZ117">
        <v>100</v>
      </c>
      <c r="CA117">
        <v>100</v>
      </c>
      <c r="CB117">
        <v>-1.254</v>
      </c>
      <c r="CC117">
        <v>5.1999999999999998E-2</v>
      </c>
      <c r="CD117">
        <v>2</v>
      </c>
      <c r="CE117">
        <v>515.78399999999999</v>
      </c>
      <c r="CF117">
        <v>488.221</v>
      </c>
      <c r="CG117">
        <v>26.999500000000001</v>
      </c>
      <c r="CH117">
        <v>31.8309</v>
      </c>
      <c r="CI117">
        <v>30.000399999999999</v>
      </c>
      <c r="CJ117">
        <v>31.637799999999999</v>
      </c>
      <c r="CK117">
        <v>31.6632</v>
      </c>
      <c r="CL117">
        <v>19.834499999999998</v>
      </c>
      <c r="CM117">
        <v>29.7499</v>
      </c>
      <c r="CN117">
        <v>0</v>
      </c>
      <c r="CO117">
        <v>27</v>
      </c>
      <c r="CP117">
        <v>410</v>
      </c>
      <c r="CQ117">
        <v>14</v>
      </c>
      <c r="CR117">
        <v>98.965900000000005</v>
      </c>
      <c r="CS117">
        <v>105.709</v>
      </c>
    </row>
    <row r="118" spans="1:97" x14ac:dyDescent="0.25">
      <c r="A118">
        <v>102</v>
      </c>
      <c r="B118">
        <v>1589636143.9000001</v>
      </c>
      <c r="C118">
        <v>8329.2000000476801</v>
      </c>
      <c r="D118" t="s">
        <v>447</v>
      </c>
      <c r="E118" t="s">
        <v>448</v>
      </c>
      <c r="F118">
        <v>1589636135.9129</v>
      </c>
      <c r="G118">
        <f t="shared" si="29"/>
        <v>4.1162039482557368E-4</v>
      </c>
      <c r="H118">
        <f t="shared" si="30"/>
        <v>-2.4334172504866669</v>
      </c>
      <c r="I118">
        <f t="shared" si="31"/>
        <v>413.34267741935503</v>
      </c>
      <c r="J118">
        <f t="shared" si="32"/>
        <v>608.53492292734575</v>
      </c>
      <c r="K118">
        <f t="shared" si="33"/>
        <v>61.8051508686547</v>
      </c>
      <c r="L118">
        <f t="shared" si="34"/>
        <v>41.980674528036886</v>
      </c>
      <c r="M118">
        <f t="shared" si="35"/>
        <v>1.8279807821137171E-2</v>
      </c>
      <c r="N118">
        <f t="shared" si="36"/>
        <v>2.7833660512032874</v>
      </c>
      <c r="O118">
        <f t="shared" si="37"/>
        <v>1.8213373458642837E-2</v>
      </c>
      <c r="P118">
        <f t="shared" si="38"/>
        <v>1.1389307060031746E-2</v>
      </c>
      <c r="Q118">
        <f t="shared" si="39"/>
        <v>4.5662596627741989E-4</v>
      </c>
      <c r="R118">
        <f t="shared" si="40"/>
        <v>27.636316872685267</v>
      </c>
      <c r="S118">
        <f t="shared" si="41"/>
        <v>27.685987096774198</v>
      </c>
      <c r="T118">
        <f t="shared" si="42"/>
        <v>3.7259240734584655</v>
      </c>
      <c r="U118">
        <f t="shared" si="43"/>
        <v>39.831573271452442</v>
      </c>
      <c r="V118">
        <f t="shared" si="44"/>
        <v>1.4895256251452325</v>
      </c>
      <c r="W118">
        <f t="shared" si="45"/>
        <v>3.7395601097503861</v>
      </c>
      <c r="X118">
        <f t="shared" si="46"/>
        <v>2.2363984483132331</v>
      </c>
      <c r="Y118">
        <f t="shared" si="47"/>
        <v>-18.152459411807801</v>
      </c>
      <c r="Z118">
        <f t="shared" si="48"/>
        <v>9.3833924524481755</v>
      </c>
      <c r="AA118">
        <f t="shared" si="49"/>
        <v>0.73278370770793999</v>
      </c>
      <c r="AB118">
        <f t="shared" si="50"/>
        <v>-8.0358266256854076</v>
      </c>
      <c r="AC118">
        <v>-1.22000115149467E-3</v>
      </c>
      <c r="AD118">
        <v>2.35632870693805E-2</v>
      </c>
      <c r="AE118">
        <v>2.6758049899457199</v>
      </c>
      <c r="AF118">
        <v>0</v>
      </c>
      <c r="AG118">
        <v>0</v>
      </c>
      <c r="AH118">
        <f t="shared" si="51"/>
        <v>1</v>
      </c>
      <c r="AI118">
        <f t="shared" si="52"/>
        <v>0</v>
      </c>
      <c r="AJ118">
        <f t="shared" si="53"/>
        <v>53513.571211877563</v>
      </c>
      <c r="AK118">
        <f t="shared" si="54"/>
        <v>2.3894608387096802E-3</v>
      </c>
      <c r="AL118">
        <f t="shared" si="55"/>
        <v>1.1708358109677433E-3</v>
      </c>
      <c r="AM118">
        <f t="shared" si="56"/>
        <v>0.49</v>
      </c>
      <c r="AN118">
        <f t="shared" si="57"/>
        <v>0.39</v>
      </c>
      <c r="AO118">
        <v>7.4</v>
      </c>
      <c r="AP118">
        <v>0.5</v>
      </c>
      <c r="AQ118" t="s">
        <v>195</v>
      </c>
      <c r="AR118">
        <v>1589636135.9129</v>
      </c>
      <c r="AS118">
        <v>413.34267741935503</v>
      </c>
      <c r="AT118">
        <v>409.99264516129</v>
      </c>
      <c r="AU118">
        <v>14.665903225806501</v>
      </c>
      <c r="AV118">
        <v>14.0655709677419</v>
      </c>
      <c r="AW118">
        <v>499.942935483871</v>
      </c>
      <c r="AX118">
        <v>101.46735483870999</v>
      </c>
      <c r="AY118">
        <v>9.6497193548387095E-2</v>
      </c>
      <c r="AZ118">
        <v>27.748519354838699</v>
      </c>
      <c r="BA118">
        <v>27.685987096774198</v>
      </c>
      <c r="BB118">
        <v>27.938783870967701</v>
      </c>
      <c r="BC118">
        <v>9998.8387096774204</v>
      </c>
      <c r="BD118">
        <v>2.3894608387096802E-3</v>
      </c>
      <c r="BE118">
        <v>0.282605</v>
      </c>
      <c r="BF118">
        <v>1589636120.4000001</v>
      </c>
      <c r="BG118" t="s">
        <v>449</v>
      </c>
      <c r="BH118">
        <v>19</v>
      </c>
      <c r="BI118">
        <v>-1.282</v>
      </c>
      <c r="BJ118">
        <v>0.05</v>
      </c>
      <c r="BK118">
        <v>410</v>
      </c>
      <c r="BL118">
        <v>14</v>
      </c>
      <c r="BM118">
        <v>0.2</v>
      </c>
      <c r="BN118">
        <v>0.16</v>
      </c>
      <c r="BO118">
        <v>2.6254358876000001</v>
      </c>
      <c r="BP118">
        <v>8.0382610632401708</v>
      </c>
      <c r="BQ118">
        <v>1.24265069178745</v>
      </c>
      <c r="BR118">
        <v>0</v>
      </c>
      <c r="BS118">
        <v>0.47053102343999997</v>
      </c>
      <c r="BT118">
        <v>1.4500370466961701</v>
      </c>
      <c r="BU118">
        <v>0.221047275236646</v>
      </c>
      <c r="BV118">
        <v>0</v>
      </c>
      <c r="BW118">
        <v>0</v>
      </c>
      <c r="BX118">
        <v>2</v>
      </c>
      <c r="BY118" t="s">
        <v>197</v>
      </c>
      <c r="BZ118">
        <v>100</v>
      </c>
      <c r="CA118">
        <v>100</v>
      </c>
      <c r="CB118">
        <v>-1.282</v>
      </c>
      <c r="CC118">
        <v>0.05</v>
      </c>
      <c r="CD118">
        <v>2</v>
      </c>
      <c r="CE118">
        <v>515.81100000000004</v>
      </c>
      <c r="CF118">
        <v>485.67599999999999</v>
      </c>
      <c r="CG118">
        <v>26.9986</v>
      </c>
      <c r="CH118">
        <v>32.127400000000002</v>
      </c>
      <c r="CI118">
        <v>30.000499999999999</v>
      </c>
      <c r="CJ118">
        <v>31.965599999999998</v>
      </c>
      <c r="CK118">
        <v>31.991199999999999</v>
      </c>
      <c r="CL118">
        <v>19.846599999999999</v>
      </c>
      <c r="CM118">
        <v>31.404900000000001</v>
      </c>
      <c r="CN118">
        <v>0</v>
      </c>
      <c r="CO118">
        <v>27</v>
      </c>
      <c r="CP118">
        <v>410</v>
      </c>
      <c r="CQ118">
        <v>14</v>
      </c>
      <c r="CR118">
        <v>98.933800000000005</v>
      </c>
      <c r="CS118">
        <v>105.664</v>
      </c>
    </row>
    <row r="119" spans="1:97" x14ac:dyDescent="0.25">
      <c r="A119">
        <v>103</v>
      </c>
      <c r="B119">
        <v>1589636148.9000001</v>
      </c>
      <c r="C119">
        <v>8334.2000000476801</v>
      </c>
      <c r="D119" t="s">
        <v>450</v>
      </c>
      <c r="E119" t="s">
        <v>451</v>
      </c>
      <c r="F119">
        <v>1589636140.5548401</v>
      </c>
      <c r="G119">
        <f t="shared" si="29"/>
        <v>4.1259769088559944E-4</v>
      </c>
      <c r="H119">
        <f t="shared" si="30"/>
        <v>-2.4354141796847362</v>
      </c>
      <c r="I119">
        <f t="shared" si="31"/>
        <v>413.34196774193498</v>
      </c>
      <c r="J119">
        <f t="shared" si="32"/>
        <v>608.25756251909331</v>
      </c>
      <c r="K119">
        <f t="shared" si="33"/>
        <v>61.777435810544709</v>
      </c>
      <c r="L119">
        <f t="shared" si="34"/>
        <v>41.980911464919231</v>
      </c>
      <c r="M119">
        <f t="shared" si="35"/>
        <v>1.831867140517621E-2</v>
      </c>
      <c r="N119">
        <f t="shared" si="36"/>
        <v>2.7836995722819582</v>
      </c>
      <c r="O119">
        <f t="shared" si="37"/>
        <v>1.8251962776861662E-2</v>
      </c>
      <c r="P119">
        <f t="shared" si="38"/>
        <v>1.1413449901894059E-2</v>
      </c>
      <c r="Q119">
        <f t="shared" si="39"/>
        <v>1.4730193648258073E-3</v>
      </c>
      <c r="R119">
        <f t="shared" si="40"/>
        <v>27.636440246179987</v>
      </c>
      <c r="S119">
        <f t="shared" si="41"/>
        <v>27.6878967741936</v>
      </c>
      <c r="T119">
        <f t="shared" si="42"/>
        <v>3.7263398622404655</v>
      </c>
      <c r="U119">
        <f t="shared" si="43"/>
        <v>39.82620245941294</v>
      </c>
      <c r="V119">
        <f t="shared" si="44"/>
        <v>1.4893570493725425</v>
      </c>
      <c r="W119">
        <f t="shared" si="45"/>
        <v>3.7396411342265257</v>
      </c>
      <c r="X119">
        <f t="shared" si="46"/>
        <v>2.236982812867923</v>
      </c>
      <c r="Y119">
        <f t="shared" si="47"/>
        <v>-18.195558168054937</v>
      </c>
      <c r="Z119">
        <f t="shared" si="48"/>
        <v>9.1535952672038192</v>
      </c>
      <c r="AA119">
        <f t="shared" si="49"/>
        <v>0.71476048279152027</v>
      </c>
      <c r="AB119">
        <f t="shared" si="50"/>
        <v>-8.3257293986947722</v>
      </c>
      <c r="AC119">
        <v>-1.22022821584231E-3</v>
      </c>
      <c r="AD119">
        <v>2.3567672624590998E-2</v>
      </c>
      <c r="AE119">
        <v>2.6761184919595098</v>
      </c>
      <c r="AF119">
        <v>0</v>
      </c>
      <c r="AG119">
        <v>0</v>
      </c>
      <c r="AH119">
        <f t="shared" si="51"/>
        <v>1</v>
      </c>
      <c r="AI119">
        <f t="shared" si="52"/>
        <v>0</v>
      </c>
      <c r="AJ119">
        <f t="shared" si="53"/>
        <v>53523.062842006482</v>
      </c>
      <c r="AK119">
        <f t="shared" si="54"/>
        <v>7.7081076129032304E-3</v>
      </c>
      <c r="AL119">
        <f t="shared" si="55"/>
        <v>3.7769727303225828E-3</v>
      </c>
      <c r="AM119">
        <f t="shared" si="56"/>
        <v>0.49</v>
      </c>
      <c r="AN119">
        <f t="shared" si="57"/>
        <v>0.39</v>
      </c>
      <c r="AO119">
        <v>7.4</v>
      </c>
      <c r="AP119">
        <v>0.5</v>
      </c>
      <c r="AQ119" t="s">
        <v>195</v>
      </c>
      <c r="AR119">
        <v>1589636140.5548401</v>
      </c>
      <c r="AS119">
        <v>413.34196774193498</v>
      </c>
      <c r="AT119">
        <v>409.98958064516103</v>
      </c>
      <c r="AU119">
        <v>14.664135483871</v>
      </c>
      <c r="AV119">
        <v>14.062377419354799</v>
      </c>
      <c r="AW119">
        <v>499.943451612903</v>
      </c>
      <c r="AX119">
        <v>101.46758064516099</v>
      </c>
      <c r="AY119">
        <v>9.7018987096774201E-2</v>
      </c>
      <c r="AZ119">
        <v>27.748890322580699</v>
      </c>
      <c r="BA119">
        <v>27.6878967741936</v>
      </c>
      <c r="BB119">
        <v>27.938490322580599</v>
      </c>
      <c r="BC119">
        <v>10000.677419354801</v>
      </c>
      <c r="BD119">
        <v>7.7081076129032304E-3</v>
      </c>
      <c r="BE119">
        <v>0.282605</v>
      </c>
      <c r="BF119">
        <v>1589636120.4000001</v>
      </c>
      <c r="BG119" t="s">
        <v>449</v>
      </c>
      <c r="BH119">
        <v>19</v>
      </c>
      <c r="BI119">
        <v>-1.282</v>
      </c>
      <c r="BJ119">
        <v>0.05</v>
      </c>
      <c r="BK119">
        <v>410</v>
      </c>
      <c r="BL119">
        <v>14</v>
      </c>
      <c r="BM119">
        <v>0.2</v>
      </c>
      <c r="BN119">
        <v>0.16</v>
      </c>
      <c r="BO119">
        <v>3.2009056</v>
      </c>
      <c r="BP119">
        <v>2.0411967155772901</v>
      </c>
      <c r="BQ119">
        <v>0.46050634649333599</v>
      </c>
      <c r="BR119">
        <v>0</v>
      </c>
      <c r="BS119">
        <v>0.57273182</v>
      </c>
      <c r="BT119">
        <v>0.38341950884081299</v>
      </c>
      <c r="BU119">
        <v>8.2422816870983004E-2</v>
      </c>
      <c r="BV119">
        <v>0</v>
      </c>
      <c r="BW119">
        <v>0</v>
      </c>
      <c r="BX119">
        <v>2</v>
      </c>
      <c r="BY119" t="s">
        <v>197</v>
      </c>
      <c r="BZ119">
        <v>100</v>
      </c>
      <c r="CA119">
        <v>100</v>
      </c>
      <c r="CB119">
        <v>-1.282</v>
      </c>
      <c r="CC119">
        <v>0.05</v>
      </c>
      <c r="CD119">
        <v>2</v>
      </c>
      <c r="CE119">
        <v>516.01900000000001</v>
      </c>
      <c r="CF119">
        <v>485.76</v>
      </c>
      <c r="CG119">
        <v>26.9986</v>
      </c>
      <c r="CH119">
        <v>32.132199999999997</v>
      </c>
      <c r="CI119">
        <v>30.000399999999999</v>
      </c>
      <c r="CJ119">
        <v>31.970400000000001</v>
      </c>
      <c r="CK119">
        <v>31.9969</v>
      </c>
      <c r="CL119">
        <v>19.846900000000002</v>
      </c>
      <c r="CM119">
        <v>31.404900000000001</v>
      </c>
      <c r="CN119">
        <v>0</v>
      </c>
      <c r="CO119">
        <v>27</v>
      </c>
      <c r="CP119">
        <v>410</v>
      </c>
      <c r="CQ119">
        <v>14</v>
      </c>
      <c r="CR119">
        <v>98.934600000000003</v>
      </c>
      <c r="CS119">
        <v>105.664</v>
      </c>
    </row>
    <row r="120" spans="1:97" x14ac:dyDescent="0.25">
      <c r="A120">
        <v>104</v>
      </c>
      <c r="B120">
        <v>1589636153.9000001</v>
      </c>
      <c r="C120">
        <v>8339.2000000476801</v>
      </c>
      <c r="D120" t="s">
        <v>452</v>
      </c>
      <c r="E120" t="s">
        <v>453</v>
      </c>
      <c r="F120">
        <v>1589636145.34516</v>
      </c>
      <c r="G120">
        <f t="shared" si="29"/>
        <v>4.1269393925691655E-4</v>
      </c>
      <c r="H120">
        <f t="shared" si="30"/>
        <v>-2.4400540476357548</v>
      </c>
      <c r="I120">
        <f t="shared" si="31"/>
        <v>413.34703225806498</v>
      </c>
      <c r="J120">
        <f t="shared" si="32"/>
        <v>608.59933578943367</v>
      </c>
      <c r="K120">
        <f t="shared" si="33"/>
        <v>61.812972219785799</v>
      </c>
      <c r="L120">
        <f t="shared" si="34"/>
        <v>41.981985716360796</v>
      </c>
      <c r="M120">
        <f t="shared" si="35"/>
        <v>1.8324275193300928E-2</v>
      </c>
      <c r="N120">
        <f t="shared" si="36"/>
        <v>2.7823162338328205</v>
      </c>
      <c r="O120">
        <f t="shared" si="37"/>
        <v>1.8257492769393136E-2</v>
      </c>
      <c r="P120">
        <f t="shared" si="38"/>
        <v>1.1416912738794967E-2</v>
      </c>
      <c r="Q120">
        <f t="shared" si="39"/>
        <v>1.4353333537064522E-3</v>
      </c>
      <c r="R120">
        <f t="shared" si="40"/>
        <v>27.637042611249498</v>
      </c>
      <c r="S120">
        <f t="shared" si="41"/>
        <v>27.686338709677401</v>
      </c>
      <c r="T120">
        <f t="shared" si="42"/>
        <v>3.7260006261223824</v>
      </c>
      <c r="U120">
        <f t="shared" si="43"/>
        <v>39.818728777476345</v>
      </c>
      <c r="V120">
        <f t="shared" si="44"/>
        <v>1.4891367575127521</v>
      </c>
      <c r="W120">
        <f t="shared" si="45"/>
        <v>3.7397898005098784</v>
      </c>
      <c r="X120">
        <f t="shared" si="46"/>
        <v>2.23686386860963</v>
      </c>
      <c r="Y120">
        <f t="shared" si="47"/>
        <v>-18.199802721230022</v>
      </c>
      <c r="Z120">
        <f t="shared" si="48"/>
        <v>9.4848534300430156</v>
      </c>
      <c r="AA120">
        <f t="shared" si="49"/>
        <v>0.74099183810635638</v>
      </c>
      <c r="AB120">
        <f t="shared" si="50"/>
        <v>-7.9725221197269445</v>
      </c>
      <c r="AC120">
        <v>-1.2192865985038001E-3</v>
      </c>
      <c r="AD120">
        <v>2.3549486084660599E-2</v>
      </c>
      <c r="AE120">
        <v>2.6748181709404002</v>
      </c>
      <c r="AF120">
        <v>0</v>
      </c>
      <c r="AG120">
        <v>0</v>
      </c>
      <c r="AH120">
        <f t="shared" si="51"/>
        <v>1</v>
      </c>
      <c r="AI120">
        <f t="shared" si="52"/>
        <v>0</v>
      </c>
      <c r="AJ120">
        <f t="shared" si="53"/>
        <v>53483.339756697103</v>
      </c>
      <c r="AK120">
        <f t="shared" si="54"/>
        <v>7.5109019032258096E-3</v>
      </c>
      <c r="AL120">
        <f t="shared" si="55"/>
        <v>3.6803419325806466E-3</v>
      </c>
      <c r="AM120">
        <f t="shared" si="56"/>
        <v>0.49</v>
      </c>
      <c r="AN120">
        <f t="shared" si="57"/>
        <v>0.39</v>
      </c>
      <c r="AO120">
        <v>7.4</v>
      </c>
      <c r="AP120">
        <v>0.5</v>
      </c>
      <c r="AQ120" t="s">
        <v>195</v>
      </c>
      <c r="AR120">
        <v>1589636145.34516</v>
      </c>
      <c r="AS120">
        <v>413.34703225806498</v>
      </c>
      <c r="AT120">
        <v>409.98783870967702</v>
      </c>
      <c r="AU120">
        <v>14.6617709677419</v>
      </c>
      <c r="AV120">
        <v>14.059870967741899</v>
      </c>
      <c r="AW120">
        <v>499.94335483870998</v>
      </c>
      <c r="AX120">
        <v>101.46832258064499</v>
      </c>
      <c r="AY120">
        <v>9.7631545161290301E-2</v>
      </c>
      <c r="AZ120">
        <v>27.749570967741899</v>
      </c>
      <c r="BA120">
        <v>27.686338709677401</v>
      </c>
      <c r="BB120">
        <v>27.937393548387099</v>
      </c>
      <c r="BC120">
        <v>9992.8870967741896</v>
      </c>
      <c r="BD120">
        <v>7.5109019032258096E-3</v>
      </c>
      <c r="BE120">
        <v>0.282605</v>
      </c>
      <c r="BF120">
        <v>1589636120.4000001</v>
      </c>
      <c r="BG120" t="s">
        <v>449</v>
      </c>
      <c r="BH120">
        <v>19</v>
      </c>
      <c r="BI120">
        <v>-1.282</v>
      </c>
      <c r="BJ120">
        <v>0.05</v>
      </c>
      <c r="BK120">
        <v>410</v>
      </c>
      <c r="BL120">
        <v>14</v>
      </c>
      <c r="BM120">
        <v>0.2</v>
      </c>
      <c r="BN120">
        <v>0.16</v>
      </c>
      <c r="BO120">
        <v>3.3568888000000001</v>
      </c>
      <c r="BP120">
        <v>5.8294694472308103E-2</v>
      </c>
      <c r="BQ120">
        <v>1.7494361679124E-2</v>
      </c>
      <c r="BR120">
        <v>1</v>
      </c>
      <c r="BS120">
        <v>0.59991813999999999</v>
      </c>
      <c r="BT120">
        <v>4.2855272988419598E-3</v>
      </c>
      <c r="BU120">
        <v>4.6439697070932697E-3</v>
      </c>
      <c r="BV120">
        <v>1</v>
      </c>
      <c r="BW120">
        <v>2</v>
      </c>
      <c r="BX120">
        <v>2</v>
      </c>
      <c r="BY120" t="s">
        <v>203</v>
      </c>
      <c r="BZ120">
        <v>100</v>
      </c>
      <c r="CA120">
        <v>100</v>
      </c>
      <c r="CB120">
        <v>-1.282</v>
      </c>
      <c r="CC120">
        <v>0.05</v>
      </c>
      <c r="CD120">
        <v>2</v>
      </c>
      <c r="CE120">
        <v>516.07399999999996</v>
      </c>
      <c r="CF120">
        <v>485.74700000000001</v>
      </c>
      <c r="CG120">
        <v>26.998899999999999</v>
      </c>
      <c r="CH120">
        <v>32.136800000000001</v>
      </c>
      <c r="CI120">
        <v>30.000399999999999</v>
      </c>
      <c r="CJ120">
        <v>31.9755</v>
      </c>
      <c r="CK120">
        <v>32.001899999999999</v>
      </c>
      <c r="CL120">
        <v>19.846499999999999</v>
      </c>
      <c r="CM120">
        <v>31.404900000000001</v>
      </c>
      <c r="CN120">
        <v>0</v>
      </c>
      <c r="CO120">
        <v>27</v>
      </c>
      <c r="CP120">
        <v>410</v>
      </c>
      <c r="CQ120">
        <v>14</v>
      </c>
      <c r="CR120">
        <v>98.933700000000002</v>
      </c>
      <c r="CS120">
        <v>105.663</v>
      </c>
    </row>
    <row r="121" spans="1:97" x14ac:dyDescent="0.25">
      <c r="A121">
        <v>105</v>
      </c>
      <c r="B121">
        <v>1589636158.9000001</v>
      </c>
      <c r="C121">
        <v>8344.2000000476801</v>
      </c>
      <c r="D121" t="s">
        <v>454</v>
      </c>
      <c r="E121" t="s">
        <v>455</v>
      </c>
      <c r="F121">
        <v>1589636150.29355</v>
      </c>
      <c r="G121">
        <f t="shared" si="29"/>
        <v>4.0984868554532215E-4</v>
      </c>
      <c r="H121">
        <f t="shared" si="30"/>
        <v>-2.4365960803548212</v>
      </c>
      <c r="I121">
        <f t="shared" si="31"/>
        <v>413.34664516128998</v>
      </c>
      <c r="J121">
        <f t="shared" si="32"/>
        <v>609.75177593944647</v>
      </c>
      <c r="K121">
        <f t="shared" si="33"/>
        <v>61.930705485281997</v>
      </c>
      <c r="L121">
        <f t="shared" si="34"/>
        <v>41.982410474119547</v>
      </c>
      <c r="M121">
        <f t="shared" si="35"/>
        <v>1.8197991086511212E-2</v>
      </c>
      <c r="N121">
        <f t="shared" si="36"/>
        <v>2.7837431661781089</v>
      </c>
      <c r="O121">
        <f t="shared" si="37"/>
        <v>1.8132157815361653E-2</v>
      </c>
      <c r="P121">
        <f t="shared" si="38"/>
        <v>1.1338493551547681E-2</v>
      </c>
      <c r="Q121">
        <f t="shared" si="39"/>
        <v>2.1317067469645229E-3</v>
      </c>
      <c r="R121">
        <f t="shared" si="40"/>
        <v>27.638769539582832</v>
      </c>
      <c r="S121">
        <f t="shared" si="41"/>
        <v>27.684990322580699</v>
      </c>
      <c r="T121">
        <f t="shared" si="42"/>
        <v>3.7257070646510617</v>
      </c>
      <c r="U121">
        <f t="shared" si="43"/>
        <v>39.809732226376532</v>
      </c>
      <c r="V121">
        <f t="shared" si="44"/>
        <v>1.4888780045994054</v>
      </c>
      <c r="W121">
        <f t="shared" si="45"/>
        <v>3.7399849768718791</v>
      </c>
      <c r="X121">
        <f t="shared" si="46"/>
        <v>2.2368290600516563</v>
      </c>
      <c r="Y121">
        <f t="shared" si="47"/>
        <v>-18.074327032548705</v>
      </c>
      <c r="Z121">
        <f t="shared" si="48"/>
        <v>9.8261811241408097</v>
      </c>
      <c r="AA121">
        <f t="shared" si="49"/>
        <v>0.76726238282063464</v>
      </c>
      <c r="AB121">
        <f t="shared" si="50"/>
        <v>-7.4787518188402977</v>
      </c>
      <c r="AC121">
        <v>-1.22025789694115E-3</v>
      </c>
      <c r="AD121">
        <v>2.35682458898306E-2</v>
      </c>
      <c r="AE121">
        <v>2.67615946902986</v>
      </c>
      <c r="AF121">
        <v>0</v>
      </c>
      <c r="AG121">
        <v>0</v>
      </c>
      <c r="AH121">
        <f t="shared" si="51"/>
        <v>1</v>
      </c>
      <c r="AI121">
        <f t="shared" si="52"/>
        <v>0</v>
      </c>
      <c r="AJ121">
        <f t="shared" si="53"/>
        <v>53524.059882113565</v>
      </c>
      <c r="AK121">
        <f t="shared" si="54"/>
        <v>1.11549280322581E-2</v>
      </c>
      <c r="AL121">
        <f t="shared" si="55"/>
        <v>5.4659147358064692E-3</v>
      </c>
      <c r="AM121">
        <f t="shared" si="56"/>
        <v>0.49</v>
      </c>
      <c r="AN121">
        <f t="shared" si="57"/>
        <v>0.39</v>
      </c>
      <c r="AO121">
        <v>7.4</v>
      </c>
      <c r="AP121">
        <v>0.5</v>
      </c>
      <c r="AQ121" t="s">
        <v>195</v>
      </c>
      <c r="AR121">
        <v>1589636150.29355</v>
      </c>
      <c r="AS121">
        <v>413.34664516128998</v>
      </c>
      <c r="AT121">
        <v>409.99090322580702</v>
      </c>
      <c r="AU121">
        <v>14.659061290322599</v>
      </c>
      <c r="AV121">
        <v>14.0613225806452</v>
      </c>
      <c r="AW121">
        <v>499.95441935483899</v>
      </c>
      <c r="AX121">
        <v>101.468903225806</v>
      </c>
      <c r="AY121">
        <v>9.8173622580645201E-2</v>
      </c>
      <c r="AZ121">
        <v>27.750464516129</v>
      </c>
      <c r="BA121">
        <v>27.684990322580699</v>
      </c>
      <c r="BB121">
        <v>27.937496774193502</v>
      </c>
      <c r="BC121">
        <v>10000.7903225806</v>
      </c>
      <c r="BD121">
        <v>1.11549280322581E-2</v>
      </c>
      <c r="BE121">
        <v>0.282605</v>
      </c>
      <c r="BF121">
        <v>1589636120.4000001</v>
      </c>
      <c r="BG121" t="s">
        <v>449</v>
      </c>
      <c r="BH121">
        <v>19</v>
      </c>
      <c r="BI121">
        <v>-1.282</v>
      </c>
      <c r="BJ121">
        <v>0.05</v>
      </c>
      <c r="BK121">
        <v>410</v>
      </c>
      <c r="BL121">
        <v>14</v>
      </c>
      <c r="BM121">
        <v>0.2</v>
      </c>
      <c r="BN121">
        <v>0.16</v>
      </c>
      <c r="BO121">
        <v>3.351988</v>
      </c>
      <c r="BP121">
        <v>-6.3123103808997898E-4</v>
      </c>
      <c r="BQ121">
        <v>2.1612555702646599E-2</v>
      </c>
      <c r="BR121">
        <v>1</v>
      </c>
      <c r="BS121">
        <v>0.59897131999999997</v>
      </c>
      <c r="BT121">
        <v>-2.46023157367255E-2</v>
      </c>
      <c r="BU121">
        <v>5.6777083808170403E-3</v>
      </c>
      <c r="BV121">
        <v>1</v>
      </c>
      <c r="BW121">
        <v>2</v>
      </c>
      <c r="BX121">
        <v>2</v>
      </c>
      <c r="BY121" t="s">
        <v>203</v>
      </c>
      <c r="BZ121">
        <v>100</v>
      </c>
      <c r="CA121">
        <v>100</v>
      </c>
      <c r="CB121">
        <v>-1.282</v>
      </c>
      <c r="CC121">
        <v>0.05</v>
      </c>
      <c r="CD121">
        <v>2</v>
      </c>
      <c r="CE121">
        <v>516.16600000000005</v>
      </c>
      <c r="CF121">
        <v>485.55</v>
      </c>
      <c r="CG121">
        <v>26.999099999999999</v>
      </c>
      <c r="CH121">
        <v>32.141599999999997</v>
      </c>
      <c r="CI121">
        <v>30.000499999999999</v>
      </c>
      <c r="CJ121">
        <v>31.980599999999999</v>
      </c>
      <c r="CK121">
        <v>32.007300000000001</v>
      </c>
      <c r="CL121">
        <v>19.845300000000002</v>
      </c>
      <c r="CM121">
        <v>31.6754</v>
      </c>
      <c r="CN121">
        <v>0</v>
      </c>
      <c r="CO121">
        <v>27</v>
      </c>
      <c r="CP121">
        <v>410</v>
      </c>
      <c r="CQ121">
        <v>14</v>
      </c>
      <c r="CR121">
        <v>98.933099999999996</v>
      </c>
      <c r="CS121">
        <v>105.66200000000001</v>
      </c>
    </row>
    <row r="122" spans="1:97" x14ac:dyDescent="0.25">
      <c r="A122">
        <v>106</v>
      </c>
      <c r="B122">
        <v>1589636164.4000001</v>
      </c>
      <c r="C122">
        <v>8349.7000000476801</v>
      </c>
      <c r="D122" t="s">
        <v>456</v>
      </c>
      <c r="E122" t="s">
        <v>457</v>
      </c>
      <c r="F122">
        <v>1589636155.83548</v>
      </c>
      <c r="G122">
        <f t="shared" si="29"/>
        <v>4.1674643610622927E-4</v>
      </c>
      <c r="H122">
        <f t="shared" si="30"/>
        <v>-2.4330927986259057</v>
      </c>
      <c r="I122">
        <f t="shared" si="31"/>
        <v>413.35409677419398</v>
      </c>
      <c r="J122">
        <f t="shared" si="32"/>
        <v>605.97276633159333</v>
      </c>
      <c r="K122">
        <f t="shared" si="33"/>
        <v>61.547642392422723</v>
      </c>
      <c r="L122">
        <f t="shared" si="34"/>
        <v>41.983685642696813</v>
      </c>
      <c r="M122">
        <f t="shared" si="35"/>
        <v>1.8504655298601087E-2</v>
      </c>
      <c r="N122">
        <f t="shared" si="36"/>
        <v>2.7833174546382247</v>
      </c>
      <c r="O122">
        <f t="shared" si="37"/>
        <v>1.8436578658437654E-2</v>
      </c>
      <c r="P122">
        <f t="shared" si="38"/>
        <v>1.1528957110000237E-2</v>
      </c>
      <c r="Q122">
        <f t="shared" si="39"/>
        <v>7.4011673806451532E-5</v>
      </c>
      <c r="R122">
        <f t="shared" si="40"/>
        <v>27.63717036295559</v>
      </c>
      <c r="S122">
        <f t="shared" si="41"/>
        <v>27.684235483870999</v>
      </c>
      <c r="T122">
        <f t="shared" si="42"/>
        <v>3.7255427352228008</v>
      </c>
      <c r="U122">
        <f t="shared" si="43"/>
        <v>39.801312816503795</v>
      </c>
      <c r="V122">
        <f t="shared" si="44"/>
        <v>1.4885900433035075</v>
      </c>
      <c r="W122">
        <f t="shared" si="45"/>
        <v>3.7400526212950864</v>
      </c>
      <c r="X122">
        <f t="shared" si="46"/>
        <v>2.236952691919293</v>
      </c>
      <c r="Y122">
        <f t="shared" si="47"/>
        <v>-18.378517832284711</v>
      </c>
      <c r="Z122">
        <f t="shared" si="48"/>
        <v>9.9844135559465776</v>
      </c>
      <c r="AA122">
        <f t="shared" si="49"/>
        <v>0.77973523350139962</v>
      </c>
      <c r="AB122">
        <f t="shared" si="50"/>
        <v>-7.6142950311629285</v>
      </c>
      <c r="AC122">
        <v>-1.21996806869685E-3</v>
      </c>
      <c r="AD122">
        <v>2.35626481032114E-2</v>
      </c>
      <c r="AE122">
        <v>2.6757593101163</v>
      </c>
      <c r="AF122">
        <v>0</v>
      </c>
      <c r="AG122">
        <v>0</v>
      </c>
      <c r="AH122">
        <f t="shared" si="51"/>
        <v>1</v>
      </c>
      <c r="AI122">
        <f t="shared" si="52"/>
        <v>0</v>
      </c>
      <c r="AJ122">
        <f t="shared" si="53"/>
        <v>53511.828166315456</v>
      </c>
      <c r="AK122">
        <f t="shared" si="54"/>
        <v>3.8729290322580602E-4</v>
      </c>
      <c r="AL122">
        <f t="shared" si="55"/>
        <v>1.8977352258064495E-4</v>
      </c>
      <c r="AM122">
        <f t="shared" si="56"/>
        <v>0.49</v>
      </c>
      <c r="AN122">
        <f t="shared" si="57"/>
        <v>0.39</v>
      </c>
      <c r="AO122">
        <v>7.4</v>
      </c>
      <c r="AP122">
        <v>0.5</v>
      </c>
      <c r="AQ122" t="s">
        <v>195</v>
      </c>
      <c r="AR122">
        <v>1589636155.83548</v>
      </c>
      <c r="AS122">
        <v>413.35409677419398</v>
      </c>
      <c r="AT122">
        <v>410.007838709677</v>
      </c>
      <c r="AU122">
        <v>14.656045161290301</v>
      </c>
      <c r="AV122">
        <v>14.0482580645161</v>
      </c>
      <c r="AW122">
        <v>499.965451612903</v>
      </c>
      <c r="AX122">
        <v>101.46967741935499</v>
      </c>
      <c r="AY122">
        <v>9.8653390322580706E-2</v>
      </c>
      <c r="AZ122">
        <v>27.750774193548398</v>
      </c>
      <c r="BA122">
        <v>27.684235483870999</v>
      </c>
      <c r="BB122">
        <v>27.936719354838701</v>
      </c>
      <c r="BC122">
        <v>9998.3387096774204</v>
      </c>
      <c r="BD122">
        <v>3.8729290322580602E-4</v>
      </c>
      <c r="BE122">
        <v>0.282605</v>
      </c>
      <c r="BF122">
        <v>1589636120.4000001</v>
      </c>
      <c r="BG122" t="s">
        <v>449</v>
      </c>
      <c r="BH122">
        <v>19</v>
      </c>
      <c r="BI122">
        <v>-1.282</v>
      </c>
      <c r="BJ122">
        <v>0.05</v>
      </c>
      <c r="BK122">
        <v>410</v>
      </c>
      <c r="BL122">
        <v>14</v>
      </c>
      <c r="BM122">
        <v>0.2</v>
      </c>
      <c r="BN122">
        <v>0.16</v>
      </c>
      <c r="BO122">
        <v>3.3520916000000001</v>
      </c>
      <c r="BP122">
        <v>-8.7090792185747903E-2</v>
      </c>
      <c r="BQ122">
        <v>2.2416370389516702E-2</v>
      </c>
      <c r="BR122">
        <v>1</v>
      </c>
      <c r="BS122">
        <v>0.60641279999999997</v>
      </c>
      <c r="BT122">
        <v>5.9347367276448799E-2</v>
      </c>
      <c r="BU122">
        <v>1.6618015542175901E-2</v>
      </c>
      <c r="BV122">
        <v>1</v>
      </c>
      <c r="BW122">
        <v>2</v>
      </c>
      <c r="BX122">
        <v>2</v>
      </c>
      <c r="BY122" t="s">
        <v>203</v>
      </c>
      <c r="BZ122">
        <v>100</v>
      </c>
      <c r="CA122">
        <v>100</v>
      </c>
      <c r="CB122">
        <v>-1.282</v>
      </c>
      <c r="CC122">
        <v>0.05</v>
      </c>
      <c r="CD122">
        <v>2</v>
      </c>
      <c r="CE122">
        <v>515.952</v>
      </c>
      <c r="CF122">
        <v>485.52499999999998</v>
      </c>
      <c r="CG122">
        <v>26.999199999999998</v>
      </c>
      <c r="CH122">
        <v>32.146900000000002</v>
      </c>
      <c r="CI122">
        <v>30.000399999999999</v>
      </c>
      <c r="CJ122">
        <v>31.9862</v>
      </c>
      <c r="CK122">
        <v>32.012599999999999</v>
      </c>
      <c r="CL122">
        <v>19.845199999999998</v>
      </c>
      <c r="CM122">
        <v>31.6754</v>
      </c>
      <c r="CN122">
        <v>0</v>
      </c>
      <c r="CO122">
        <v>27</v>
      </c>
      <c r="CP122">
        <v>410</v>
      </c>
      <c r="CQ122">
        <v>14</v>
      </c>
      <c r="CR122">
        <v>98.932400000000001</v>
      </c>
      <c r="CS122">
        <v>105.66200000000001</v>
      </c>
    </row>
    <row r="123" spans="1:97" x14ac:dyDescent="0.25">
      <c r="A123">
        <v>107</v>
      </c>
      <c r="B123">
        <v>1589636513.5999999</v>
      </c>
      <c r="C123">
        <v>8698.8999998569507</v>
      </c>
      <c r="D123" t="s">
        <v>459</v>
      </c>
      <c r="E123" t="s">
        <v>460</v>
      </c>
      <c r="F123">
        <v>1589636505.5999999</v>
      </c>
      <c r="G123">
        <f t="shared" si="29"/>
        <v>6.3277143102038102E-4</v>
      </c>
      <c r="H123">
        <f t="shared" si="30"/>
        <v>-1.5739697787322458</v>
      </c>
      <c r="I123">
        <f t="shared" si="31"/>
        <v>412.87064516128999</v>
      </c>
      <c r="J123">
        <f t="shared" si="32"/>
        <v>483.27097595071501</v>
      </c>
      <c r="K123">
        <f t="shared" si="33"/>
        <v>49.085587765734921</v>
      </c>
      <c r="L123">
        <f t="shared" si="34"/>
        <v>41.935061895847987</v>
      </c>
      <c r="M123">
        <f t="shared" si="35"/>
        <v>2.9475711422489427E-2</v>
      </c>
      <c r="N123">
        <f t="shared" si="36"/>
        <v>2.7851146155697477</v>
      </c>
      <c r="O123">
        <f t="shared" si="37"/>
        <v>2.9303498860733451E-2</v>
      </c>
      <c r="P123">
        <f t="shared" si="38"/>
        <v>1.8330075388397191E-2</v>
      </c>
      <c r="Q123">
        <f t="shared" si="39"/>
        <v>1.4365158373548377E-2</v>
      </c>
      <c r="R123">
        <f t="shared" si="40"/>
        <v>27.648698758992534</v>
      </c>
      <c r="S123">
        <f t="shared" si="41"/>
        <v>27.584622580645199</v>
      </c>
      <c r="T123">
        <f t="shared" si="42"/>
        <v>3.7039122796957114</v>
      </c>
      <c r="U123">
        <f t="shared" si="43"/>
        <v>41.741423962717263</v>
      </c>
      <c r="V123">
        <f t="shared" si="44"/>
        <v>1.5675648990043889</v>
      </c>
      <c r="W123">
        <f t="shared" si="45"/>
        <v>3.7554178803399503</v>
      </c>
      <c r="X123">
        <f t="shared" si="46"/>
        <v>2.1363473806913227</v>
      </c>
      <c r="Y123">
        <f t="shared" si="47"/>
        <v>-27.905220107998804</v>
      </c>
      <c r="Z123">
        <f t="shared" si="48"/>
        <v>35.490876256290235</v>
      </c>
      <c r="AA123">
        <f t="shared" si="49"/>
        <v>2.769474487206609</v>
      </c>
      <c r="AB123">
        <f t="shared" si="50"/>
        <v>10.369495793871589</v>
      </c>
      <c r="AC123">
        <v>-1.21841822466127E-3</v>
      </c>
      <c r="AD123">
        <v>2.3532714180707699E-2</v>
      </c>
      <c r="AE123">
        <v>2.6736184023980298</v>
      </c>
      <c r="AF123">
        <v>0</v>
      </c>
      <c r="AG123">
        <v>0</v>
      </c>
      <c r="AH123">
        <f t="shared" si="51"/>
        <v>1</v>
      </c>
      <c r="AI123">
        <f t="shared" si="52"/>
        <v>0</v>
      </c>
      <c r="AJ123">
        <f t="shared" si="53"/>
        <v>53434.203565037831</v>
      </c>
      <c r="AK123">
        <f t="shared" si="54"/>
        <v>7.5170896774193502E-2</v>
      </c>
      <c r="AL123">
        <f t="shared" si="55"/>
        <v>3.6833739419354812E-2</v>
      </c>
      <c r="AM123">
        <f t="shared" si="56"/>
        <v>0.49</v>
      </c>
      <c r="AN123">
        <f t="shared" si="57"/>
        <v>0.39</v>
      </c>
      <c r="AO123">
        <v>10.98</v>
      </c>
      <c r="AP123">
        <v>0.5</v>
      </c>
      <c r="AQ123" t="s">
        <v>195</v>
      </c>
      <c r="AR123">
        <v>1589636505.5999999</v>
      </c>
      <c r="AS123">
        <v>412.87064516128999</v>
      </c>
      <c r="AT123">
        <v>409.989483870968</v>
      </c>
      <c r="AU123">
        <v>15.4334225806452</v>
      </c>
      <c r="AV123">
        <v>14.066045161290299</v>
      </c>
      <c r="AW123">
        <v>500.27164516129</v>
      </c>
      <c r="AX123">
        <v>101.472870967742</v>
      </c>
      <c r="AY123">
        <v>9.6621529032258097E-2</v>
      </c>
      <c r="AZ123">
        <v>27.820990322580599</v>
      </c>
      <c r="BA123">
        <v>27.584622580645199</v>
      </c>
      <c r="BB123">
        <v>28.0289580645161</v>
      </c>
      <c r="BC123">
        <v>9985.3225806451592</v>
      </c>
      <c r="BD123">
        <v>7.5170896774193502E-2</v>
      </c>
      <c r="BE123">
        <v>0.282605</v>
      </c>
      <c r="BF123">
        <v>1589636495.0999999</v>
      </c>
      <c r="BG123" t="s">
        <v>461</v>
      </c>
      <c r="BH123">
        <v>20</v>
      </c>
      <c r="BI123">
        <v>-1.3049999999999999</v>
      </c>
      <c r="BJ123">
        <v>4.9000000000000002E-2</v>
      </c>
      <c r="BK123">
        <v>410</v>
      </c>
      <c r="BL123">
        <v>14</v>
      </c>
      <c r="BM123">
        <v>0.27</v>
      </c>
      <c r="BN123">
        <v>0.04</v>
      </c>
      <c r="BO123">
        <v>1.8038127388</v>
      </c>
      <c r="BP123">
        <v>11.035843561348299</v>
      </c>
      <c r="BQ123">
        <v>1.4614150086723701</v>
      </c>
      <c r="BR123">
        <v>0</v>
      </c>
      <c r="BS123">
        <v>0.85728085832599998</v>
      </c>
      <c r="BT123">
        <v>5.2481542751596404</v>
      </c>
      <c r="BU123">
        <v>0.69200311007326498</v>
      </c>
      <c r="BV123">
        <v>0</v>
      </c>
      <c r="BW123">
        <v>0</v>
      </c>
      <c r="BX123">
        <v>2</v>
      </c>
      <c r="BY123" t="s">
        <v>197</v>
      </c>
      <c r="BZ123">
        <v>100</v>
      </c>
      <c r="CA123">
        <v>100</v>
      </c>
      <c r="CB123">
        <v>-1.3049999999999999</v>
      </c>
      <c r="CC123">
        <v>4.9000000000000002E-2</v>
      </c>
      <c r="CD123">
        <v>2</v>
      </c>
      <c r="CE123">
        <v>516.91600000000005</v>
      </c>
      <c r="CF123">
        <v>482.22300000000001</v>
      </c>
      <c r="CG123">
        <v>26.999400000000001</v>
      </c>
      <c r="CH123">
        <v>32.447800000000001</v>
      </c>
      <c r="CI123">
        <v>30.0002</v>
      </c>
      <c r="CJ123">
        <v>32.319200000000002</v>
      </c>
      <c r="CK123">
        <v>32.343200000000003</v>
      </c>
      <c r="CL123">
        <v>19.861799999999999</v>
      </c>
      <c r="CM123">
        <v>32.773000000000003</v>
      </c>
      <c r="CN123">
        <v>0</v>
      </c>
      <c r="CO123">
        <v>27</v>
      </c>
      <c r="CP123">
        <v>410</v>
      </c>
      <c r="CQ123">
        <v>14</v>
      </c>
      <c r="CR123">
        <v>98.903700000000001</v>
      </c>
      <c r="CS123">
        <v>105.613</v>
      </c>
    </row>
    <row r="124" spans="1:97" x14ac:dyDescent="0.25">
      <c r="A124">
        <v>108</v>
      </c>
      <c r="B124">
        <v>1589636518.5999999</v>
      </c>
      <c r="C124">
        <v>8703.8999998569507</v>
      </c>
      <c r="D124" t="s">
        <v>462</v>
      </c>
      <c r="E124" t="s">
        <v>463</v>
      </c>
      <c r="F124">
        <v>1589636510.2451601</v>
      </c>
      <c r="G124">
        <f t="shared" si="29"/>
        <v>6.9762832180807492E-4</v>
      </c>
      <c r="H124">
        <f t="shared" si="30"/>
        <v>-1.7338930799795722</v>
      </c>
      <c r="I124">
        <f t="shared" si="31"/>
        <v>413.162483870968</v>
      </c>
      <c r="J124">
        <f t="shared" si="32"/>
        <v>483.05419533330019</v>
      </c>
      <c r="K124">
        <f t="shared" si="33"/>
        <v>49.063216287261753</v>
      </c>
      <c r="L124">
        <f t="shared" si="34"/>
        <v>41.964401725062878</v>
      </c>
      <c r="M124">
        <f t="shared" si="35"/>
        <v>3.2718381111429266E-2</v>
      </c>
      <c r="N124">
        <f t="shared" si="36"/>
        <v>2.786582289837729</v>
      </c>
      <c r="O124">
        <f t="shared" si="37"/>
        <v>3.2506451579401997E-2</v>
      </c>
      <c r="P124">
        <f t="shared" si="38"/>
        <v>2.0335458687411382E-2</v>
      </c>
      <c r="Q124">
        <f t="shared" si="39"/>
        <v>1.5356530925806449E-2</v>
      </c>
      <c r="R124">
        <f t="shared" si="40"/>
        <v>27.631981026987525</v>
      </c>
      <c r="S124">
        <f t="shared" si="41"/>
        <v>27.587003225806502</v>
      </c>
      <c r="T124">
        <f t="shared" si="42"/>
        <v>3.7044279440759866</v>
      </c>
      <c r="U124">
        <f t="shared" si="43"/>
        <v>42.106601839596145</v>
      </c>
      <c r="V124">
        <f t="shared" si="44"/>
        <v>1.5813574649323896</v>
      </c>
      <c r="W124">
        <f t="shared" si="45"/>
        <v>3.7556045746852815</v>
      </c>
      <c r="X124">
        <f t="shared" si="46"/>
        <v>2.123070479143597</v>
      </c>
      <c r="Y124">
        <f t="shared" si="47"/>
        <v>-30.765408991736106</v>
      </c>
      <c r="Z124">
        <f t="shared" si="48"/>
        <v>35.27987205492726</v>
      </c>
      <c r="AA124">
        <f t="shared" si="49"/>
        <v>2.7516034756053616</v>
      </c>
      <c r="AB124">
        <f t="shared" si="50"/>
        <v>7.2814230697223223</v>
      </c>
      <c r="AC124">
        <v>-1.21941454991043E-3</v>
      </c>
      <c r="AD124">
        <v>2.3551957357512799E-2</v>
      </c>
      <c r="AE124">
        <v>2.6749949039552599</v>
      </c>
      <c r="AF124">
        <v>0</v>
      </c>
      <c r="AG124">
        <v>0</v>
      </c>
      <c r="AH124">
        <f t="shared" si="51"/>
        <v>1</v>
      </c>
      <c r="AI124">
        <f t="shared" si="52"/>
        <v>0</v>
      </c>
      <c r="AJ124">
        <f t="shared" si="53"/>
        <v>53475.961272775727</v>
      </c>
      <c r="AK124">
        <f t="shared" si="54"/>
        <v>8.0358612903225796E-2</v>
      </c>
      <c r="AL124">
        <f t="shared" si="55"/>
        <v>3.9375720322580639E-2</v>
      </c>
      <c r="AM124">
        <f t="shared" si="56"/>
        <v>0.49</v>
      </c>
      <c r="AN124">
        <f t="shared" si="57"/>
        <v>0.39</v>
      </c>
      <c r="AO124">
        <v>10.98</v>
      </c>
      <c r="AP124">
        <v>0.5</v>
      </c>
      <c r="AQ124" t="s">
        <v>195</v>
      </c>
      <c r="AR124">
        <v>1589636510.2451601</v>
      </c>
      <c r="AS124">
        <v>413.162483870968</v>
      </c>
      <c r="AT124">
        <v>409.98758064516102</v>
      </c>
      <c r="AU124">
        <v>15.5693290322581</v>
      </c>
      <c r="AV124">
        <v>14.061077419354801</v>
      </c>
      <c r="AW124">
        <v>499.96290322580597</v>
      </c>
      <c r="AX124">
        <v>101.472419354839</v>
      </c>
      <c r="AY124">
        <v>9.6341999999999997E-2</v>
      </c>
      <c r="AZ124">
        <v>27.821841935483899</v>
      </c>
      <c r="BA124">
        <v>27.587003225806502</v>
      </c>
      <c r="BB124">
        <v>28.032080645161301</v>
      </c>
      <c r="BC124">
        <v>9993.5322580645206</v>
      </c>
      <c r="BD124">
        <v>8.0358612903225796E-2</v>
      </c>
      <c r="BE124">
        <v>0.282605</v>
      </c>
      <c r="BF124">
        <v>1589636495.0999999</v>
      </c>
      <c r="BG124" t="s">
        <v>461</v>
      </c>
      <c r="BH124">
        <v>20</v>
      </c>
      <c r="BI124">
        <v>-1.3049999999999999</v>
      </c>
      <c r="BJ124">
        <v>4.9000000000000002E-2</v>
      </c>
      <c r="BK124">
        <v>410</v>
      </c>
      <c r="BL124">
        <v>14</v>
      </c>
      <c r="BM124">
        <v>0.27</v>
      </c>
      <c r="BN124">
        <v>0.04</v>
      </c>
      <c r="BO124">
        <v>2.4403046719999999</v>
      </c>
      <c r="BP124">
        <v>8.0251601979285905</v>
      </c>
      <c r="BQ124">
        <v>1.21240451027486</v>
      </c>
      <c r="BR124">
        <v>0</v>
      </c>
      <c r="BS124">
        <v>1.1602538148899999</v>
      </c>
      <c r="BT124">
        <v>3.8020737473358399</v>
      </c>
      <c r="BU124">
        <v>0.57156937216721704</v>
      </c>
      <c r="BV124">
        <v>0</v>
      </c>
      <c r="BW124">
        <v>0</v>
      </c>
      <c r="BX124">
        <v>2</v>
      </c>
      <c r="BY124" t="s">
        <v>197</v>
      </c>
      <c r="BZ124">
        <v>100</v>
      </c>
      <c r="CA124">
        <v>100</v>
      </c>
      <c r="CB124">
        <v>-1.3049999999999999</v>
      </c>
      <c r="CC124">
        <v>4.9000000000000002E-2</v>
      </c>
      <c r="CD124">
        <v>2</v>
      </c>
      <c r="CE124">
        <v>517.16099999999994</v>
      </c>
      <c r="CF124">
        <v>482.47399999999999</v>
      </c>
      <c r="CG124">
        <v>26.999300000000002</v>
      </c>
      <c r="CH124">
        <v>32.450699999999998</v>
      </c>
      <c r="CI124">
        <v>30.000299999999999</v>
      </c>
      <c r="CJ124">
        <v>32.320399999999999</v>
      </c>
      <c r="CK124">
        <v>32.346499999999999</v>
      </c>
      <c r="CL124">
        <v>19.861699999999999</v>
      </c>
      <c r="CM124">
        <v>32.773000000000003</v>
      </c>
      <c r="CN124">
        <v>0</v>
      </c>
      <c r="CO124">
        <v>27</v>
      </c>
      <c r="CP124">
        <v>410</v>
      </c>
      <c r="CQ124">
        <v>14</v>
      </c>
      <c r="CR124">
        <v>98.903899999999993</v>
      </c>
      <c r="CS124">
        <v>105.61199999999999</v>
      </c>
    </row>
    <row r="125" spans="1:97" x14ac:dyDescent="0.25">
      <c r="A125">
        <v>109</v>
      </c>
      <c r="B125">
        <v>1589636523.5999999</v>
      </c>
      <c r="C125">
        <v>8708.8999998569507</v>
      </c>
      <c r="D125" t="s">
        <v>464</v>
      </c>
      <c r="E125" t="s">
        <v>465</v>
      </c>
      <c r="F125">
        <v>1589636515.03548</v>
      </c>
      <c r="G125">
        <f t="shared" si="29"/>
        <v>6.9843243285920987E-4</v>
      </c>
      <c r="H125">
        <f t="shared" si="30"/>
        <v>-1.7344800696273479</v>
      </c>
      <c r="I125">
        <f t="shared" si="31"/>
        <v>413.16732258064502</v>
      </c>
      <c r="J125">
        <f t="shared" si="32"/>
        <v>482.99607223606932</v>
      </c>
      <c r="K125">
        <f t="shared" si="33"/>
        <v>49.057174177955147</v>
      </c>
      <c r="L125">
        <f t="shared" si="34"/>
        <v>41.964774609122472</v>
      </c>
      <c r="M125">
        <f t="shared" si="35"/>
        <v>3.2753640252218712E-2</v>
      </c>
      <c r="N125">
        <f t="shared" si="36"/>
        <v>2.7879438112570152</v>
      </c>
      <c r="O125">
        <f t="shared" si="37"/>
        <v>3.2541358294974579E-2</v>
      </c>
      <c r="P125">
        <f t="shared" si="38"/>
        <v>2.0357306791276904E-2</v>
      </c>
      <c r="Q125">
        <f t="shared" si="39"/>
        <v>1.4064130256129027E-2</v>
      </c>
      <c r="R125">
        <f t="shared" si="40"/>
        <v>27.633488821532644</v>
      </c>
      <c r="S125">
        <f t="shared" si="41"/>
        <v>27.5861548387097</v>
      </c>
      <c r="T125">
        <f t="shared" si="42"/>
        <v>3.7042441703170463</v>
      </c>
      <c r="U125">
        <f t="shared" si="43"/>
        <v>42.093219786265074</v>
      </c>
      <c r="V125">
        <f t="shared" si="44"/>
        <v>1.5810070084918815</v>
      </c>
      <c r="W125">
        <f t="shared" si="45"/>
        <v>3.7559659643992371</v>
      </c>
      <c r="X125">
        <f t="shared" si="46"/>
        <v>2.1232371618251649</v>
      </c>
      <c r="Y125">
        <f t="shared" si="47"/>
        <v>-30.800870289091154</v>
      </c>
      <c r="Z125">
        <f t="shared" si="48"/>
        <v>35.67238398285302</v>
      </c>
      <c r="AA125">
        <f t="shared" si="49"/>
        <v>2.7808692673610671</v>
      </c>
      <c r="AB125">
        <f t="shared" si="50"/>
        <v>7.6664470913790623</v>
      </c>
      <c r="AC125">
        <v>-1.22033926844224E-3</v>
      </c>
      <c r="AD125">
        <v>2.3569817511330499E-2</v>
      </c>
      <c r="AE125">
        <v>2.6762718053217101</v>
      </c>
      <c r="AF125">
        <v>0</v>
      </c>
      <c r="AG125">
        <v>0</v>
      </c>
      <c r="AH125">
        <f t="shared" si="51"/>
        <v>1</v>
      </c>
      <c r="AI125">
        <f t="shared" si="52"/>
        <v>0</v>
      </c>
      <c r="AJ125">
        <f t="shared" si="53"/>
        <v>53514.550370031167</v>
      </c>
      <c r="AK125">
        <f t="shared" si="54"/>
        <v>7.3595658064516095E-2</v>
      </c>
      <c r="AL125">
        <f t="shared" si="55"/>
        <v>3.6061872451612888E-2</v>
      </c>
      <c r="AM125">
        <f t="shared" si="56"/>
        <v>0.49</v>
      </c>
      <c r="AN125">
        <f t="shared" si="57"/>
        <v>0.39</v>
      </c>
      <c r="AO125">
        <v>10.98</v>
      </c>
      <c r="AP125">
        <v>0.5</v>
      </c>
      <c r="AQ125" t="s">
        <v>195</v>
      </c>
      <c r="AR125">
        <v>1589636515.03548</v>
      </c>
      <c r="AS125">
        <v>413.16732258064502</v>
      </c>
      <c r="AT125">
        <v>409.99187096774199</v>
      </c>
      <c r="AU125">
        <v>15.5659225806452</v>
      </c>
      <c r="AV125">
        <v>14.055929032258099</v>
      </c>
      <c r="AW125">
        <v>499.96348387096799</v>
      </c>
      <c r="AX125">
        <v>101.471741935484</v>
      </c>
      <c r="AY125">
        <v>9.6732422580645197E-2</v>
      </c>
      <c r="AZ125">
        <v>27.8234903225806</v>
      </c>
      <c r="BA125">
        <v>27.5861548387097</v>
      </c>
      <c r="BB125">
        <v>28.0368580645161</v>
      </c>
      <c r="BC125">
        <v>10001.177419354801</v>
      </c>
      <c r="BD125">
        <v>7.3595658064516095E-2</v>
      </c>
      <c r="BE125">
        <v>0.282605</v>
      </c>
      <c r="BF125">
        <v>1589636495.0999999</v>
      </c>
      <c r="BG125" t="s">
        <v>461</v>
      </c>
      <c r="BH125">
        <v>20</v>
      </c>
      <c r="BI125">
        <v>-1.3049999999999999</v>
      </c>
      <c r="BJ125">
        <v>4.9000000000000002E-2</v>
      </c>
      <c r="BK125">
        <v>410</v>
      </c>
      <c r="BL125">
        <v>14</v>
      </c>
      <c r="BM125">
        <v>0.27</v>
      </c>
      <c r="BN125">
        <v>0.04</v>
      </c>
      <c r="BO125">
        <v>3.0411556000000002</v>
      </c>
      <c r="BP125">
        <v>1.8014577478995</v>
      </c>
      <c r="BQ125">
        <v>0.41055606091816499</v>
      </c>
      <c r="BR125">
        <v>0</v>
      </c>
      <c r="BS125">
        <v>1.44353562</v>
      </c>
      <c r="BT125">
        <v>0.87045532004817605</v>
      </c>
      <c r="BU125">
        <v>0.194949442104038</v>
      </c>
      <c r="BV125">
        <v>0</v>
      </c>
      <c r="BW125">
        <v>0</v>
      </c>
      <c r="BX125">
        <v>2</v>
      </c>
      <c r="BY125" t="s">
        <v>197</v>
      </c>
      <c r="BZ125">
        <v>100</v>
      </c>
      <c r="CA125">
        <v>100</v>
      </c>
      <c r="CB125">
        <v>-1.3049999999999999</v>
      </c>
      <c r="CC125">
        <v>4.9000000000000002E-2</v>
      </c>
      <c r="CD125">
        <v>2</v>
      </c>
      <c r="CE125">
        <v>517.15800000000002</v>
      </c>
      <c r="CF125">
        <v>482.42099999999999</v>
      </c>
      <c r="CG125">
        <v>26.999099999999999</v>
      </c>
      <c r="CH125">
        <v>32.453000000000003</v>
      </c>
      <c r="CI125">
        <v>30.000299999999999</v>
      </c>
      <c r="CJ125">
        <v>32.323300000000003</v>
      </c>
      <c r="CK125">
        <v>32.35</v>
      </c>
      <c r="CL125">
        <v>19.8612</v>
      </c>
      <c r="CM125">
        <v>32.773000000000003</v>
      </c>
      <c r="CN125">
        <v>0</v>
      </c>
      <c r="CO125">
        <v>27</v>
      </c>
      <c r="CP125">
        <v>410</v>
      </c>
      <c r="CQ125">
        <v>14</v>
      </c>
      <c r="CR125">
        <v>98.904899999999998</v>
      </c>
      <c r="CS125">
        <v>105.61199999999999</v>
      </c>
    </row>
    <row r="126" spans="1:97" x14ac:dyDescent="0.25">
      <c r="A126">
        <v>110</v>
      </c>
      <c r="B126">
        <v>1589636528.5999999</v>
      </c>
      <c r="C126">
        <v>8713.8999998569507</v>
      </c>
      <c r="D126" t="s">
        <v>466</v>
      </c>
      <c r="E126" t="s">
        <v>467</v>
      </c>
      <c r="F126">
        <v>1589636519.9709699</v>
      </c>
      <c r="G126">
        <f t="shared" si="29"/>
        <v>6.9795056990003593E-4</v>
      </c>
      <c r="H126">
        <f t="shared" si="30"/>
        <v>-1.7372471969114458</v>
      </c>
      <c r="I126">
        <f t="shared" si="31"/>
        <v>413.17335483871</v>
      </c>
      <c r="J126">
        <f t="shared" si="32"/>
        <v>483.2291016264823</v>
      </c>
      <c r="K126">
        <f t="shared" si="33"/>
        <v>49.081003606174392</v>
      </c>
      <c r="L126">
        <f t="shared" si="34"/>
        <v>41.965524945740462</v>
      </c>
      <c r="M126">
        <f t="shared" si="35"/>
        <v>3.2713904452646672E-2</v>
      </c>
      <c r="N126">
        <f t="shared" si="36"/>
        <v>2.7876367540841525</v>
      </c>
      <c r="O126">
        <f t="shared" si="37"/>
        <v>3.2502112291675926E-2</v>
      </c>
      <c r="P126">
        <f t="shared" si="38"/>
        <v>2.0332734422941468E-2</v>
      </c>
      <c r="Q126">
        <f t="shared" si="39"/>
        <v>1.4967735509999998E-2</v>
      </c>
      <c r="R126">
        <f t="shared" si="40"/>
        <v>27.634167511985908</v>
      </c>
      <c r="S126">
        <f t="shared" si="41"/>
        <v>27.5889806451613</v>
      </c>
      <c r="T126">
        <f t="shared" si="42"/>
        <v>3.7048563145577154</v>
      </c>
      <c r="U126">
        <f t="shared" si="43"/>
        <v>42.078772193531101</v>
      </c>
      <c r="V126">
        <f t="shared" si="44"/>
        <v>1.5805161453538583</v>
      </c>
      <c r="W126">
        <f t="shared" si="45"/>
        <v>3.7560890277041779</v>
      </c>
      <c r="X126">
        <f t="shared" si="46"/>
        <v>2.1243401692038573</v>
      </c>
      <c r="Y126">
        <f t="shared" si="47"/>
        <v>-30.779620132591585</v>
      </c>
      <c r="Z126">
        <f t="shared" si="48"/>
        <v>35.328127615438909</v>
      </c>
      <c r="AA126">
        <f t="shared" si="49"/>
        <v>2.7543823709481696</v>
      </c>
      <c r="AB126">
        <f t="shared" si="50"/>
        <v>7.3178575893054933</v>
      </c>
      <c r="AC126">
        <v>-1.22013068300048E-3</v>
      </c>
      <c r="AD126">
        <v>2.35657888605076E-2</v>
      </c>
      <c r="AE126">
        <v>2.6759838355905901</v>
      </c>
      <c r="AF126">
        <v>0</v>
      </c>
      <c r="AG126">
        <v>0</v>
      </c>
      <c r="AH126">
        <f t="shared" si="51"/>
        <v>1</v>
      </c>
      <c r="AI126">
        <f t="shared" si="52"/>
        <v>0</v>
      </c>
      <c r="AJ126">
        <f t="shared" si="53"/>
        <v>53505.674033277232</v>
      </c>
      <c r="AK126">
        <f t="shared" si="54"/>
        <v>7.8324099999999994E-2</v>
      </c>
      <c r="AL126">
        <f t="shared" si="55"/>
        <v>3.8378808999999993E-2</v>
      </c>
      <c r="AM126">
        <f t="shared" si="56"/>
        <v>0.49</v>
      </c>
      <c r="AN126">
        <f t="shared" si="57"/>
        <v>0.39</v>
      </c>
      <c r="AO126">
        <v>10.98</v>
      </c>
      <c r="AP126">
        <v>0.5</v>
      </c>
      <c r="AQ126" t="s">
        <v>195</v>
      </c>
      <c r="AR126">
        <v>1589636519.9709699</v>
      </c>
      <c r="AS126">
        <v>413.17335483871</v>
      </c>
      <c r="AT126">
        <v>409.99138709677402</v>
      </c>
      <c r="AU126">
        <v>15.561038709677399</v>
      </c>
      <c r="AV126">
        <v>14.0520741935484</v>
      </c>
      <c r="AW126">
        <v>499.96174193548399</v>
      </c>
      <c r="AX126">
        <v>101.471580645161</v>
      </c>
      <c r="AY126">
        <v>9.7226864516128997E-2</v>
      </c>
      <c r="AZ126">
        <v>27.824051612903201</v>
      </c>
      <c r="BA126">
        <v>27.5889806451613</v>
      </c>
      <c r="BB126">
        <v>28.038441935483899</v>
      </c>
      <c r="BC126">
        <v>9999.4838709677406</v>
      </c>
      <c r="BD126">
        <v>7.8324099999999994E-2</v>
      </c>
      <c r="BE126">
        <v>0.282605</v>
      </c>
      <c r="BF126">
        <v>1589636495.0999999</v>
      </c>
      <c r="BG126" t="s">
        <v>461</v>
      </c>
      <c r="BH126">
        <v>20</v>
      </c>
      <c r="BI126">
        <v>-1.3049999999999999</v>
      </c>
      <c r="BJ126">
        <v>4.9000000000000002E-2</v>
      </c>
      <c r="BK126">
        <v>410</v>
      </c>
      <c r="BL126">
        <v>14</v>
      </c>
      <c r="BM126">
        <v>0.27</v>
      </c>
      <c r="BN126">
        <v>0.04</v>
      </c>
      <c r="BO126">
        <v>3.1761644000000002</v>
      </c>
      <c r="BP126">
        <v>3.2211745498205401E-2</v>
      </c>
      <c r="BQ126">
        <v>2.00968656421841E-2</v>
      </c>
      <c r="BR126">
        <v>1</v>
      </c>
      <c r="BS126">
        <v>1.5074137999999999</v>
      </c>
      <c r="BT126">
        <v>-2.5329363745497701E-3</v>
      </c>
      <c r="BU126">
        <v>5.6910592651983399E-3</v>
      </c>
      <c r="BV126">
        <v>1</v>
      </c>
      <c r="BW126">
        <v>2</v>
      </c>
      <c r="BX126">
        <v>2</v>
      </c>
      <c r="BY126" t="s">
        <v>203</v>
      </c>
      <c r="BZ126">
        <v>100</v>
      </c>
      <c r="CA126">
        <v>100</v>
      </c>
      <c r="CB126">
        <v>-1.3049999999999999</v>
      </c>
      <c r="CC126">
        <v>4.9000000000000002E-2</v>
      </c>
      <c r="CD126">
        <v>2</v>
      </c>
      <c r="CE126">
        <v>517.14499999999998</v>
      </c>
      <c r="CF126">
        <v>482.37700000000001</v>
      </c>
      <c r="CG126">
        <v>26.998999999999999</v>
      </c>
      <c r="CH126">
        <v>32.4559</v>
      </c>
      <c r="CI126">
        <v>30.000299999999999</v>
      </c>
      <c r="CJ126">
        <v>32.326799999999999</v>
      </c>
      <c r="CK126">
        <v>32.352800000000002</v>
      </c>
      <c r="CL126">
        <v>19.861899999999999</v>
      </c>
      <c r="CM126">
        <v>32.773000000000003</v>
      </c>
      <c r="CN126">
        <v>0</v>
      </c>
      <c r="CO126">
        <v>27</v>
      </c>
      <c r="CP126">
        <v>410</v>
      </c>
      <c r="CQ126">
        <v>14</v>
      </c>
      <c r="CR126">
        <v>98.904899999999998</v>
      </c>
      <c r="CS126">
        <v>105.611</v>
      </c>
    </row>
    <row r="127" spans="1:97" x14ac:dyDescent="0.25">
      <c r="A127">
        <v>111</v>
      </c>
      <c r="B127">
        <v>1589636533.5999999</v>
      </c>
      <c r="C127">
        <v>8718.8999998569507</v>
      </c>
      <c r="D127" t="s">
        <v>468</v>
      </c>
      <c r="E127" t="s">
        <v>469</v>
      </c>
      <c r="F127">
        <v>1589636524.9709699</v>
      </c>
      <c r="G127">
        <f t="shared" si="29"/>
        <v>6.9552970093398725E-4</v>
      </c>
      <c r="H127">
        <f t="shared" si="30"/>
        <v>-1.7324135819150464</v>
      </c>
      <c r="I127">
        <f t="shared" si="31"/>
        <v>413.16887096774201</v>
      </c>
      <c r="J127">
        <f t="shared" si="32"/>
        <v>483.29507432666833</v>
      </c>
      <c r="K127">
        <f t="shared" si="33"/>
        <v>49.0880113200392</v>
      </c>
      <c r="L127">
        <f t="shared" si="34"/>
        <v>41.965331931861556</v>
      </c>
      <c r="M127">
        <f t="shared" si="35"/>
        <v>3.259391537798411E-2</v>
      </c>
      <c r="N127">
        <f t="shared" si="36"/>
        <v>2.7870566188434487</v>
      </c>
      <c r="O127">
        <f t="shared" si="37"/>
        <v>3.2383625156507771E-2</v>
      </c>
      <c r="P127">
        <f t="shared" si="38"/>
        <v>2.0258546220723823E-2</v>
      </c>
      <c r="Q127">
        <f t="shared" si="39"/>
        <v>1.6561126693548377E-2</v>
      </c>
      <c r="R127">
        <f t="shared" si="40"/>
        <v>27.633996418431142</v>
      </c>
      <c r="S127">
        <f t="shared" si="41"/>
        <v>27.588538709677401</v>
      </c>
      <c r="T127">
        <f t="shared" si="42"/>
        <v>3.7047605738478131</v>
      </c>
      <c r="U127">
        <f t="shared" si="43"/>
        <v>42.067617887030259</v>
      </c>
      <c r="V127">
        <f t="shared" si="44"/>
        <v>1.5800230957574879</v>
      </c>
      <c r="W127">
        <f t="shared" si="45"/>
        <v>3.7559129209562876</v>
      </c>
      <c r="X127">
        <f t="shared" si="46"/>
        <v>2.1247374780903252</v>
      </c>
      <c r="Y127">
        <f t="shared" si="47"/>
        <v>-30.672859811188836</v>
      </c>
      <c r="Z127">
        <f t="shared" si="48"/>
        <v>35.266489511674436</v>
      </c>
      <c r="AA127">
        <f t="shared" si="49"/>
        <v>2.750131963493482</v>
      </c>
      <c r="AB127">
        <f t="shared" si="50"/>
        <v>7.3603227906726296</v>
      </c>
      <c r="AC127">
        <v>-1.2197366551150099E-3</v>
      </c>
      <c r="AD127">
        <v>2.3558178546232801E-2</v>
      </c>
      <c r="AE127">
        <v>2.6754397574411399</v>
      </c>
      <c r="AF127">
        <v>0</v>
      </c>
      <c r="AG127">
        <v>0</v>
      </c>
      <c r="AH127">
        <f t="shared" si="51"/>
        <v>1</v>
      </c>
      <c r="AI127">
        <f t="shared" si="52"/>
        <v>0</v>
      </c>
      <c r="AJ127">
        <f t="shared" si="53"/>
        <v>53489.245801433666</v>
      </c>
      <c r="AK127">
        <f t="shared" si="54"/>
        <v>8.6662096774193495E-2</v>
      </c>
      <c r="AL127">
        <f t="shared" si="55"/>
        <v>4.2464427419354814E-2</v>
      </c>
      <c r="AM127">
        <f t="shared" si="56"/>
        <v>0.49</v>
      </c>
      <c r="AN127">
        <f t="shared" si="57"/>
        <v>0.39</v>
      </c>
      <c r="AO127">
        <v>10.98</v>
      </c>
      <c r="AP127">
        <v>0.5</v>
      </c>
      <c r="AQ127" t="s">
        <v>195</v>
      </c>
      <c r="AR127">
        <v>1589636524.9709699</v>
      </c>
      <c r="AS127">
        <v>413.16887096774201</v>
      </c>
      <c r="AT127">
        <v>409.99535483871</v>
      </c>
      <c r="AU127">
        <v>15.556087096774201</v>
      </c>
      <c r="AV127">
        <v>14.0523677419355</v>
      </c>
      <c r="AW127">
        <v>499.96800000000002</v>
      </c>
      <c r="AX127">
        <v>101.471709677419</v>
      </c>
      <c r="AY127">
        <v>9.7732941935483902E-2</v>
      </c>
      <c r="AZ127">
        <v>27.8232483870968</v>
      </c>
      <c r="BA127">
        <v>27.588538709677401</v>
      </c>
      <c r="BB127">
        <v>28.035161290322598</v>
      </c>
      <c r="BC127">
        <v>9996.2419354838694</v>
      </c>
      <c r="BD127">
        <v>8.6662096774193495E-2</v>
      </c>
      <c r="BE127">
        <v>0.282605</v>
      </c>
      <c r="BF127">
        <v>1589636495.0999999</v>
      </c>
      <c r="BG127" t="s">
        <v>461</v>
      </c>
      <c r="BH127">
        <v>20</v>
      </c>
      <c r="BI127">
        <v>-1.3049999999999999</v>
      </c>
      <c r="BJ127">
        <v>4.9000000000000002E-2</v>
      </c>
      <c r="BK127">
        <v>410</v>
      </c>
      <c r="BL127">
        <v>14</v>
      </c>
      <c r="BM127">
        <v>0.27</v>
      </c>
      <c r="BN127">
        <v>0.04</v>
      </c>
      <c r="BO127">
        <v>3.1757634000000001</v>
      </c>
      <c r="BP127">
        <v>-1.73208547418871E-2</v>
      </c>
      <c r="BQ127">
        <v>2.0146772506781301E-2</v>
      </c>
      <c r="BR127">
        <v>1</v>
      </c>
      <c r="BS127">
        <v>1.506499</v>
      </c>
      <c r="BT127">
        <v>-4.5105767106841201E-2</v>
      </c>
      <c r="BU127">
        <v>6.77868549204046E-3</v>
      </c>
      <c r="BV127">
        <v>1</v>
      </c>
      <c r="BW127">
        <v>2</v>
      </c>
      <c r="BX127">
        <v>2</v>
      </c>
      <c r="BY127" t="s">
        <v>203</v>
      </c>
      <c r="BZ127">
        <v>100</v>
      </c>
      <c r="CA127">
        <v>100</v>
      </c>
      <c r="CB127">
        <v>-1.3049999999999999</v>
      </c>
      <c r="CC127">
        <v>4.9000000000000002E-2</v>
      </c>
      <c r="CD127">
        <v>2</v>
      </c>
      <c r="CE127">
        <v>517.16999999999996</v>
      </c>
      <c r="CF127">
        <v>482.39100000000002</v>
      </c>
      <c r="CG127">
        <v>26.999199999999998</v>
      </c>
      <c r="CH127">
        <v>32.457599999999999</v>
      </c>
      <c r="CI127">
        <v>30.0002</v>
      </c>
      <c r="CJ127">
        <v>32.329599999999999</v>
      </c>
      <c r="CK127">
        <v>32.356200000000001</v>
      </c>
      <c r="CL127">
        <v>19.861999999999998</v>
      </c>
      <c r="CM127">
        <v>32.773000000000003</v>
      </c>
      <c r="CN127">
        <v>0</v>
      </c>
      <c r="CO127">
        <v>27</v>
      </c>
      <c r="CP127">
        <v>410</v>
      </c>
      <c r="CQ127">
        <v>14</v>
      </c>
      <c r="CR127">
        <v>98.904899999999998</v>
      </c>
      <c r="CS127">
        <v>105.611</v>
      </c>
    </row>
    <row r="128" spans="1:97" x14ac:dyDescent="0.25">
      <c r="A128">
        <v>112</v>
      </c>
      <c r="B128">
        <v>1589636538.5999999</v>
      </c>
      <c r="C128">
        <v>8723.8999998569507</v>
      </c>
      <c r="D128" t="s">
        <v>470</v>
      </c>
      <c r="E128" t="s">
        <v>471</v>
      </c>
      <c r="F128">
        <v>1589636529.9709699</v>
      </c>
      <c r="G128">
        <f t="shared" si="29"/>
        <v>6.929212518509536E-4</v>
      </c>
      <c r="H128">
        <f t="shared" si="30"/>
        <v>-1.7389804674277705</v>
      </c>
      <c r="I128">
        <f t="shared" si="31"/>
        <v>413.18099999999998</v>
      </c>
      <c r="J128">
        <f t="shared" si="32"/>
        <v>483.95017863498691</v>
      </c>
      <c r="K128">
        <f t="shared" si="33"/>
        <v>49.154765950463954</v>
      </c>
      <c r="L128">
        <f t="shared" si="34"/>
        <v>41.966748328234544</v>
      </c>
      <c r="M128">
        <f t="shared" si="35"/>
        <v>3.2467687737286782E-2</v>
      </c>
      <c r="N128">
        <f t="shared" si="36"/>
        <v>2.7873603114888028</v>
      </c>
      <c r="O128">
        <f t="shared" si="37"/>
        <v>3.225904010956876E-2</v>
      </c>
      <c r="P128">
        <f t="shared" si="38"/>
        <v>2.0180534312921595E-2</v>
      </c>
      <c r="Q128">
        <f t="shared" si="39"/>
        <v>1.7308023166451605E-2</v>
      </c>
      <c r="R128">
        <f t="shared" si="40"/>
        <v>27.632826734888909</v>
      </c>
      <c r="S128">
        <f t="shared" si="41"/>
        <v>27.5875870967742</v>
      </c>
      <c r="T128">
        <f t="shared" si="42"/>
        <v>3.704554424174558</v>
      </c>
      <c r="U128">
        <f t="shared" si="43"/>
        <v>42.060864520293883</v>
      </c>
      <c r="V128">
        <f t="shared" si="44"/>
        <v>1.5795939452632697</v>
      </c>
      <c r="W128">
        <f t="shared" si="45"/>
        <v>3.7554956686663772</v>
      </c>
      <c r="X128">
        <f t="shared" si="46"/>
        <v>2.1249604789112881</v>
      </c>
      <c r="Y128">
        <f t="shared" si="47"/>
        <v>-30.557827206627053</v>
      </c>
      <c r="Z128">
        <f t="shared" si="48"/>
        <v>35.127331402487144</v>
      </c>
      <c r="AA128">
        <f t="shared" si="49"/>
        <v>2.738942750143408</v>
      </c>
      <c r="AB128">
        <f t="shared" si="50"/>
        <v>7.3257549691699495</v>
      </c>
      <c r="AC128">
        <v>-1.21994291325592E-3</v>
      </c>
      <c r="AD128">
        <v>2.3562162247214202E-2</v>
      </c>
      <c r="AE128">
        <v>2.6757245756136898</v>
      </c>
      <c r="AF128">
        <v>0</v>
      </c>
      <c r="AG128">
        <v>0</v>
      </c>
      <c r="AH128">
        <f t="shared" si="51"/>
        <v>1</v>
      </c>
      <c r="AI128">
        <f t="shared" si="52"/>
        <v>0</v>
      </c>
      <c r="AJ128">
        <f t="shared" si="53"/>
        <v>53498.259545203327</v>
      </c>
      <c r="AK128">
        <f t="shared" si="54"/>
        <v>9.0570503225806398E-2</v>
      </c>
      <c r="AL128">
        <f t="shared" si="55"/>
        <v>4.4379546580645135E-2</v>
      </c>
      <c r="AM128">
        <f t="shared" si="56"/>
        <v>0.49</v>
      </c>
      <c r="AN128">
        <f t="shared" si="57"/>
        <v>0.39</v>
      </c>
      <c r="AO128">
        <v>10.98</v>
      </c>
      <c r="AP128">
        <v>0.5</v>
      </c>
      <c r="AQ128" t="s">
        <v>195</v>
      </c>
      <c r="AR128">
        <v>1589636529.9709699</v>
      </c>
      <c r="AS128">
        <v>413.18099999999998</v>
      </c>
      <c r="AT128">
        <v>409.99077419354802</v>
      </c>
      <c r="AU128">
        <v>15.551793548387099</v>
      </c>
      <c r="AV128">
        <v>14.053735483871</v>
      </c>
      <c r="AW128">
        <v>499.977483870968</v>
      </c>
      <c r="AX128">
        <v>101.471677419355</v>
      </c>
      <c r="AY128">
        <v>9.8211632258064493E-2</v>
      </c>
      <c r="AZ128">
        <v>27.821345161290299</v>
      </c>
      <c r="BA128">
        <v>27.5875870967742</v>
      </c>
      <c r="BB128">
        <v>28.030296774193499</v>
      </c>
      <c r="BC128">
        <v>9997.9354838709696</v>
      </c>
      <c r="BD128">
        <v>9.0570503225806398E-2</v>
      </c>
      <c r="BE128">
        <v>0.282605</v>
      </c>
      <c r="BF128">
        <v>1589636495.0999999</v>
      </c>
      <c r="BG128" t="s">
        <v>461</v>
      </c>
      <c r="BH128">
        <v>20</v>
      </c>
      <c r="BI128">
        <v>-1.3049999999999999</v>
      </c>
      <c r="BJ128">
        <v>4.9000000000000002E-2</v>
      </c>
      <c r="BK128">
        <v>410</v>
      </c>
      <c r="BL128">
        <v>14</v>
      </c>
      <c r="BM128">
        <v>0.27</v>
      </c>
      <c r="BN128">
        <v>0.04</v>
      </c>
      <c r="BO128">
        <v>3.1871200000000002</v>
      </c>
      <c r="BP128">
        <v>6.5881354141660298E-2</v>
      </c>
      <c r="BQ128">
        <v>2.6413201017672999E-2</v>
      </c>
      <c r="BR128">
        <v>1</v>
      </c>
      <c r="BS128">
        <v>1.5029914</v>
      </c>
      <c r="BT128">
        <v>-6.7957685474189303E-2</v>
      </c>
      <c r="BU128">
        <v>8.2265309845645004E-3</v>
      </c>
      <c r="BV128">
        <v>1</v>
      </c>
      <c r="BW128">
        <v>2</v>
      </c>
      <c r="BX128">
        <v>2</v>
      </c>
      <c r="BY128" t="s">
        <v>203</v>
      </c>
      <c r="BZ128">
        <v>100</v>
      </c>
      <c r="CA128">
        <v>100</v>
      </c>
      <c r="CB128">
        <v>-1.3049999999999999</v>
      </c>
      <c r="CC128">
        <v>4.9000000000000002E-2</v>
      </c>
      <c r="CD128">
        <v>2</v>
      </c>
      <c r="CE128">
        <v>517.21900000000005</v>
      </c>
      <c r="CF128">
        <v>482.52</v>
      </c>
      <c r="CG128">
        <v>26.999400000000001</v>
      </c>
      <c r="CH128">
        <v>32.459899999999998</v>
      </c>
      <c r="CI128">
        <v>30.0002</v>
      </c>
      <c r="CJ128">
        <v>32.332500000000003</v>
      </c>
      <c r="CK128">
        <v>32.359099999999998</v>
      </c>
      <c r="CL128">
        <v>19.863600000000002</v>
      </c>
      <c r="CM128">
        <v>32.773000000000003</v>
      </c>
      <c r="CN128">
        <v>0</v>
      </c>
      <c r="CO128">
        <v>27</v>
      </c>
      <c r="CP128">
        <v>410</v>
      </c>
      <c r="CQ128">
        <v>14</v>
      </c>
      <c r="CR128">
        <v>98.905199999999994</v>
      </c>
      <c r="CS128">
        <v>105.611</v>
      </c>
    </row>
    <row r="129" spans="1:97" x14ac:dyDescent="0.25">
      <c r="A129">
        <v>113</v>
      </c>
      <c r="B129">
        <v>1589636843.5999999</v>
      </c>
      <c r="C129">
        <v>9028.8999998569507</v>
      </c>
      <c r="D129" t="s">
        <v>474</v>
      </c>
      <c r="E129" t="s">
        <v>475</v>
      </c>
      <c r="F129">
        <v>1589636835.5999999</v>
      </c>
      <c r="G129">
        <f t="shared" si="29"/>
        <v>1.7825342013360154E-4</v>
      </c>
      <c r="H129">
        <f t="shared" si="30"/>
        <v>-1.3516032313713524</v>
      </c>
      <c r="I129">
        <f t="shared" si="31"/>
        <v>412.79503225806502</v>
      </c>
      <c r="J129">
        <f t="shared" si="32"/>
        <v>673.42330737470991</v>
      </c>
      <c r="K129">
        <f t="shared" si="33"/>
        <v>68.40175537950455</v>
      </c>
      <c r="L129">
        <f t="shared" si="34"/>
        <v>41.928909363809233</v>
      </c>
      <c r="M129">
        <f t="shared" si="35"/>
        <v>7.7133242505305353E-3</v>
      </c>
      <c r="N129">
        <f t="shared" si="36"/>
        <v>2.7869538883422016</v>
      </c>
      <c r="O129">
        <f t="shared" si="37"/>
        <v>7.7014840145064314E-3</v>
      </c>
      <c r="P129">
        <f t="shared" si="38"/>
        <v>4.8144897700914254E-3</v>
      </c>
      <c r="Q129">
        <f t="shared" si="39"/>
        <v>1.5313133348709675E-2</v>
      </c>
      <c r="R129">
        <f t="shared" si="40"/>
        <v>27.8628964600979</v>
      </c>
      <c r="S129">
        <f t="shared" si="41"/>
        <v>27.831593548387101</v>
      </c>
      <c r="T129">
        <f t="shared" si="42"/>
        <v>3.7577429437238146</v>
      </c>
      <c r="U129">
        <f t="shared" si="43"/>
        <v>38.865185946478128</v>
      </c>
      <c r="V129">
        <f t="shared" si="44"/>
        <v>1.4672647427506531</v>
      </c>
      <c r="W129">
        <f t="shared" si="45"/>
        <v>3.7752675228963186</v>
      </c>
      <c r="X129">
        <f t="shared" si="46"/>
        <v>2.2904782009731615</v>
      </c>
      <c r="Y129">
        <f t="shared" si="47"/>
        <v>-7.8609758278918278</v>
      </c>
      <c r="Z129">
        <f t="shared" si="48"/>
        <v>11.980277025629158</v>
      </c>
      <c r="AA129">
        <f t="shared" si="49"/>
        <v>0.93581775116612975</v>
      </c>
      <c r="AB129">
        <f t="shared" si="50"/>
        <v>5.0704320822521698</v>
      </c>
      <c r="AC129">
        <v>-1.21966688884077E-3</v>
      </c>
      <c r="AD129">
        <v>2.35568310698425E-2</v>
      </c>
      <c r="AE129">
        <v>2.6753434111807302</v>
      </c>
      <c r="AF129">
        <v>0</v>
      </c>
      <c r="AG129">
        <v>0</v>
      </c>
      <c r="AH129">
        <f t="shared" si="51"/>
        <v>1</v>
      </c>
      <c r="AI129">
        <f t="shared" si="52"/>
        <v>0</v>
      </c>
      <c r="AJ129">
        <f t="shared" si="53"/>
        <v>53470.758877299559</v>
      </c>
      <c r="AK129">
        <f t="shared" si="54"/>
        <v>8.0131519354838698E-2</v>
      </c>
      <c r="AL129">
        <f t="shared" si="55"/>
        <v>3.926444448387096E-2</v>
      </c>
      <c r="AM129">
        <f t="shared" si="56"/>
        <v>0.49</v>
      </c>
      <c r="AN129">
        <f t="shared" si="57"/>
        <v>0.39</v>
      </c>
      <c r="AO129">
        <v>10.98</v>
      </c>
      <c r="AP129">
        <v>0.5</v>
      </c>
      <c r="AQ129" t="s">
        <v>195</v>
      </c>
      <c r="AR129">
        <v>1589636835.5999999</v>
      </c>
      <c r="AS129">
        <v>412.79503225806502</v>
      </c>
      <c r="AT129">
        <v>409.99016129032299</v>
      </c>
      <c r="AU129">
        <v>14.4453935483871</v>
      </c>
      <c r="AV129">
        <v>14.0598322580645</v>
      </c>
      <c r="AW129">
        <v>500.296516129032</v>
      </c>
      <c r="AX129">
        <v>101.476548387097</v>
      </c>
      <c r="AY129">
        <v>9.66443290322581E-2</v>
      </c>
      <c r="AZ129">
        <v>27.911329032258099</v>
      </c>
      <c r="BA129">
        <v>27.831593548387101</v>
      </c>
      <c r="BB129">
        <v>28.1114161290323</v>
      </c>
      <c r="BC129">
        <v>9995.1935483871002</v>
      </c>
      <c r="BD129">
        <v>8.0131519354838698E-2</v>
      </c>
      <c r="BE129">
        <v>0.282605</v>
      </c>
      <c r="BF129">
        <v>1589636825.5999999</v>
      </c>
      <c r="BG129" t="s">
        <v>476</v>
      </c>
      <c r="BH129">
        <v>21</v>
      </c>
      <c r="BI129">
        <v>-1.34</v>
      </c>
      <c r="BJ129">
        <v>5.2999999999999999E-2</v>
      </c>
      <c r="BK129">
        <v>410</v>
      </c>
      <c r="BL129">
        <v>14</v>
      </c>
      <c r="BM129">
        <v>0.26</v>
      </c>
      <c r="BN129">
        <v>0.09</v>
      </c>
      <c r="BO129">
        <v>1.7062149713999999</v>
      </c>
      <c r="BP129">
        <v>10.797296170128099</v>
      </c>
      <c r="BQ129">
        <v>1.4204103854904599</v>
      </c>
      <c r="BR129">
        <v>0</v>
      </c>
      <c r="BS129">
        <v>0.231352557934</v>
      </c>
      <c r="BT129">
        <v>1.54449176682053</v>
      </c>
      <c r="BU129">
        <v>0.20008057730405601</v>
      </c>
      <c r="BV129">
        <v>0</v>
      </c>
      <c r="BW129">
        <v>0</v>
      </c>
      <c r="BX129">
        <v>2</v>
      </c>
      <c r="BY129" t="s">
        <v>197</v>
      </c>
      <c r="BZ129">
        <v>100</v>
      </c>
      <c r="CA129">
        <v>100</v>
      </c>
      <c r="CB129">
        <v>-1.34</v>
      </c>
      <c r="CC129">
        <v>5.2999999999999999E-2</v>
      </c>
      <c r="CD129">
        <v>2</v>
      </c>
      <c r="CE129">
        <v>516.88300000000004</v>
      </c>
      <c r="CF129">
        <v>479.947</v>
      </c>
      <c r="CG129">
        <v>26.998699999999999</v>
      </c>
      <c r="CH129">
        <v>32.633299999999998</v>
      </c>
      <c r="CI129">
        <v>30.000299999999999</v>
      </c>
      <c r="CJ129">
        <v>32.528799999999997</v>
      </c>
      <c r="CK129">
        <v>32.556100000000001</v>
      </c>
      <c r="CL129">
        <v>19.877099999999999</v>
      </c>
      <c r="CM129">
        <v>33.5989</v>
      </c>
      <c r="CN129">
        <v>0</v>
      </c>
      <c r="CO129">
        <v>27</v>
      </c>
      <c r="CP129">
        <v>410</v>
      </c>
      <c r="CQ129">
        <v>14</v>
      </c>
      <c r="CR129">
        <v>98.887900000000002</v>
      </c>
      <c r="CS129">
        <v>105.581</v>
      </c>
    </row>
    <row r="130" spans="1:97" x14ac:dyDescent="0.25">
      <c r="A130">
        <v>114</v>
      </c>
      <c r="B130">
        <v>1589636848.5999999</v>
      </c>
      <c r="C130">
        <v>9033.8999998569507</v>
      </c>
      <c r="D130" t="s">
        <v>477</v>
      </c>
      <c r="E130" t="s">
        <v>478</v>
      </c>
      <c r="F130">
        <v>1589636840.2451601</v>
      </c>
      <c r="G130">
        <f t="shared" si="29"/>
        <v>2.0007722590096748E-4</v>
      </c>
      <c r="H130">
        <f t="shared" si="30"/>
        <v>-1.4870929994573938</v>
      </c>
      <c r="I130">
        <f t="shared" si="31"/>
        <v>413.08416129032298</v>
      </c>
      <c r="J130">
        <f t="shared" si="32"/>
        <v>667.8255333758193</v>
      </c>
      <c r="K130">
        <f t="shared" si="33"/>
        <v>67.832875434635596</v>
      </c>
      <c r="L130">
        <f t="shared" si="34"/>
        <v>41.958093927892293</v>
      </c>
      <c r="M130">
        <f t="shared" si="35"/>
        <v>8.6739042092906574E-3</v>
      </c>
      <c r="N130">
        <f t="shared" si="36"/>
        <v>2.7872420183475266</v>
      </c>
      <c r="O130">
        <f t="shared" si="37"/>
        <v>8.658935926720417E-3</v>
      </c>
      <c r="P130">
        <f t="shared" si="38"/>
        <v>5.4131776145708091E-3</v>
      </c>
      <c r="Q130">
        <f t="shared" si="39"/>
        <v>1.2320426162032251E-2</v>
      </c>
      <c r="R130">
        <f t="shared" si="40"/>
        <v>27.858251691395232</v>
      </c>
      <c r="S130">
        <f t="shared" si="41"/>
        <v>27.8312387096774</v>
      </c>
      <c r="T130">
        <f t="shared" si="42"/>
        <v>3.7576651147840598</v>
      </c>
      <c r="U130">
        <f t="shared" si="43"/>
        <v>38.963505086602837</v>
      </c>
      <c r="V130">
        <f t="shared" si="44"/>
        <v>1.4710889397605007</v>
      </c>
      <c r="W130">
        <f t="shared" si="45"/>
        <v>3.7755559631782662</v>
      </c>
      <c r="X130">
        <f t="shared" si="46"/>
        <v>2.2865761750235594</v>
      </c>
      <c r="Y130">
        <f t="shared" si="47"/>
        <v>-8.8234056622326662</v>
      </c>
      <c r="Z130">
        <f t="shared" si="48"/>
        <v>12.23163544382235</v>
      </c>
      <c r="AA130">
        <f t="shared" si="49"/>
        <v>0.95535794011991271</v>
      </c>
      <c r="AB130">
        <f t="shared" si="50"/>
        <v>4.3759081478716286</v>
      </c>
      <c r="AC130">
        <v>-1.2198625698211099E-3</v>
      </c>
      <c r="AD130">
        <v>2.3560610481942398E-2</v>
      </c>
      <c r="AE130">
        <v>2.6756136346184598</v>
      </c>
      <c r="AF130">
        <v>0</v>
      </c>
      <c r="AG130">
        <v>0</v>
      </c>
      <c r="AH130">
        <f t="shared" si="51"/>
        <v>1</v>
      </c>
      <c r="AI130">
        <f t="shared" si="52"/>
        <v>0</v>
      </c>
      <c r="AJ130">
        <f t="shared" si="53"/>
        <v>53478.749477961042</v>
      </c>
      <c r="AK130">
        <f t="shared" si="54"/>
        <v>6.4471094516128993E-2</v>
      </c>
      <c r="AL130">
        <f t="shared" si="55"/>
        <v>3.1590836312903207E-2</v>
      </c>
      <c r="AM130">
        <f t="shared" si="56"/>
        <v>0.49</v>
      </c>
      <c r="AN130">
        <f t="shared" si="57"/>
        <v>0.39</v>
      </c>
      <c r="AO130">
        <v>10.98</v>
      </c>
      <c r="AP130">
        <v>0.5</v>
      </c>
      <c r="AQ130" t="s">
        <v>195</v>
      </c>
      <c r="AR130">
        <v>1589636840.2451601</v>
      </c>
      <c r="AS130">
        <v>413.08416129032298</v>
      </c>
      <c r="AT130">
        <v>409.99983870967702</v>
      </c>
      <c r="AU130">
        <v>14.483106451612899</v>
      </c>
      <c r="AV130">
        <v>14.0500774193548</v>
      </c>
      <c r="AW130">
        <v>499.97358064516101</v>
      </c>
      <c r="AX130">
        <v>101.47629032258099</v>
      </c>
      <c r="AY130">
        <v>9.6458912903225794E-2</v>
      </c>
      <c r="AZ130">
        <v>27.912638709677399</v>
      </c>
      <c r="BA130">
        <v>27.8312387096774</v>
      </c>
      <c r="BB130">
        <v>28.110393548387101</v>
      </c>
      <c r="BC130">
        <v>9996.8225806451592</v>
      </c>
      <c r="BD130">
        <v>6.4471094516128993E-2</v>
      </c>
      <c r="BE130">
        <v>0.282605</v>
      </c>
      <c r="BF130">
        <v>1589636825.5999999</v>
      </c>
      <c r="BG130" t="s">
        <v>476</v>
      </c>
      <c r="BH130">
        <v>21</v>
      </c>
      <c r="BI130">
        <v>-1.34</v>
      </c>
      <c r="BJ130">
        <v>5.2999999999999999E-2</v>
      </c>
      <c r="BK130">
        <v>410</v>
      </c>
      <c r="BL130">
        <v>14</v>
      </c>
      <c r="BM130">
        <v>0.26</v>
      </c>
      <c r="BN130">
        <v>0.09</v>
      </c>
      <c r="BO130">
        <v>2.3122559640000002</v>
      </c>
      <c r="BP130">
        <v>8.1098454329218193</v>
      </c>
      <c r="BQ130">
        <v>1.2039571568299801</v>
      </c>
      <c r="BR130">
        <v>0</v>
      </c>
      <c r="BS130">
        <v>0.31961209733399998</v>
      </c>
      <c r="BT130">
        <v>1.2065991248138901</v>
      </c>
      <c r="BU130">
        <v>0.17205975616373201</v>
      </c>
      <c r="BV130">
        <v>0</v>
      </c>
      <c r="BW130">
        <v>0</v>
      </c>
      <c r="BX130">
        <v>2</v>
      </c>
      <c r="BY130" t="s">
        <v>197</v>
      </c>
      <c r="BZ130">
        <v>100</v>
      </c>
      <c r="CA130">
        <v>100</v>
      </c>
      <c r="CB130">
        <v>-1.34</v>
      </c>
      <c r="CC130">
        <v>5.2999999999999999E-2</v>
      </c>
      <c r="CD130">
        <v>2</v>
      </c>
      <c r="CE130">
        <v>516.60400000000004</v>
      </c>
      <c r="CF130">
        <v>479.96499999999997</v>
      </c>
      <c r="CG130">
        <v>26.998699999999999</v>
      </c>
      <c r="CH130">
        <v>32.636200000000002</v>
      </c>
      <c r="CI130">
        <v>30.000299999999999</v>
      </c>
      <c r="CJ130">
        <v>32.530299999999997</v>
      </c>
      <c r="CK130">
        <v>32.558399999999999</v>
      </c>
      <c r="CL130">
        <v>19.877199999999998</v>
      </c>
      <c r="CM130">
        <v>33.5989</v>
      </c>
      <c r="CN130">
        <v>0</v>
      </c>
      <c r="CO130">
        <v>27</v>
      </c>
      <c r="CP130">
        <v>410</v>
      </c>
      <c r="CQ130">
        <v>14</v>
      </c>
      <c r="CR130">
        <v>98.887299999999996</v>
      </c>
      <c r="CS130">
        <v>105.581</v>
      </c>
    </row>
    <row r="131" spans="1:97" x14ac:dyDescent="0.25">
      <c r="A131">
        <v>115</v>
      </c>
      <c r="B131">
        <v>1589636853.5999999</v>
      </c>
      <c r="C131">
        <v>9038.8999998569507</v>
      </c>
      <c r="D131" t="s">
        <v>479</v>
      </c>
      <c r="E131" t="s">
        <v>480</v>
      </c>
      <c r="F131">
        <v>1589636845.03548</v>
      </c>
      <c r="G131">
        <f t="shared" si="29"/>
        <v>2.016784146921077E-4</v>
      </c>
      <c r="H131">
        <f t="shared" si="30"/>
        <v>-1.4856865190269919</v>
      </c>
      <c r="I131">
        <f t="shared" si="31"/>
        <v>413.07819354838699</v>
      </c>
      <c r="J131">
        <f t="shared" si="32"/>
        <v>665.44590237995362</v>
      </c>
      <c r="K131">
        <f t="shared" si="33"/>
        <v>67.591146520251556</v>
      </c>
      <c r="L131">
        <f t="shared" si="34"/>
        <v>41.957473334185416</v>
      </c>
      <c r="M131">
        <f t="shared" si="35"/>
        <v>8.7426849901564244E-3</v>
      </c>
      <c r="N131">
        <f t="shared" si="36"/>
        <v>2.7888221745274913</v>
      </c>
      <c r="O131">
        <f t="shared" si="37"/>
        <v>8.7274872052586546E-3</v>
      </c>
      <c r="P131">
        <f t="shared" si="38"/>
        <v>5.4560427340921754E-3</v>
      </c>
      <c r="Q131">
        <f t="shared" si="39"/>
        <v>1.0896170807516125E-2</v>
      </c>
      <c r="R131">
        <f t="shared" si="40"/>
        <v>27.858993967846612</v>
      </c>
      <c r="S131">
        <f t="shared" si="41"/>
        <v>27.8303096774194</v>
      </c>
      <c r="T131">
        <f t="shared" si="42"/>
        <v>3.7574613511309161</v>
      </c>
      <c r="U131">
        <f t="shared" si="43"/>
        <v>38.95014263061455</v>
      </c>
      <c r="V131">
        <f t="shared" si="44"/>
        <v>1.4706837811051408</v>
      </c>
      <c r="W131">
        <f t="shared" si="45"/>
        <v>3.7758110286076163</v>
      </c>
      <c r="X131">
        <f t="shared" si="46"/>
        <v>2.2867775700257753</v>
      </c>
      <c r="Y131">
        <f t="shared" si="47"/>
        <v>-8.8940180879219497</v>
      </c>
      <c r="Z131">
        <f t="shared" si="48"/>
        <v>12.552366906947871</v>
      </c>
      <c r="AA131">
        <f t="shared" si="49"/>
        <v>0.97985444656057397</v>
      </c>
      <c r="AB131">
        <f t="shared" si="50"/>
        <v>4.6490994363940112</v>
      </c>
      <c r="AC131">
        <v>-1.2209360680417E-3</v>
      </c>
      <c r="AD131">
        <v>2.35813441892091E-2</v>
      </c>
      <c r="AE131">
        <v>2.6770955560675098</v>
      </c>
      <c r="AF131">
        <v>0</v>
      </c>
      <c r="AG131">
        <v>0</v>
      </c>
      <c r="AH131">
        <f t="shared" si="51"/>
        <v>1</v>
      </c>
      <c r="AI131">
        <f t="shared" si="52"/>
        <v>0</v>
      </c>
      <c r="AJ131">
        <f t="shared" si="53"/>
        <v>53523.67080824438</v>
      </c>
      <c r="AK131">
        <f t="shared" si="54"/>
        <v>5.7018162258064498E-2</v>
      </c>
      <c r="AL131">
        <f t="shared" si="55"/>
        <v>2.7938899506451603E-2</v>
      </c>
      <c r="AM131">
        <f t="shared" si="56"/>
        <v>0.49</v>
      </c>
      <c r="AN131">
        <f t="shared" si="57"/>
        <v>0.39</v>
      </c>
      <c r="AO131">
        <v>10.98</v>
      </c>
      <c r="AP131">
        <v>0.5</v>
      </c>
      <c r="AQ131" t="s">
        <v>195</v>
      </c>
      <c r="AR131">
        <v>1589636845.03548</v>
      </c>
      <c r="AS131">
        <v>413.07819354838699</v>
      </c>
      <c r="AT131">
        <v>409.99845161290301</v>
      </c>
      <c r="AU131">
        <v>14.4791225806452</v>
      </c>
      <c r="AV131">
        <v>14.042632258064501</v>
      </c>
      <c r="AW131">
        <v>499.980387096774</v>
      </c>
      <c r="AX131">
        <v>101.475870967742</v>
      </c>
      <c r="AY131">
        <v>9.6843325806451594E-2</v>
      </c>
      <c r="AZ131">
        <v>27.9137967741936</v>
      </c>
      <c r="BA131">
        <v>27.8303096774194</v>
      </c>
      <c r="BB131">
        <v>28.111835483871001</v>
      </c>
      <c r="BC131">
        <v>10005.6612903226</v>
      </c>
      <c r="BD131">
        <v>5.7018162258064498E-2</v>
      </c>
      <c r="BE131">
        <v>0.282605</v>
      </c>
      <c r="BF131">
        <v>1589636825.5999999</v>
      </c>
      <c r="BG131" t="s">
        <v>476</v>
      </c>
      <c r="BH131">
        <v>21</v>
      </c>
      <c r="BI131">
        <v>-1.34</v>
      </c>
      <c r="BJ131">
        <v>5.2999999999999999E-2</v>
      </c>
      <c r="BK131">
        <v>410</v>
      </c>
      <c r="BL131">
        <v>14</v>
      </c>
      <c r="BM131">
        <v>0.26</v>
      </c>
      <c r="BN131">
        <v>0.09</v>
      </c>
      <c r="BO131">
        <v>2.9041688799999998</v>
      </c>
      <c r="BP131">
        <v>2.2604845944776901</v>
      </c>
      <c r="BQ131">
        <v>0.50006212157437602</v>
      </c>
      <c r="BR131">
        <v>0</v>
      </c>
      <c r="BS131">
        <v>0.40398810000000002</v>
      </c>
      <c r="BT131">
        <v>0.38634383481391199</v>
      </c>
      <c r="BU131">
        <v>7.5397712018668003E-2</v>
      </c>
      <c r="BV131">
        <v>0</v>
      </c>
      <c r="BW131">
        <v>0</v>
      </c>
      <c r="BX131">
        <v>2</v>
      </c>
      <c r="BY131" t="s">
        <v>197</v>
      </c>
      <c r="BZ131">
        <v>100</v>
      </c>
      <c r="CA131">
        <v>100</v>
      </c>
      <c r="CB131">
        <v>-1.34</v>
      </c>
      <c r="CC131">
        <v>5.2999999999999999E-2</v>
      </c>
      <c r="CD131">
        <v>2</v>
      </c>
      <c r="CE131">
        <v>516.42600000000004</v>
      </c>
      <c r="CF131">
        <v>480.065</v>
      </c>
      <c r="CG131">
        <v>26.9984</v>
      </c>
      <c r="CH131">
        <v>32.638800000000003</v>
      </c>
      <c r="CI131">
        <v>30.0001</v>
      </c>
      <c r="CJ131">
        <v>32.532600000000002</v>
      </c>
      <c r="CK131">
        <v>32.561100000000003</v>
      </c>
      <c r="CL131">
        <v>19.877500000000001</v>
      </c>
      <c r="CM131">
        <v>33.5989</v>
      </c>
      <c r="CN131">
        <v>0</v>
      </c>
      <c r="CO131">
        <v>27</v>
      </c>
      <c r="CP131">
        <v>410</v>
      </c>
      <c r="CQ131">
        <v>14</v>
      </c>
      <c r="CR131">
        <v>98.887600000000006</v>
      </c>
      <c r="CS131">
        <v>105.58199999999999</v>
      </c>
    </row>
    <row r="132" spans="1:97" x14ac:dyDescent="0.25">
      <c r="A132">
        <v>116</v>
      </c>
      <c r="B132">
        <v>1589636858.5999999</v>
      </c>
      <c r="C132">
        <v>9043.8999998569507</v>
      </c>
      <c r="D132" t="s">
        <v>481</v>
      </c>
      <c r="E132" t="s">
        <v>482</v>
      </c>
      <c r="F132">
        <v>1589636849.9709699</v>
      </c>
      <c r="G132">
        <f t="shared" si="29"/>
        <v>1.9962905120687381E-4</v>
      </c>
      <c r="H132">
        <f t="shared" si="30"/>
        <v>-1.4847809972704766</v>
      </c>
      <c r="I132">
        <f t="shared" si="31"/>
        <v>413.07603225806503</v>
      </c>
      <c r="J132">
        <f t="shared" si="32"/>
        <v>668.10207929268563</v>
      </c>
      <c r="K132">
        <f t="shared" si="33"/>
        <v>67.861003967931524</v>
      </c>
      <c r="L132">
        <f t="shared" si="34"/>
        <v>41.957292355382215</v>
      </c>
      <c r="M132">
        <f t="shared" si="35"/>
        <v>8.6510101583140795E-3</v>
      </c>
      <c r="N132">
        <f t="shared" si="36"/>
        <v>2.7883083932941468</v>
      </c>
      <c r="O132">
        <f t="shared" si="37"/>
        <v>8.6361263971355077E-3</v>
      </c>
      <c r="P132">
        <f t="shared" si="38"/>
        <v>5.3989140834163705E-3</v>
      </c>
      <c r="Q132">
        <f t="shared" si="39"/>
        <v>8.4116303913870996E-3</v>
      </c>
      <c r="R132">
        <f t="shared" si="40"/>
        <v>27.858484953806961</v>
      </c>
      <c r="S132">
        <f t="shared" si="41"/>
        <v>27.831535483871001</v>
      </c>
      <c r="T132">
        <f t="shared" si="42"/>
        <v>3.7577302079828869</v>
      </c>
      <c r="U132">
        <f t="shared" si="43"/>
        <v>38.940752163334629</v>
      </c>
      <c r="V132">
        <f t="shared" si="44"/>
        <v>1.4702398502517937</v>
      </c>
      <c r="W132">
        <f t="shared" si="45"/>
        <v>3.7755815400918853</v>
      </c>
      <c r="X132">
        <f t="shared" si="46"/>
        <v>2.2874903577310932</v>
      </c>
      <c r="Y132">
        <f t="shared" si="47"/>
        <v>-8.8036411582231349</v>
      </c>
      <c r="Z132">
        <f t="shared" si="48"/>
        <v>12.209159989338625</v>
      </c>
      <c r="AA132">
        <f t="shared" si="49"/>
        <v>0.95323974519966792</v>
      </c>
      <c r="AB132">
        <f t="shared" si="50"/>
        <v>4.367170206706545</v>
      </c>
      <c r="AC132">
        <v>-1.22058695975686E-3</v>
      </c>
      <c r="AD132">
        <v>2.3574601458906001E-2</v>
      </c>
      <c r="AE132">
        <v>2.67661372137843</v>
      </c>
      <c r="AF132">
        <v>0</v>
      </c>
      <c r="AG132">
        <v>0</v>
      </c>
      <c r="AH132">
        <f t="shared" si="51"/>
        <v>1</v>
      </c>
      <c r="AI132">
        <f t="shared" si="52"/>
        <v>0</v>
      </c>
      <c r="AJ132">
        <f t="shared" si="53"/>
        <v>53509.173925512696</v>
      </c>
      <c r="AK132">
        <f t="shared" si="54"/>
        <v>4.4016904193548402E-2</v>
      </c>
      <c r="AL132">
        <f t="shared" si="55"/>
        <v>2.1568283054838717E-2</v>
      </c>
      <c r="AM132">
        <f t="shared" si="56"/>
        <v>0.49</v>
      </c>
      <c r="AN132">
        <f t="shared" si="57"/>
        <v>0.39</v>
      </c>
      <c r="AO132">
        <v>10.98</v>
      </c>
      <c r="AP132">
        <v>0.5</v>
      </c>
      <c r="AQ132" t="s">
        <v>195</v>
      </c>
      <c r="AR132">
        <v>1589636849.9709699</v>
      </c>
      <c r="AS132">
        <v>413.07603225806503</v>
      </c>
      <c r="AT132">
        <v>409.99638709677401</v>
      </c>
      <c r="AU132">
        <v>14.4747387096774</v>
      </c>
      <c r="AV132">
        <v>14.042677419354799</v>
      </c>
      <c r="AW132">
        <v>499.97522580645199</v>
      </c>
      <c r="AX132">
        <v>101.47564516129</v>
      </c>
      <c r="AY132">
        <v>9.7162454838709694E-2</v>
      </c>
      <c r="AZ132">
        <v>27.912754838709699</v>
      </c>
      <c r="BA132">
        <v>27.831535483871001</v>
      </c>
      <c r="BB132">
        <v>28.1104129032258</v>
      </c>
      <c r="BC132">
        <v>10002.822580645199</v>
      </c>
      <c r="BD132">
        <v>4.4016904193548402E-2</v>
      </c>
      <c r="BE132">
        <v>0.282605</v>
      </c>
      <c r="BF132">
        <v>1589636825.5999999</v>
      </c>
      <c r="BG132" t="s">
        <v>476</v>
      </c>
      <c r="BH132">
        <v>21</v>
      </c>
      <c r="BI132">
        <v>-1.34</v>
      </c>
      <c r="BJ132">
        <v>5.2999999999999999E-2</v>
      </c>
      <c r="BK132">
        <v>410</v>
      </c>
      <c r="BL132">
        <v>14</v>
      </c>
      <c r="BM132">
        <v>0.26</v>
      </c>
      <c r="BN132">
        <v>0.09</v>
      </c>
      <c r="BO132">
        <v>3.0849601999999998</v>
      </c>
      <c r="BP132">
        <v>-3.45376998799551E-2</v>
      </c>
      <c r="BQ132">
        <v>2.3849863604641398E-2</v>
      </c>
      <c r="BR132">
        <v>1</v>
      </c>
      <c r="BS132">
        <v>0.43185751999999999</v>
      </c>
      <c r="BT132">
        <v>-2.9752163265308099E-3</v>
      </c>
      <c r="BU132">
        <v>8.0518021516676596E-3</v>
      </c>
      <c r="BV132">
        <v>1</v>
      </c>
      <c r="BW132">
        <v>2</v>
      </c>
      <c r="BX132">
        <v>2</v>
      </c>
      <c r="BY132" t="s">
        <v>203</v>
      </c>
      <c r="BZ132">
        <v>100</v>
      </c>
      <c r="CA132">
        <v>100</v>
      </c>
      <c r="CB132">
        <v>-1.34</v>
      </c>
      <c r="CC132">
        <v>5.2999999999999999E-2</v>
      </c>
      <c r="CD132">
        <v>2</v>
      </c>
      <c r="CE132">
        <v>517.02099999999996</v>
      </c>
      <c r="CF132">
        <v>479.85899999999998</v>
      </c>
      <c r="CG132">
        <v>26.9985</v>
      </c>
      <c r="CH132">
        <v>32.640900000000002</v>
      </c>
      <c r="CI132">
        <v>30.0002</v>
      </c>
      <c r="CJ132">
        <v>32.5349</v>
      </c>
      <c r="CK132">
        <v>32.563600000000001</v>
      </c>
      <c r="CL132">
        <v>19.8779</v>
      </c>
      <c r="CM132">
        <v>33.5989</v>
      </c>
      <c r="CN132">
        <v>0</v>
      </c>
      <c r="CO132">
        <v>27</v>
      </c>
      <c r="CP132">
        <v>410</v>
      </c>
      <c r="CQ132">
        <v>14</v>
      </c>
      <c r="CR132">
        <v>98.888400000000004</v>
      </c>
      <c r="CS132">
        <v>105.58199999999999</v>
      </c>
    </row>
    <row r="133" spans="1:97" x14ac:dyDescent="0.25">
      <c r="A133">
        <v>117</v>
      </c>
      <c r="B133">
        <v>1589636863.5999999</v>
      </c>
      <c r="C133">
        <v>9048.8999998569507</v>
      </c>
      <c r="D133" t="s">
        <v>483</v>
      </c>
      <c r="E133" t="s">
        <v>484</v>
      </c>
      <c r="F133">
        <v>1589636854.97419</v>
      </c>
      <c r="G133">
        <f t="shared" si="29"/>
        <v>1.9744163926165335E-4</v>
      </c>
      <c r="H133">
        <f t="shared" si="30"/>
        <v>-1.4803677883435675</v>
      </c>
      <c r="I133">
        <f t="shared" si="31"/>
        <v>413.06961290322602</v>
      </c>
      <c r="J133">
        <f t="shared" si="32"/>
        <v>670.25103625331076</v>
      </c>
      <c r="K133">
        <f t="shared" si="33"/>
        <v>68.079694983623043</v>
      </c>
      <c r="L133">
        <f t="shared" si="34"/>
        <v>41.956896345366843</v>
      </c>
      <c r="M133">
        <f t="shared" si="35"/>
        <v>8.5569240088750505E-3</v>
      </c>
      <c r="N133">
        <f t="shared" si="36"/>
        <v>2.7883656741996505</v>
      </c>
      <c r="O133">
        <f t="shared" si="37"/>
        <v>8.5423622354710346E-3</v>
      </c>
      <c r="P133">
        <f t="shared" si="38"/>
        <v>5.340282622459413E-3</v>
      </c>
      <c r="Q133">
        <f t="shared" si="39"/>
        <v>1.5368960008161278E-2</v>
      </c>
      <c r="R133">
        <f t="shared" si="40"/>
        <v>27.856488543753141</v>
      </c>
      <c r="S133">
        <f t="shared" si="41"/>
        <v>27.8291096774194</v>
      </c>
      <c r="T133">
        <f t="shared" si="42"/>
        <v>3.7571981706810997</v>
      </c>
      <c r="U133">
        <f t="shared" si="43"/>
        <v>38.938141198878881</v>
      </c>
      <c r="V133">
        <f t="shared" si="44"/>
        <v>1.4699152677121516</v>
      </c>
      <c r="W133">
        <f t="shared" si="45"/>
        <v>3.7750011234600844</v>
      </c>
      <c r="X133">
        <f t="shared" si="46"/>
        <v>2.2872829029689479</v>
      </c>
      <c r="Y133">
        <f t="shared" si="47"/>
        <v>-8.7071762914389126</v>
      </c>
      <c r="Z133">
        <f t="shared" si="48"/>
        <v>12.177890759739997</v>
      </c>
      <c r="AA133">
        <f t="shared" si="49"/>
        <v>0.95075485250114622</v>
      </c>
      <c r="AB133">
        <f t="shared" si="50"/>
        <v>4.4368382808103917</v>
      </c>
      <c r="AC133">
        <v>-1.22062587836287E-3</v>
      </c>
      <c r="AD133">
        <v>2.3575353138758599E-2</v>
      </c>
      <c r="AE133">
        <v>2.67666744088186</v>
      </c>
      <c r="AF133">
        <v>0</v>
      </c>
      <c r="AG133">
        <v>0</v>
      </c>
      <c r="AH133">
        <f t="shared" si="51"/>
        <v>1</v>
      </c>
      <c r="AI133">
        <f t="shared" si="52"/>
        <v>0</v>
      </c>
      <c r="AJ133">
        <f t="shared" si="53"/>
        <v>53511.285152167569</v>
      </c>
      <c r="AK133">
        <f t="shared" si="54"/>
        <v>8.04236525806451E-2</v>
      </c>
      <c r="AL133">
        <f t="shared" si="55"/>
        <v>3.9407589764516096E-2</v>
      </c>
      <c r="AM133">
        <f t="shared" si="56"/>
        <v>0.49</v>
      </c>
      <c r="AN133">
        <f t="shared" si="57"/>
        <v>0.39</v>
      </c>
      <c r="AO133">
        <v>10.98</v>
      </c>
      <c r="AP133">
        <v>0.5</v>
      </c>
      <c r="AQ133" t="s">
        <v>195</v>
      </c>
      <c r="AR133">
        <v>1589636854.97419</v>
      </c>
      <c r="AS133">
        <v>413.06961290322602</v>
      </c>
      <c r="AT133">
        <v>409.99764516129</v>
      </c>
      <c r="AU133">
        <v>14.4714548387097</v>
      </c>
      <c r="AV133">
        <v>14.044122580645199</v>
      </c>
      <c r="AW133">
        <v>499.97077419354798</v>
      </c>
      <c r="AX133">
        <v>101.475935483871</v>
      </c>
      <c r="AY133">
        <v>9.7491935483871001E-2</v>
      </c>
      <c r="AZ133">
        <v>27.910119354838699</v>
      </c>
      <c r="BA133">
        <v>27.8291096774194</v>
      </c>
      <c r="BB133">
        <v>28.1066161290323</v>
      </c>
      <c r="BC133">
        <v>10003.1129032258</v>
      </c>
      <c r="BD133">
        <v>8.04236525806451E-2</v>
      </c>
      <c r="BE133">
        <v>0.282605</v>
      </c>
      <c r="BF133">
        <v>1589636825.5999999</v>
      </c>
      <c r="BG133" t="s">
        <v>476</v>
      </c>
      <c r="BH133">
        <v>21</v>
      </c>
      <c r="BI133">
        <v>-1.34</v>
      </c>
      <c r="BJ133">
        <v>5.2999999999999999E-2</v>
      </c>
      <c r="BK133">
        <v>410</v>
      </c>
      <c r="BL133">
        <v>14</v>
      </c>
      <c r="BM133">
        <v>0.26</v>
      </c>
      <c r="BN133">
        <v>0.09</v>
      </c>
      <c r="BO133">
        <v>3.0771614</v>
      </c>
      <c r="BP133">
        <v>-6.7993172416416503E-2</v>
      </c>
      <c r="BQ133">
        <v>2.6266186553057101E-2</v>
      </c>
      <c r="BR133">
        <v>1</v>
      </c>
      <c r="BS133">
        <v>0.43193746</v>
      </c>
      <c r="BT133">
        <v>-5.8029504359822799E-2</v>
      </c>
      <c r="BU133">
        <v>7.0696229495214201E-3</v>
      </c>
      <c r="BV133">
        <v>1</v>
      </c>
      <c r="BW133">
        <v>2</v>
      </c>
      <c r="BX133">
        <v>2</v>
      </c>
      <c r="BY133" t="s">
        <v>203</v>
      </c>
      <c r="BZ133">
        <v>100</v>
      </c>
      <c r="CA133">
        <v>100</v>
      </c>
      <c r="CB133">
        <v>-1.34</v>
      </c>
      <c r="CC133">
        <v>5.2999999999999999E-2</v>
      </c>
      <c r="CD133">
        <v>2</v>
      </c>
      <c r="CE133">
        <v>516.76599999999996</v>
      </c>
      <c r="CF133">
        <v>480.05399999999997</v>
      </c>
      <c r="CG133">
        <v>26.998799999999999</v>
      </c>
      <c r="CH133">
        <v>32.642600000000002</v>
      </c>
      <c r="CI133">
        <v>30.0002</v>
      </c>
      <c r="CJ133">
        <v>32.537399999999998</v>
      </c>
      <c r="CK133">
        <v>32.566499999999998</v>
      </c>
      <c r="CL133">
        <v>19.877800000000001</v>
      </c>
      <c r="CM133">
        <v>33.5989</v>
      </c>
      <c r="CN133">
        <v>0</v>
      </c>
      <c r="CO133">
        <v>27</v>
      </c>
      <c r="CP133">
        <v>410</v>
      </c>
      <c r="CQ133">
        <v>14</v>
      </c>
      <c r="CR133">
        <v>98.887299999999996</v>
      </c>
      <c r="CS133">
        <v>105.58199999999999</v>
      </c>
    </row>
    <row r="134" spans="1:97" x14ac:dyDescent="0.25">
      <c r="A134">
        <v>118</v>
      </c>
      <c r="B134">
        <v>1589636868.5999999</v>
      </c>
      <c r="C134">
        <v>9053.8999998569507</v>
      </c>
      <c r="D134" t="s">
        <v>485</v>
      </c>
      <c r="E134" t="s">
        <v>486</v>
      </c>
      <c r="F134">
        <v>1589636859.97419</v>
      </c>
      <c r="G134">
        <f t="shared" si="29"/>
        <v>1.9548569913370163E-4</v>
      </c>
      <c r="H134">
        <f t="shared" si="30"/>
        <v>-1.4817266190878335</v>
      </c>
      <c r="I134">
        <f t="shared" si="31"/>
        <v>413.072838709677</v>
      </c>
      <c r="J134">
        <f t="shared" si="32"/>
        <v>673.17998875272485</v>
      </c>
      <c r="K134">
        <f t="shared" si="33"/>
        <v>68.377706694155876</v>
      </c>
      <c r="L134">
        <f t="shared" si="34"/>
        <v>41.957535697021008</v>
      </c>
      <c r="M134">
        <f t="shared" si="35"/>
        <v>8.473686105831775E-3</v>
      </c>
      <c r="N134">
        <f t="shared" si="36"/>
        <v>2.7883510668075164</v>
      </c>
      <c r="O134">
        <f t="shared" si="37"/>
        <v>8.459405925334092E-3</v>
      </c>
      <c r="P134">
        <f t="shared" si="38"/>
        <v>5.2884096886762072E-3</v>
      </c>
      <c r="Q134">
        <f t="shared" si="39"/>
        <v>1.7909808779032251E-2</v>
      </c>
      <c r="R134">
        <f t="shared" si="40"/>
        <v>27.852477953128368</v>
      </c>
      <c r="S134">
        <f t="shared" si="41"/>
        <v>27.8259935483871</v>
      </c>
      <c r="T134">
        <f t="shared" si="42"/>
        <v>3.7565148255915863</v>
      </c>
      <c r="U134">
        <f t="shared" si="43"/>
        <v>38.941588254968465</v>
      </c>
      <c r="V134">
        <f t="shared" si="44"/>
        <v>1.4696545585230218</v>
      </c>
      <c r="W134">
        <f t="shared" si="45"/>
        <v>3.7739974777107665</v>
      </c>
      <c r="X134">
        <f t="shared" si="46"/>
        <v>2.2868602670685645</v>
      </c>
      <c r="Y134">
        <f t="shared" si="47"/>
        <v>-8.6209193317962427</v>
      </c>
      <c r="Z134">
        <f t="shared" si="48"/>
        <v>11.96106717166929</v>
      </c>
      <c r="AA134">
        <f t="shared" si="49"/>
        <v>0.93379611911550497</v>
      </c>
      <c r="AB134">
        <f t="shared" si="50"/>
        <v>4.2918537677675843</v>
      </c>
      <c r="AC134">
        <v>-1.2206159535274E-3</v>
      </c>
      <c r="AD134">
        <v>2.35751614489828E-2</v>
      </c>
      <c r="AE134">
        <v>2.6766537417013301</v>
      </c>
      <c r="AF134">
        <v>0</v>
      </c>
      <c r="AG134">
        <v>0</v>
      </c>
      <c r="AH134">
        <f t="shared" si="51"/>
        <v>1</v>
      </c>
      <c r="AI134">
        <f t="shared" si="52"/>
        <v>0</v>
      </c>
      <c r="AJ134">
        <f t="shared" si="53"/>
        <v>53511.688891649261</v>
      </c>
      <c r="AK134">
        <f t="shared" si="54"/>
        <v>9.3719564516129006E-2</v>
      </c>
      <c r="AL134">
        <f t="shared" si="55"/>
        <v>4.5922586612903209E-2</v>
      </c>
      <c r="AM134">
        <f t="shared" si="56"/>
        <v>0.49</v>
      </c>
      <c r="AN134">
        <f t="shared" si="57"/>
        <v>0.39</v>
      </c>
      <c r="AO134">
        <v>10.98</v>
      </c>
      <c r="AP134">
        <v>0.5</v>
      </c>
      <c r="AQ134" t="s">
        <v>195</v>
      </c>
      <c r="AR134">
        <v>1589636859.97419</v>
      </c>
      <c r="AS134">
        <v>413.072838709677</v>
      </c>
      <c r="AT134">
        <v>409.99616129032302</v>
      </c>
      <c r="AU134">
        <v>14.468780645161299</v>
      </c>
      <c r="AV134">
        <v>14.0456870967742</v>
      </c>
      <c r="AW134">
        <v>499.97848387096798</v>
      </c>
      <c r="AX134">
        <v>101.476419354839</v>
      </c>
      <c r="AY134">
        <v>9.7762641935483896E-2</v>
      </c>
      <c r="AZ134">
        <v>27.905561290322598</v>
      </c>
      <c r="BA134">
        <v>27.8259935483871</v>
      </c>
      <c r="BB134">
        <v>28.102354838709701</v>
      </c>
      <c r="BC134">
        <v>10002.983870967701</v>
      </c>
      <c r="BD134">
        <v>9.3719564516129006E-2</v>
      </c>
      <c r="BE134">
        <v>0.282605</v>
      </c>
      <c r="BF134">
        <v>1589636825.5999999</v>
      </c>
      <c r="BG134" t="s">
        <v>476</v>
      </c>
      <c r="BH134">
        <v>21</v>
      </c>
      <c r="BI134">
        <v>-1.34</v>
      </c>
      <c r="BJ134">
        <v>5.2999999999999999E-2</v>
      </c>
      <c r="BK134">
        <v>410</v>
      </c>
      <c r="BL134">
        <v>14</v>
      </c>
      <c r="BM134">
        <v>0.26</v>
      </c>
      <c r="BN134">
        <v>0.09</v>
      </c>
      <c r="BO134">
        <v>3.0716274000000001</v>
      </c>
      <c r="BP134">
        <v>1.7439999345312499E-2</v>
      </c>
      <c r="BQ134">
        <v>2.3617524579006999E-2</v>
      </c>
      <c r="BR134">
        <v>1</v>
      </c>
      <c r="BS134">
        <v>0.42737370000000002</v>
      </c>
      <c r="BT134">
        <v>-5.3164443901136199E-2</v>
      </c>
      <c r="BU134">
        <v>6.4620238261708703E-3</v>
      </c>
      <c r="BV134">
        <v>1</v>
      </c>
      <c r="BW134">
        <v>2</v>
      </c>
      <c r="BX134">
        <v>2</v>
      </c>
      <c r="BY134" t="s">
        <v>203</v>
      </c>
      <c r="BZ134">
        <v>100</v>
      </c>
      <c r="CA134">
        <v>100</v>
      </c>
      <c r="CB134">
        <v>-1.34</v>
      </c>
      <c r="CC134">
        <v>5.2999999999999999E-2</v>
      </c>
      <c r="CD134">
        <v>2</v>
      </c>
      <c r="CE134">
        <v>517.48299999999995</v>
      </c>
      <c r="CF134">
        <v>479.94799999999998</v>
      </c>
      <c r="CG134">
        <v>26.998999999999999</v>
      </c>
      <c r="CH134">
        <v>32.644500000000001</v>
      </c>
      <c r="CI134">
        <v>30.000299999999999</v>
      </c>
      <c r="CJ134">
        <v>32.540100000000002</v>
      </c>
      <c r="CK134">
        <v>32.568199999999997</v>
      </c>
      <c r="CL134">
        <v>19.877199999999998</v>
      </c>
      <c r="CM134">
        <v>33.5989</v>
      </c>
      <c r="CN134">
        <v>0</v>
      </c>
      <c r="CO134">
        <v>27</v>
      </c>
      <c r="CP134">
        <v>410</v>
      </c>
      <c r="CQ134">
        <v>14</v>
      </c>
      <c r="CR134">
        <v>98.889399999999995</v>
      </c>
      <c r="CS134">
        <v>105.581</v>
      </c>
    </row>
    <row r="135" spans="1:97" x14ac:dyDescent="0.25">
      <c r="A135">
        <v>119</v>
      </c>
      <c r="B135">
        <v>1589637120.0999999</v>
      </c>
      <c r="C135">
        <v>9305.3999998569507</v>
      </c>
      <c r="D135" t="s">
        <v>488</v>
      </c>
      <c r="E135" t="s">
        <v>489</v>
      </c>
      <c r="F135">
        <v>1589637112.0999999</v>
      </c>
      <c r="G135">
        <f t="shared" si="29"/>
        <v>4.9917961588188801E-4</v>
      </c>
      <c r="H135">
        <f t="shared" si="30"/>
        <v>-2.5722002503005186</v>
      </c>
      <c r="I135">
        <f t="shared" si="31"/>
        <v>419.01864516129001</v>
      </c>
      <c r="J135">
        <f t="shared" si="32"/>
        <v>580.01642907234282</v>
      </c>
      <c r="K135">
        <f t="shared" si="33"/>
        <v>58.917817875220578</v>
      </c>
      <c r="L135">
        <f t="shared" si="34"/>
        <v>42.563732653951057</v>
      </c>
      <c r="M135">
        <f t="shared" si="35"/>
        <v>2.317947982376569E-2</v>
      </c>
      <c r="N135">
        <f t="shared" si="36"/>
        <v>2.6805668536821861</v>
      </c>
      <c r="O135">
        <f t="shared" si="37"/>
        <v>2.3068699825516518E-2</v>
      </c>
      <c r="P135">
        <f t="shared" si="38"/>
        <v>1.4427846281906555E-2</v>
      </c>
      <c r="Q135">
        <f t="shared" si="39"/>
        <v>-4.8475757535483782E-4</v>
      </c>
      <c r="R135">
        <f t="shared" si="40"/>
        <v>27.835143185232898</v>
      </c>
      <c r="S135">
        <f t="shared" si="41"/>
        <v>27.8257193548387</v>
      </c>
      <c r="T135">
        <f t="shared" si="42"/>
        <v>3.7564547020740164</v>
      </c>
      <c r="U135">
        <f t="shared" si="43"/>
        <v>42.657554795612022</v>
      </c>
      <c r="V135">
        <f t="shared" si="44"/>
        <v>1.6165244541852686</v>
      </c>
      <c r="W135">
        <f t="shared" si="45"/>
        <v>3.7895384813560682</v>
      </c>
      <c r="X135">
        <f t="shared" si="46"/>
        <v>2.1399302478887479</v>
      </c>
      <c r="Y135">
        <f t="shared" si="47"/>
        <v>-22.013821060391262</v>
      </c>
      <c r="Z135">
        <f t="shared" si="48"/>
        <v>21.721028624945607</v>
      </c>
      <c r="AA135">
        <f t="shared" si="49"/>
        <v>1.7645554658896851</v>
      </c>
      <c r="AB135">
        <f t="shared" si="50"/>
        <v>1.4712782728686769</v>
      </c>
      <c r="AC135">
        <v>-1.21950409744711E-3</v>
      </c>
      <c r="AD135">
        <v>2.3553686892202601E-2</v>
      </c>
      <c r="AE135">
        <v>2.6751185842398302</v>
      </c>
      <c r="AF135">
        <v>0</v>
      </c>
      <c r="AG135">
        <v>0</v>
      </c>
      <c r="AH135">
        <f t="shared" si="51"/>
        <v>1</v>
      </c>
      <c r="AI135">
        <f t="shared" si="52"/>
        <v>0</v>
      </c>
      <c r="AJ135">
        <f t="shared" si="53"/>
        <v>53452.492190892794</v>
      </c>
      <c r="AK135">
        <f t="shared" si="54"/>
        <v>-2.5366696774193499E-3</v>
      </c>
      <c r="AL135">
        <f t="shared" si="55"/>
        <v>-1.2429681419354815E-3</v>
      </c>
      <c r="AM135">
        <f t="shared" si="56"/>
        <v>0.49</v>
      </c>
      <c r="AN135">
        <f t="shared" si="57"/>
        <v>0.39</v>
      </c>
      <c r="AO135">
        <v>19.079999999999998</v>
      </c>
      <c r="AP135">
        <v>0.5</v>
      </c>
      <c r="AQ135" t="s">
        <v>195</v>
      </c>
      <c r="AR135">
        <v>1589637112.0999999</v>
      </c>
      <c r="AS135">
        <v>419.01864516129001</v>
      </c>
      <c r="AT135">
        <v>410.00135483870997</v>
      </c>
      <c r="AU135">
        <v>15.9138741935484</v>
      </c>
      <c r="AV135">
        <v>14.039329032258101</v>
      </c>
      <c r="AW135">
        <v>500.00277419354802</v>
      </c>
      <c r="AX135">
        <v>101.479870967742</v>
      </c>
      <c r="AY135">
        <v>9.9696303225806499E-2</v>
      </c>
      <c r="AZ135">
        <v>27.9760225806452</v>
      </c>
      <c r="BA135">
        <v>27.8257193548387</v>
      </c>
      <c r="BB135">
        <v>28.124987096774198</v>
      </c>
      <c r="BC135">
        <v>9993.5322580645206</v>
      </c>
      <c r="BD135">
        <v>-2.5366696774193499E-3</v>
      </c>
      <c r="BE135">
        <v>0.282605</v>
      </c>
      <c r="BF135">
        <v>1589636825.5999999</v>
      </c>
      <c r="BG135" t="s">
        <v>476</v>
      </c>
      <c r="BH135">
        <v>21</v>
      </c>
      <c r="BI135">
        <v>-1.34</v>
      </c>
      <c r="BJ135">
        <v>5.2999999999999999E-2</v>
      </c>
      <c r="BK135">
        <v>410</v>
      </c>
      <c r="BL135">
        <v>14</v>
      </c>
      <c r="BM135">
        <v>0.26</v>
      </c>
      <c r="BN135">
        <v>0.09</v>
      </c>
      <c r="BO135">
        <v>8.8659543999999997</v>
      </c>
      <c r="BP135">
        <v>1.09016651832525</v>
      </c>
      <c r="BQ135">
        <v>0.29953831361053002</v>
      </c>
      <c r="BR135">
        <v>0</v>
      </c>
      <c r="BS135">
        <v>1.8433404</v>
      </c>
      <c r="BT135">
        <v>0.221294095640378</v>
      </c>
      <c r="BU135">
        <v>6.0438694094429299E-2</v>
      </c>
      <c r="BV135">
        <v>0</v>
      </c>
      <c r="BW135">
        <v>0</v>
      </c>
      <c r="BX135">
        <v>2</v>
      </c>
      <c r="BY135" t="s">
        <v>197</v>
      </c>
      <c r="BZ135">
        <v>100</v>
      </c>
      <c r="CA135">
        <v>100</v>
      </c>
      <c r="CB135">
        <v>-1.34</v>
      </c>
      <c r="CC135">
        <v>5.2999999999999999E-2</v>
      </c>
      <c r="CD135">
        <v>2</v>
      </c>
      <c r="CE135">
        <v>518.25599999999997</v>
      </c>
      <c r="CF135">
        <v>478.87200000000001</v>
      </c>
      <c r="CG135">
        <v>27.000900000000001</v>
      </c>
      <c r="CH135">
        <v>32.664900000000003</v>
      </c>
      <c r="CI135">
        <v>30.0002</v>
      </c>
      <c r="CJ135">
        <v>32.595199999999998</v>
      </c>
      <c r="CK135">
        <v>32.624499999999998</v>
      </c>
      <c r="CL135">
        <v>19.8903</v>
      </c>
      <c r="CM135">
        <v>33.870800000000003</v>
      </c>
      <c r="CN135">
        <v>0</v>
      </c>
      <c r="CO135">
        <v>27</v>
      </c>
      <c r="CP135">
        <v>410</v>
      </c>
      <c r="CQ135">
        <v>14</v>
      </c>
      <c r="CR135">
        <v>98.897000000000006</v>
      </c>
      <c r="CS135">
        <v>105.581</v>
      </c>
    </row>
    <row r="136" spans="1:97" x14ac:dyDescent="0.25">
      <c r="A136">
        <v>120</v>
      </c>
      <c r="B136">
        <v>1589637125.0999999</v>
      </c>
      <c r="C136">
        <v>9310.3999998569507</v>
      </c>
      <c r="D136" t="s">
        <v>490</v>
      </c>
      <c r="E136" t="s">
        <v>491</v>
      </c>
      <c r="F136">
        <v>1589637116.7451601</v>
      </c>
      <c r="G136">
        <f t="shared" si="29"/>
        <v>4.9876367920139179E-4</v>
      </c>
      <c r="H136">
        <f t="shared" si="30"/>
        <v>-2.5712287675613017</v>
      </c>
      <c r="I136">
        <f t="shared" si="31"/>
        <v>419.010548387097</v>
      </c>
      <c r="J136">
        <f t="shared" si="32"/>
        <v>580.14715493119468</v>
      </c>
      <c r="K136">
        <f t="shared" si="33"/>
        <v>58.931194638817253</v>
      </c>
      <c r="L136">
        <f t="shared" si="34"/>
        <v>42.562980741750131</v>
      </c>
      <c r="M136">
        <f t="shared" si="35"/>
        <v>2.3151417665293564E-2</v>
      </c>
      <c r="N136">
        <f t="shared" si="36"/>
        <v>2.6822222415846397</v>
      </c>
      <c r="O136">
        <f t="shared" si="37"/>
        <v>2.3040972899192234E-2</v>
      </c>
      <c r="P136">
        <f t="shared" si="38"/>
        <v>1.4410487047343348E-2</v>
      </c>
      <c r="Q136">
        <f t="shared" si="39"/>
        <v>9.3324973383871E-4</v>
      </c>
      <c r="R136">
        <f t="shared" si="40"/>
        <v>27.837688940617618</v>
      </c>
      <c r="S136">
        <f t="shared" si="41"/>
        <v>27.829467741935499</v>
      </c>
      <c r="T136">
        <f t="shared" si="42"/>
        <v>3.7572766986477828</v>
      </c>
      <c r="U136">
        <f t="shared" si="43"/>
        <v>42.652734119425176</v>
      </c>
      <c r="V136">
        <f t="shared" si="44"/>
        <v>1.6165621952176259</v>
      </c>
      <c r="W136">
        <f t="shared" si="45"/>
        <v>3.7900552651357486</v>
      </c>
      <c r="X136">
        <f t="shared" si="46"/>
        <v>2.1407145034301571</v>
      </c>
      <c r="Y136">
        <f t="shared" si="47"/>
        <v>-21.995478252781378</v>
      </c>
      <c r="Z136">
        <f t="shared" si="48"/>
        <v>21.530597532400435</v>
      </c>
      <c r="AA136">
        <f t="shared" si="49"/>
        <v>1.7480589349244708</v>
      </c>
      <c r="AB136">
        <f t="shared" si="50"/>
        <v>1.2841114642773661</v>
      </c>
      <c r="AC136">
        <v>-1.22069919203417E-3</v>
      </c>
      <c r="AD136">
        <v>2.3576769130113098E-2</v>
      </c>
      <c r="AE136">
        <v>2.6767686329250302</v>
      </c>
      <c r="AF136">
        <v>0</v>
      </c>
      <c r="AG136">
        <v>0</v>
      </c>
      <c r="AH136">
        <f t="shared" si="51"/>
        <v>1</v>
      </c>
      <c r="AI136">
        <f t="shared" si="52"/>
        <v>0</v>
      </c>
      <c r="AJ136">
        <f t="shared" si="53"/>
        <v>53502.319702121888</v>
      </c>
      <c r="AK136">
        <f t="shared" si="54"/>
        <v>4.88356741935484E-3</v>
      </c>
      <c r="AL136">
        <f t="shared" si="55"/>
        <v>2.3929480354838717E-3</v>
      </c>
      <c r="AM136">
        <f t="shared" si="56"/>
        <v>0.49</v>
      </c>
      <c r="AN136">
        <f t="shared" si="57"/>
        <v>0.39</v>
      </c>
      <c r="AO136">
        <v>19.079999999999998</v>
      </c>
      <c r="AP136">
        <v>0.5</v>
      </c>
      <c r="AQ136" t="s">
        <v>195</v>
      </c>
      <c r="AR136">
        <v>1589637116.7451601</v>
      </c>
      <c r="AS136">
        <v>419.010548387097</v>
      </c>
      <c r="AT136">
        <v>409.99638709677401</v>
      </c>
      <c r="AU136">
        <v>15.9142193548387</v>
      </c>
      <c r="AV136">
        <v>14.0412580645161</v>
      </c>
      <c r="AW136">
        <v>500.008451612903</v>
      </c>
      <c r="AX136">
        <v>101.479903225806</v>
      </c>
      <c r="AY136">
        <v>9.9832429032258099E-2</v>
      </c>
      <c r="AZ136">
        <v>27.978361290322599</v>
      </c>
      <c r="BA136">
        <v>27.829467741935499</v>
      </c>
      <c r="BB136">
        <v>28.126725806451599</v>
      </c>
      <c r="BC136">
        <v>10003.322580645199</v>
      </c>
      <c r="BD136">
        <v>4.88356741935484E-3</v>
      </c>
      <c r="BE136">
        <v>0.282605</v>
      </c>
      <c r="BF136">
        <v>1589636825.5999999</v>
      </c>
      <c r="BG136" t="s">
        <v>476</v>
      </c>
      <c r="BH136">
        <v>21</v>
      </c>
      <c r="BI136">
        <v>-1.34</v>
      </c>
      <c r="BJ136">
        <v>5.2999999999999999E-2</v>
      </c>
      <c r="BK136">
        <v>410</v>
      </c>
      <c r="BL136">
        <v>14</v>
      </c>
      <c r="BM136">
        <v>0.26</v>
      </c>
      <c r="BN136">
        <v>0.09</v>
      </c>
      <c r="BO136">
        <v>8.9015006000000003</v>
      </c>
      <c r="BP136">
        <v>1.4078173927700199</v>
      </c>
      <c r="BQ136">
        <v>0.26857694873097399</v>
      </c>
      <c r="BR136">
        <v>0</v>
      </c>
      <c r="BS136">
        <v>1.8500322</v>
      </c>
      <c r="BT136">
        <v>0.27609245111313602</v>
      </c>
      <c r="BU136">
        <v>5.4518600579618701E-2</v>
      </c>
      <c r="BV136">
        <v>0</v>
      </c>
      <c r="BW136">
        <v>0</v>
      </c>
      <c r="BX136">
        <v>2</v>
      </c>
      <c r="BY136" t="s">
        <v>197</v>
      </c>
      <c r="BZ136">
        <v>100</v>
      </c>
      <c r="CA136">
        <v>100</v>
      </c>
      <c r="CB136">
        <v>-1.34</v>
      </c>
      <c r="CC136">
        <v>5.2999999999999999E-2</v>
      </c>
      <c r="CD136">
        <v>2</v>
      </c>
      <c r="CE136">
        <v>518.61099999999999</v>
      </c>
      <c r="CF136">
        <v>478.74</v>
      </c>
      <c r="CG136">
        <v>27.000900000000001</v>
      </c>
      <c r="CH136">
        <v>32.664900000000003</v>
      </c>
      <c r="CI136">
        <v>30</v>
      </c>
      <c r="CJ136">
        <v>32.595199999999998</v>
      </c>
      <c r="CK136">
        <v>32.624499999999998</v>
      </c>
      <c r="CL136">
        <v>19.890599999999999</v>
      </c>
      <c r="CM136">
        <v>33.870800000000003</v>
      </c>
      <c r="CN136">
        <v>0</v>
      </c>
      <c r="CO136">
        <v>27</v>
      </c>
      <c r="CP136">
        <v>410</v>
      </c>
      <c r="CQ136">
        <v>14</v>
      </c>
      <c r="CR136">
        <v>98.8964</v>
      </c>
      <c r="CS136">
        <v>105.581</v>
      </c>
    </row>
    <row r="137" spans="1:97" x14ac:dyDescent="0.25">
      <c r="A137">
        <v>121</v>
      </c>
      <c r="B137">
        <v>1589637130.0999999</v>
      </c>
      <c r="C137">
        <v>9315.3999998569507</v>
      </c>
      <c r="D137" t="s">
        <v>492</v>
      </c>
      <c r="E137" t="s">
        <v>493</v>
      </c>
      <c r="F137">
        <v>1589637121.53548</v>
      </c>
      <c r="G137">
        <f t="shared" si="29"/>
        <v>4.9838974371785836E-4</v>
      </c>
      <c r="H137">
        <f t="shared" si="30"/>
        <v>-2.5725832689594399</v>
      </c>
      <c r="I137">
        <f t="shared" si="31"/>
        <v>419.00812903225801</v>
      </c>
      <c r="J137">
        <f t="shared" si="32"/>
        <v>580.455704940082</v>
      </c>
      <c r="K137">
        <f t="shared" si="33"/>
        <v>58.962481296597737</v>
      </c>
      <c r="L137">
        <f t="shared" si="34"/>
        <v>42.562694725753786</v>
      </c>
      <c r="M137">
        <f t="shared" si="35"/>
        <v>2.3121300579226484E-2</v>
      </c>
      <c r="N137">
        <f t="shared" si="36"/>
        <v>2.6816531479994734</v>
      </c>
      <c r="O137">
        <f t="shared" si="37"/>
        <v>2.3011118980543345E-2</v>
      </c>
      <c r="P137">
        <f t="shared" si="38"/>
        <v>1.4391804855909674E-2</v>
      </c>
      <c r="Q137">
        <f t="shared" si="39"/>
        <v>-7.8575388387096756E-4</v>
      </c>
      <c r="R137">
        <f t="shared" si="40"/>
        <v>27.841749794460235</v>
      </c>
      <c r="S137">
        <f t="shared" si="41"/>
        <v>27.8351258064516</v>
      </c>
      <c r="T137">
        <f t="shared" si="42"/>
        <v>3.7585177721339305</v>
      </c>
      <c r="U137">
        <f t="shared" si="43"/>
        <v>42.645105936387274</v>
      </c>
      <c r="V137">
        <f t="shared" si="44"/>
        <v>1.6166494664347284</v>
      </c>
      <c r="W137">
        <f t="shared" si="45"/>
        <v>3.7909378601292429</v>
      </c>
      <c r="X137">
        <f t="shared" si="46"/>
        <v>2.1418683056992021</v>
      </c>
      <c r="Y137">
        <f t="shared" si="47"/>
        <v>-21.978987697957553</v>
      </c>
      <c r="Z137">
        <f t="shared" si="48"/>
        <v>21.285384769510632</v>
      </c>
      <c r="AA137">
        <f t="shared" si="49"/>
        <v>1.7286001346827478</v>
      </c>
      <c r="AB137">
        <f t="shared" si="50"/>
        <v>1.0342114523519541</v>
      </c>
      <c r="AC137">
        <v>-1.22028825156146E-3</v>
      </c>
      <c r="AD137">
        <v>2.3568832163565898E-2</v>
      </c>
      <c r="AE137">
        <v>2.6762013752618801</v>
      </c>
      <c r="AF137">
        <v>0</v>
      </c>
      <c r="AG137">
        <v>0</v>
      </c>
      <c r="AH137">
        <f t="shared" si="51"/>
        <v>1</v>
      </c>
      <c r="AI137">
        <f t="shared" si="52"/>
        <v>0</v>
      </c>
      <c r="AJ137">
        <f t="shared" si="53"/>
        <v>53484.332812134897</v>
      </c>
      <c r="AK137">
        <f t="shared" si="54"/>
        <v>-4.1117419354838704E-3</v>
      </c>
      <c r="AL137">
        <f t="shared" si="55"/>
        <v>-2.0147535483870964E-3</v>
      </c>
      <c r="AM137">
        <f t="shared" si="56"/>
        <v>0.49</v>
      </c>
      <c r="AN137">
        <f t="shared" si="57"/>
        <v>0.39</v>
      </c>
      <c r="AO137">
        <v>19.079999999999998</v>
      </c>
      <c r="AP137">
        <v>0.5</v>
      </c>
      <c r="AQ137" t="s">
        <v>195</v>
      </c>
      <c r="AR137">
        <v>1589637121.53548</v>
      </c>
      <c r="AS137">
        <v>419.00812903225801</v>
      </c>
      <c r="AT137">
        <v>409.98835483870999</v>
      </c>
      <c r="AU137">
        <v>15.9150935483871</v>
      </c>
      <c r="AV137">
        <v>14.0435709677419</v>
      </c>
      <c r="AW137">
        <v>500.01722580645202</v>
      </c>
      <c r="AX137">
        <v>101.479774193548</v>
      </c>
      <c r="AY137">
        <v>9.9865380645161303E-2</v>
      </c>
      <c r="AZ137">
        <v>27.9823548387097</v>
      </c>
      <c r="BA137">
        <v>27.8351258064516</v>
      </c>
      <c r="BB137">
        <v>28.135764516129001</v>
      </c>
      <c r="BC137">
        <v>9999.9677419354794</v>
      </c>
      <c r="BD137">
        <v>-4.1117419354838704E-3</v>
      </c>
      <c r="BE137">
        <v>0.282605</v>
      </c>
      <c r="BF137">
        <v>1589636825.5999999</v>
      </c>
      <c r="BG137" t="s">
        <v>476</v>
      </c>
      <c r="BH137">
        <v>21</v>
      </c>
      <c r="BI137">
        <v>-1.34</v>
      </c>
      <c r="BJ137">
        <v>5.2999999999999999E-2</v>
      </c>
      <c r="BK137">
        <v>410</v>
      </c>
      <c r="BL137">
        <v>14</v>
      </c>
      <c r="BM137">
        <v>0.26</v>
      </c>
      <c r="BN137">
        <v>0.09</v>
      </c>
      <c r="BO137">
        <v>9.0183999999999997</v>
      </c>
      <c r="BP137">
        <v>2.77096566626816E-2</v>
      </c>
      <c r="BQ137">
        <v>1.9308353943306399E-2</v>
      </c>
      <c r="BR137">
        <v>1</v>
      </c>
      <c r="BS137">
        <v>1.8728724000000001</v>
      </c>
      <c r="BT137">
        <v>-1.80394717887148E-2</v>
      </c>
      <c r="BU137">
        <v>2.3080992699621898E-3</v>
      </c>
      <c r="BV137">
        <v>1</v>
      </c>
      <c r="BW137">
        <v>2</v>
      </c>
      <c r="BX137">
        <v>2</v>
      </c>
      <c r="BY137" t="s">
        <v>203</v>
      </c>
      <c r="BZ137">
        <v>100</v>
      </c>
      <c r="CA137">
        <v>100</v>
      </c>
      <c r="CB137">
        <v>-1.34</v>
      </c>
      <c r="CC137">
        <v>5.2999999999999999E-2</v>
      </c>
      <c r="CD137">
        <v>2</v>
      </c>
      <c r="CE137">
        <v>518.16600000000005</v>
      </c>
      <c r="CF137">
        <v>478.70400000000001</v>
      </c>
      <c r="CG137">
        <v>27.000599999999999</v>
      </c>
      <c r="CH137">
        <v>32.664900000000003</v>
      </c>
      <c r="CI137">
        <v>30.0002</v>
      </c>
      <c r="CJ137">
        <v>32.597000000000001</v>
      </c>
      <c r="CK137">
        <v>32.626800000000003</v>
      </c>
      <c r="CL137">
        <v>19.891200000000001</v>
      </c>
      <c r="CM137">
        <v>33.870800000000003</v>
      </c>
      <c r="CN137">
        <v>0</v>
      </c>
      <c r="CO137">
        <v>27</v>
      </c>
      <c r="CP137">
        <v>410</v>
      </c>
      <c r="CQ137">
        <v>14</v>
      </c>
      <c r="CR137">
        <v>98.897300000000001</v>
      </c>
      <c r="CS137">
        <v>105.581</v>
      </c>
    </row>
    <row r="138" spans="1:97" x14ac:dyDescent="0.25">
      <c r="A138">
        <v>122</v>
      </c>
      <c r="B138">
        <v>1589637135.0999999</v>
      </c>
      <c r="C138">
        <v>9320.3999998569507</v>
      </c>
      <c r="D138" t="s">
        <v>494</v>
      </c>
      <c r="E138" t="s">
        <v>495</v>
      </c>
      <c r="F138">
        <v>1589637126.4709699</v>
      </c>
      <c r="G138">
        <f t="shared" si="29"/>
        <v>4.9806251256898494E-4</v>
      </c>
      <c r="H138">
        <f t="shared" si="30"/>
        <v>-2.5732275391863912</v>
      </c>
      <c r="I138">
        <f t="shared" si="31"/>
        <v>419.012870967742</v>
      </c>
      <c r="J138">
        <f t="shared" si="32"/>
        <v>580.73779417325136</v>
      </c>
      <c r="K138">
        <f t="shared" si="33"/>
        <v>58.991162278394064</v>
      </c>
      <c r="L138">
        <f t="shared" si="34"/>
        <v>42.563195500618178</v>
      </c>
      <c r="M138">
        <f t="shared" si="35"/>
        <v>2.3088841438241234E-2</v>
      </c>
      <c r="N138">
        <f t="shared" si="36"/>
        <v>2.6813788817503053</v>
      </c>
      <c r="O138">
        <f t="shared" si="37"/>
        <v>2.2978957008020544E-2</v>
      </c>
      <c r="P138">
        <f t="shared" si="38"/>
        <v>1.4371677098412094E-2</v>
      </c>
      <c r="Q138">
        <f t="shared" si="39"/>
        <v>-3.1698925792258011E-3</v>
      </c>
      <c r="R138">
        <f t="shared" si="40"/>
        <v>27.847130253108752</v>
      </c>
      <c r="S138">
        <f t="shared" si="41"/>
        <v>27.842938709677401</v>
      </c>
      <c r="T138">
        <f t="shared" si="42"/>
        <v>3.7602320886962302</v>
      </c>
      <c r="U138">
        <f t="shared" si="43"/>
        <v>42.635685516373641</v>
      </c>
      <c r="V138">
        <f t="shared" si="44"/>
        <v>1.6167933861353307</v>
      </c>
      <c r="W138">
        <f t="shared" si="45"/>
        <v>3.7921130305608055</v>
      </c>
      <c r="X138">
        <f t="shared" si="46"/>
        <v>2.1434387025608994</v>
      </c>
      <c r="Y138">
        <f t="shared" si="47"/>
        <v>-21.964556804292236</v>
      </c>
      <c r="Z138">
        <f t="shared" si="48"/>
        <v>20.922277877452789</v>
      </c>
      <c r="AA138">
        <f t="shared" si="49"/>
        <v>1.6993969910873383</v>
      </c>
      <c r="AB138">
        <f t="shared" si="50"/>
        <v>0.65394817166866659</v>
      </c>
      <c r="AC138">
        <v>-1.22009023770384E-3</v>
      </c>
      <c r="AD138">
        <v>2.3565007693920999E-2</v>
      </c>
      <c r="AE138">
        <v>2.6759279936615199</v>
      </c>
      <c r="AF138">
        <v>0</v>
      </c>
      <c r="AG138">
        <v>0</v>
      </c>
      <c r="AH138">
        <f t="shared" si="51"/>
        <v>1</v>
      </c>
      <c r="AI138">
        <f t="shared" si="52"/>
        <v>0</v>
      </c>
      <c r="AJ138">
        <f t="shared" si="53"/>
        <v>53475.0654131677</v>
      </c>
      <c r="AK138">
        <f t="shared" si="54"/>
        <v>-1.6587611612903199E-2</v>
      </c>
      <c r="AL138">
        <f t="shared" si="55"/>
        <v>-8.1279296903225672E-3</v>
      </c>
      <c r="AM138">
        <f t="shared" si="56"/>
        <v>0.49</v>
      </c>
      <c r="AN138">
        <f t="shared" si="57"/>
        <v>0.39</v>
      </c>
      <c r="AO138">
        <v>19.079999999999998</v>
      </c>
      <c r="AP138">
        <v>0.5</v>
      </c>
      <c r="AQ138" t="s">
        <v>195</v>
      </c>
      <c r="AR138">
        <v>1589637126.4709699</v>
      </c>
      <c r="AS138">
        <v>419.012870967742</v>
      </c>
      <c r="AT138">
        <v>409.99009677419298</v>
      </c>
      <c r="AU138">
        <v>15.916503225806499</v>
      </c>
      <c r="AV138">
        <v>14.0462064516129</v>
      </c>
      <c r="AW138">
        <v>500.01570967741901</v>
      </c>
      <c r="AX138">
        <v>101.479838709677</v>
      </c>
      <c r="AY138">
        <v>9.9846425806451602E-2</v>
      </c>
      <c r="AZ138">
        <v>27.987670967741899</v>
      </c>
      <c r="BA138">
        <v>27.842938709677401</v>
      </c>
      <c r="BB138">
        <v>28.147193548387101</v>
      </c>
      <c r="BC138">
        <v>9998.3387096774204</v>
      </c>
      <c r="BD138">
        <v>-1.6587611612903199E-2</v>
      </c>
      <c r="BE138">
        <v>0.282605</v>
      </c>
      <c r="BF138">
        <v>1589636825.5999999</v>
      </c>
      <c r="BG138" t="s">
        <v>476</v>
      </c>
      <c r="BH138">
        <v>21</v>
      </c>
      <c r="BI138">
        <v>-1.34</v>
      </c>
      <c r="BJ138">
        <v>5.2999999999999999E-2</v>
      </c>
      <c r="BK138">
        <v>410</v>
      </c>
      <c r="BL138">
        <v>14</v>
      </c>
      <c r="BM138">
        <v>0.26</v>
      </c>
      <c r="BN138">
        <v>0.09</v>
      </c>
      <c r="BO138">
        <v>9.0185130000000004</v>
      </c>
      <c r="BP138">
        <v>3.8832691476585399E-2</v>
      </c>
      <c r="BQ138">
        <v>1.9361695612729699E-2</v>
      </c>
      <c r="BR138">
        <v>1</v>
      </c>
      <c r="BS138">
        <v>1.8716288000000001</v>
      </c>
      <c r="BT138">
        <v>-1.6148974789915602E-2</v>
      </c>
      <c r="BU138">
        <v>2.1164977108421301E-3</v>
      </c>
      <c r="BV138">
        <v>1</v>
      </c>
      <c r="BW138">
        <v>2</v>
      </c>
      <c r="BX138">
        <v>2</v>
      </c>
      <c r="BY138" t="s">
        <v>203</v>
      </c>
      <c r="BZ138">
        <v>100</v>
      </c>
      <c r="CA138">
        <v>100</v>
      </c>
      <c r="CB138">
        <v>-1.34</v>
      </c>
      <c r="CC138">
        <v>5.2999999999999999E-2</v>
      </c>
      <c r="CD138">
        <v>2</v>
      </c>
      <c r="CE138">
        <v>518.50300000000004</v>
      </c>
      <c r="CF138">
        <v>478.64299999999997</v>
      </c>
      <c r="CG138">
        <v>27.000399999999999</v>
      </c>
      <c r="CH138">
        <v>32.666699999999999</v>
      </c>
      <c r="CI138">
        <v>30.0002</v>
      </c>
      <c r="CJ138">
        <v>32.598100000000002</v>
      </c>
      <c r="CK138">
        <v>32.627400000000002</v>
      </c>
      <c r="CL138">
        <v>19.890899999999998</v>
      </c>
      <c r="CM138">
        <v>33.870800000000003</v>
      </c>
      <c r="CN138">
        <v>0</v>
      </c>
      <c r="CO138">
        <v>27</v>
      </c>
      <c r="CP138">
        <v>410</v>
      </c>
      <c r="CQ138">
        <v>14</v>
      </c>
      <c r="CR138">
        <v>98.895700000000005</v>
      </c>
      <c r="CS138">
        <v>105.58</v>
      </c>
    </row>
    <row r="139" spans="1:97" x14ac:dyDescent="0.25">
      <c r="A139">
        <v>123</v>
      </c>
      <c r="B139">
        <v>1589637140.0999999</v>
      </c>
      <c r="C139">
        <v>9325.3999998569507</v>
      </c>
      <c r="D139" t="s">
        <v>496</v>
      </c>
      <c r="E139" t="s">
        <v>497</v>
      </c>
      <c r="F139">
        <v>1589637131.4709699</v>
      </c>
      <c r="G139">
        <f t="shared" si="29"/>
        <v>4.9788503452325198E-4</v>
      </c>
      <c r="H139">
        <f t="shared" si="30"/>
        <v>-2.576090746017881</v>
      </c>
      <c r="I139">
        <f t="shared" si="31"/>
        <v>419.02154838709703</v>
      </c>
      <c r="J139">
        <f t="shared" si="32"/>
        <v>581.17328267287155</v>
      </c>
      <c r="K139">
        <f t="shared" si="33"/>
        <v>59.035303041990836</v>
      </c>
      <c r="L139">
        <f t="shared" si="34"/>
        <v>42.564007719674201</v>
      </c>
      <c r="M139">
        <f t="shared" si="35"/>
        <v>2.3056057028500072E-2</v>
      </c>
      <c r="N139">
        <f t="shared" si="36"/>
        <v>2.682191763694374</v>
      </c>
      <c r="O139">
        <f t="shared" si="37"/>
        <v>2.294651667030297E-2</v>
      </c>
      <c r="P139">
        <f t="shared" si="38"/>
        <v>1.4351371184969815E-2</v>
      </c>
      <c r="Q139">
        <f t="shared" si="39"/>
        <v>-2.6742458669612979E-3</v>
      </c>
      <c r="R139">
        <f t="shared" si="40"/>
        <v>27.853930031122282</v>
      </c>
      <c r="S139">
        <f t="shared" si="41"/>
        <v>27.854064516129</v>
      </c>
      <c r="T139">
        <f t="shared" si="42"/>
        <v>3.7626745039543699</v>
      </c>
      <c r="U139">
        <f t="shared" si="43"/>
        <v>42.624537893782772</v>
      </c>
      <c r="V139">
        <f t="shared" si="44"/>
        <v>1.6170027627092693</v>
      </c>
      <c r="W139">
        <f t="shared" si="45"/>
        <v>3.7935959956650365</v>
      </c>
      <c r="X139">
        <f t="shared" si="46"/>
        <v>2.1456717412451005</v>
      </c>
      <c r="Y139">
        <f t="shared" si="47"/>
        <v>-21.956730022475412</v>
      </c>
      <c r="Z139">
        <f t="shared" si="48"/>
        <v>20.289571664126925</v>
      </c>
      <c r="AA139">
        <f t="shared" si="49"/>
        <v>1.6476528739525349</v>
      </c>
      <c r="AB139">
        <f t="shared" si="50"/>
        <v>-2.2179730262912756E-2</v>
      </c>
      <c r="AC139">
        <v>-1.2206771817259601E-3</v>
      </c>
      <c r="AD139">
        <v>2.3576344019685801E-2</v>
      </c>
      <c r="AE139">
        <v>2.6767382533682502</v>
      </c>
      <c r="AF139">
        <v>0</v>
      </c>
      <c r="AG139">
        <v>0</v>
      </c>
      <c r="AH139">
        <f t="shared" si="51"/>
        <v>1</v>
      </c>
      <c r="AI139">
        <f t="shared" si="52"/>
        <v>0</v>
      </c>
      <c r="AJ139">
        <f t="shared" si="53"/>
        <v>53498.54348524032</v>
      </c>
      <c r="AK139">
        <f t="shared" si="54"/>
        <v>-1.39939605806452E-2</v>
      </c>
      <c r="AL139">
        <f t="shared" si="55"/>
        <v>-6.8570406845161478E-3</v>
      </c>
      <c r="AM139">
        <f t="shared" si="56"/>
        <v>0.49</v>
      </c>
      <c r="AN139">
        <f t="shared" si="57"/>
        <v>0.39</v>
      </c>
      <c r="AO139">
        <v>19.079999999999998</v>
      </c>
      <c r="AP139">
        <v>0.5</v>
      </c>
      <c r="AQ139" t="s">
        <v>195</v>
      </c>
      <c r="AR139">
        <v>1589637131.4709699</v>
      </c>
      <c r="AS139">
        <v>419.02154838709703</v>
      </c>
      <c r="AT139">
        <v>409.98767741935501</v>
      </c>
      <c r="AU139">
        <v>15.9185903225806</v>
      </c>
      <c r="AV139">
        <v>14.0489838709677</v>
      </c>
      <c r="AW139">
        <v>500.021032258064</v>
      </c>
      <c r="AX139">
        <v>101.479709677419</v>
      </c>
      <c r="AY139">
        <v>9.9810238709677396E-2</v>
      </c>
      <c r="AZ139">
        <v>27.994377419354802</v>
      </c>
      <c r="BA139">
        <v>27.854064516129</v>
      </c>
      <c r="BB139">
        <v>28.158464516129001</v>
      </c>
      <c r="BC139">
        <v>10003.1612903226</v>
      </c>
      <c r="BD139">
        <v>-1.39939605806452E-2</v>
      </c>
      <c r="BE139">
        <v>0.282605</v>
      </c>
      <c r="BF139">
        <v>1589636825.5999999</v>
      </c>
      <c r="BG139" t="s">
        <v>476</v>
      </c>
      <c r="BH139">
        <v>21</v>
      </c>
      <c r="BI139">
        <v>-1.34</v>
      </c>
      <c r="BJ139">
        <v>5.2999999999999999E-2</v>
      </c>
      <c r="BK139">
        <v>410</v>
      </c>
      <c r="BL139">
        <v>14</v>
      </c>
      <c r="BM139">
        <v>0.26</v>
      </c>
      <c r="BN139">
        <v>0.09</v>
      </c>
      <c r="BO139">
        <v>9.0302255999999996</v>
      </c>
      <c r="BP139">
        <v>9.7830338535376996E-2</v>
      </c>
      <c r="BQ139">
        <v>2.44455568281845E-2</v>
      </c>
      <c r="BR139">
        <v>1</v>
      </c>
      <c r="BS139">
        <v>1.8703677999999999</v>
      </c>
      <c r="BT139">
        <v>-1.15910492196855E-2</v>
      </c>
      <c r="BU139">
        <v>1.5626417247725101E-3</v>
      </c>
      <c r="BV139">
        <v>1</v>
      </c>
      <c r="BW139">
        <v>2</v>
      </c>
      <c r="BX139">
        <v>2</v>
      </c>
      <c r="BY139" t="s">
        <v>203</v>
      </c>
      <c r="BZ139">
        <v>100</v>
      </c>
      <c r="CA139">
        <v>100</v>
      </c>
      <c r="CB139">
        <v>-1.34</v>
      </c>
      <c r="CC139">
        <v>5.2999999999999999E-2</v>
      </c>
      <c r="CD139">
        <v>2</v>
      </c>
      <c r="CE139">
        <v>517.75300000000004</v>
      </c>
      <c r="CF139">
        <v>478.67700000000002</v>
      </c>
      <c r="CG139">
        <v>27.000499999999999</v>
      </c>
      <c r="CH139">
        <v>32.6678</v>
      </c>
      <c r="CI139">
        <v>30.000299999999999</v>
      </c>
      <c r="CJ139">
        <v>32.598100000000002</v>
      </c>
      <c r="CK139">
        <v>32.628500000000003</v>
      </c>
      <c r="CL139">
        <v>19.891400000000001</v>
      </c>
      <c r="CM139">
        <v>33.870800000000003</v>
      </c>
      <c r="CN139">
        <v>0</v>
      </c>
      <c r="CO139">
        <v>27</v>
      </c>
      <c r="CP139">
        <v>410</v>
      </c>
      <c r="CQ139">
        <v>14</v>
      </c>
      <c r="CR139">
        <v>98.897099999999995</v>
      </c>
      <c r="CS139">
        <v>105.57899999999999</v>
      </c>
    </row>
    <row r="140" spans="1:97" x14ac:dyDescent="0.25">
      <c r="A140">
        <v>124</v>
      </c>
      <c r="B140">
        <v>1589637145.0999999</v>
      </c>
      <c r="C140">
        <v>9330.3999998569507</v>
      </c>
      <c r="D140" t="s">
        <v>498</v>
      </c>
      <c r="E140" t="s">
        <v>499</v>
      </c>
      <c r="F140">
        <v>1589637136.4709699</v>
      </c>
      <c r="G140">
        <f t="shared" si="29"/>
        <v>4.9767063539538135E-4</v>
      </c>
      <c r="H140">
        <f t="shared" si="30"/>
        <v>-2.5747064590225581</v>
      </c>
      <c r="I140">
        <f t="shared" si="31"/>
        <v>419.02258064516099</v>
      </c>
      <c r="J140">
        <f t="shared" si="32"/>
        <v>581.2636690231393</v>
      </c>
      <c r="K140">
        <f t="shared" si="33"/>
        <v>59.044639343325549</v>
      </c>
      <c r="L140">
        <f t="shared" si="34"/>
        <v>42.564224240063709</v>
      </c>
      <c r="M140">
        <f t="shared" si="35"/>
        <v>2.3030422793472671E-2</v>
      </c>
      <c r="N140">
        <f t="shared" si="36"/>
        <v>2.6810729406683547</v>
      </c>
      <c r="O140">
        <f t="shared" si="37"/>
        <v>2.2921079878875254E-2</v>
      </c>
      <c r="P140">
        <f t="shared" si="38"/>
        <v>1.4335455559070353E-2</v>
      </c>
      <c r="Q140">
        <f t="shared" si="39"/>
        <v>-5.0328717383225766E-4</v>
      </c>
      <c r="R140">
        <f t="shared" si="40"/>
        <v>27.859247545689303</v>
      </c>
      <c r="S140">
        <f t="shared" si="41"/>
        <v>27.861551612903199</v>
      </c>
      <c r="T140">
        <f t="shared" si="42"/>
        <v>3.7643189031474975</v>
      </c>
      <c r="U140">
        <f t="shared" si="43"/>
        <v>42.616713810163702</v>
      </c>
      <c r="V140">
        <f t="shared" si="44"/>
        <v>1.6172052492300462</v>
      </c>
      <c r="W140">
        <f t="shared" si="45"/>
        <v>3.7947676032316626</v>
      </c>
      <c r="X140">
        <f t="shared" si="46"/>
        <v>2.1471136539174513</v>
      </c>
      <c r="Y140">
        <f t="shared" si="47"/>
        <v>-21.947275020936317</v>
      </c>
      <c r="Z140">
        <f t="shared" si="48"/>
        <v>19.964514656224495</v>
      </c>
      <c r="AA140">
        <f t="shared" si="49"/>
        <v>1.6220359184098654</v>
      </c>
      <c r="AB140">
        <f t="shared" si="50"/>
        <v>-0.36122773347578985</v>
      </c>
      <c r="AC140">
        <v>-1.2198693805397999E-3</v>
      </c>
      <c r="AD140">
        <v>2.3560742025194901E-2</v>
      </c>
      <c r="AE140">
        <v>2.67562303928338</v>
      </c>
      <c r="AF140">
        <v>0</v>
      </c>
      <c r="AG140">
        <v>0</v>
      </c>
      <c r="AH140">
        <f t="shared" si="51"/>
        <v>1</v>
      </c>
      <c r="AI140">
        <f t="shared" si="52"/>
        <v>0</v>
      </c>
      <c r="AJ140">
        <f t="shared" si="53"/>
        <v>53463.651196010047</v>
      </c>
      <c r="AK140">
        <f t="shared" si="54"/>
        <v>-2.63363251612903E-3</v>
      </c>
      <c r="AL140">
        <f t="shared" si="55"/>
        <v>-1.2904799329032247E-3</v>
      </c>
      <c r="AM140">
        <f t="shared" si="56"/>
        <v>0.49</v>
      </c>
      <c r="AN140">
        <f t="shared" si="57"/>
        <v>0.39</v>
      </c>
      <c r="AO140">
        <v>19.079999999999998</v>
      </c>
      <c r="AP140">
        <v>0.5</v>
      </c>
      <c r="AQ140" t="s">
        <v>195</v>
      </c>
      <c r="AR140">
        <v>1589637136.4709699</v>
      </c>
      <c r="AS140">
        <v>419.02258064516099</v>
      </c>
      <c r="AT140">
        <v>409.99348387096802</v>
      </c>
      <c r="AU140">
        <v>15.9205419354839</v>
      </c>
      <c r="AV140">
        <v>14.051709677419399</v>
      </c>
      <c r="AW140">
        <v>500.01177419354798</v>
      </c>
      <c r="AX140">
        <v>101.479967741935</v>
      </c>
      <c r="AY140">
        <v>9.9818661290322602E-2</v>
      </c>
      <c r="AZ140">
        <v>27.999674193548401</v>
      </c>
      <c r="BA140">
        <v>27.861551612903199</v>
      </c>
      <c r="BB140">
        <v>28.1652806451613</v>
      </c>
      <c r="BC140">
        <v>9996.5161290322594</v>
      </c>
      <c r="BD140">
        <v>-2.63363251612903E-3</v>
      </c>
      <c r="BE140">
        <v>0.282605</v>
      </c>
      <c r="BF140">
        <v>1589636825.5999999</v>
      </c>
      <c r="BG140" t="s">
        <v>476</v>
      </c>
      <c r="BH140">
        <v>21</v>
      </c>
      <c r="BI140">
        <v>-1.34</v>
      </c>
      <c r="BJ140">
        <v>5.2999999999999999E-2</v>
      </c>
      <c r="BK140">
        <v>410</v>
      </c>
      <c r="BL140">
        <v>14</v>
      </c>
      <c r="BM140">
        <v>0.26</v>
      </c>
      <c r="BN140">
        <v>0.09</v>
      </c>
      <c r="BO140">
        <v>9.0264159999999993</v>
      </c>
      <c r="BP140">
        <v>2.1096835534274501E-2</v>
      </c>
      <c r="BQ140">
        <v>2.6236973605962999E-2</v>
      </c>
      <c r="BR140">
        <v>1</v>
      </c>
      <c r="BS140">
        <v>1.8693476</v>
      </c>
      <c r="BT140">
        <v>-8.0169795918376297E-3</v>
      </c>
      <c r="BU140">
        <v>1.0729707544942799E-3</v>
      </c>
      <c r="BV140">
        <v>1</v>
      </c>
      <c r="BW140">
        <v>2</v>
      </c>
      <c r="BX140">
        <v>2</v>
      </c>
      <c r="BY140" t="s">
        <v>203</v>
      </c>
      <c r="BZ140">
        <v>100</v>
      </c>
      <c r="CA140">
        <v>100</v>
      </c>
      <c r="CB140">
        <v>-1.34</v>
      </c>
      <c r="CC140">
        <v>5.2999999999999999E-2</v>
      </c>
      <c r="CD140">
        <v>2</v>
      </c>
      <c r="CE140">
        <v>518.20600000000002</v>
      </c>
      <c r="CF140">
        <v>478.59899999999999</v>
      </c>
      <c r="CG140">
        <v>27.000399999999999</v>
      </c>
      <c r="CH140">
        <v>32.6678</v>
      </c>
      <c r="CI140">
        <v>30.0002</v>
      </c>
      <c r="CJ140">
        <v>32.600499999999997</v>
      </c>
      <c r="CK140">
        <v>32.630299999999998</v>
      </c>
      <c r="CL140">
        <v>19.892099999999999</v>
      </c>
      <c r="CM140">
        <v>33.870800000000003</v>
      </c>
      <c r="CN140">
        <v>0</v>
      </c>
      <c r="CO140">
        <v>27</v>
      </c>
      <c r="CP140">
        <v>410</v>
      </c>
      <c r="CQ140">
        <v>14</v>
      </c>
      <c r="CR140">
        <v>98.895300000000006</v>
      </c>
      <c r="CS140">
        <v>105.58</v>
      </c>
    </row>
    <row r="141" spans="1:97" x14ac:dyDescent="0.25">
      <c r="A141">
        <v>125</v>
      </c>
      <c r="B141">
        <v>1589639087.8</v>
      </c>
      <c r="C141">
        <v>11273.0999999046</v>
      </c>
      <c r="D141" t="s">
        <v>501</v>
      </c>
      <c r="E141" t="s">
        <v>502</v>
      </c>
      <c r="F141">
        <v>1589639079.7096801</v>
      </c>
      <c r="G141">
        <f t="shared" si="29"/>
        <v>2.9815104399513943E-4</v>
      </c>
      <c r="H141">
        <f t="shared" si="30"/>
        <v>-3.316967796757782</v>
      </c>
      <c r="I141">
        <f t="shared" si="31"/>
        <v>419.04529032258102</v>
      </c>
      <c r="J141">
        <f t="shared" si="32"/>
        <v>1035.7126232497139</v>
      </c>
      <c r="K141">
        <f t="shared" si="33"/>
        <v>105.24795096314269</v>
      </c>
      <c r="L141">
        <f t="shared" si="34"/>
        <v>42.582910719794668</v>
      </c>
      <c r="M141">
        <f t="shared" si="35"/>
        <v>8.0546334858805704E-3</v>
      </c>
      <c r="N141">
        <f t="shared" si="36"/>
        <v>2.7656977468810888</v>
      </c>
      <c r="O141">
        <f t="shared" si="37"/>
        <v>8.0416241182373303E-3</v>
      </c>
      <c r="P141">
        <f t="shared" si="38"/>
        <v>5.027182138377051E-3</v>
      </c>
      <c r="Q141">
        <f t="shared" si="39"/>
        <v>-7.4816158572580727E-4</v>
      </c>
      <c r="R141">
        <f t="shared" si="40"/>
        <v>35.299118534583791</v>
      </c>
      <c r="S141">
        <f t="shared" si="41"/>
        <v>35.288916129032302</v>
      </c>
      <c r="T141">
        <f t="shared" si="42"/>
        <v>5.7393716224576643</v>
      </c>
      <c r="U141">
        <f t="shared" si="43"/>
        <v>36.706559293345741</v>
      </c>
      <c r="V141">
        <f t="shared" si="44"/>
        <v>2.1174016721387838</v>
      </c>
      <c r="W141">
        <f t="shared" si="45"/>
        <v>5.7684558642973434</v>
      </c>
      <c r="X141">
        <f t="shared" si="46"/>
        <v>3.6219699503188805</v>
      </c>
      <c r="Y141">
        <f t="shared" si="47"/>
        <v>-13.148461040185648</v>
      </c>
      <c r="Z141">
        <f t="shared" si="48"/>
        <v>13.643043169081031</v>
      </c>
      <c r="AA141">
        <f t="shared" si="49"/>
        <v>1.1558056700684924</v>
      </c>
      <c r="AB141">
        <f t="shared" si="50"/>
        <v>1.649639637378149</v>
      </c>
      <c r="AC141">
        <v>-1.22066419428654E-3</v>
      </c>
      <c r="AD141">
        <v>2.3576093178313301E-2</v>
      </c>
      <c r="AE141">
        <v>2.6767203273845701</v>
      </c>
      <c r="AF141">
        <v>0</v>
      </c>
      <c r="AG141">
        <v>0</v>
      </c>
      <c r="AH141">
        <f t="shared" si="51"/>
        <v>1</v>
      </c>
      <c r="AI141">
        <f t="shared" si="52"/>
        <v>0</v>
      </c>
      <c r="AJ141">
        <f t="shared" si="53"/>
        <v>52216.89944134355</v>
      </c>
      <c r="AK141">
        <f t="shared" si="54"/>
        <v>-3.9150266129032302E-3</v>
      </c>
      <c r="AL141">
        <f t="shared" si="55"/>
        <v>-1.9183630403225827E-3</v>
      </c>
      <c r="AM141">
        <f t="shared" si="56"/>
        <v>0.49</v>
      </c>
      <c r="AN141">
        <f t="shared" si="57"/>
        <v>0.39</v>
      </c>
      <c r="AO141">
        <v>14.17</v>
      </c>
      <c r="AP141">
        <v>0.5</v>
      </c>
      <c r="AQ141" t="s">
        <v>195</v>
      </c>
      <c r="AR141">
        <v>1589639079.7096801</v>
      </c>
      <c r="AS141">
        <v>419.04529032258102</v>
      </c>
      <c r="AT141">
        <v>409.999387096774</v>
      </c>
      <c r="AU141">
        <v>20.836696774193499</v>
      </c>
      <c r="AV141">
        <v>20.009370967741901</v>
      </c>
      <c r="AW141">
        <v>500.01696774193601</v>
      </c>
      <c r="AX141">
        <v>101.49090322580599</v>
      </c>
      <c r="AY141">
        <v>0.12797116129032299</v>
      </c>
      <c r="AZ141">
        <v>35.380416129032298</v>
      </c>
      <c r="BA141">
        <v>35.288916129032302</v>
      </c>
      <c r="BB141">
        <v>35.540532258064502</v>
      </c>
      <c r="BC141">
        <v>10001.9516129032</v>
      </c>
      <c r="BD141">
        <v>-3.9150266129032302E-3</v>
      </c>
      <c r="BE141">
        <v>0.282605</v>
      </c>
      <c r="BF141">
        <v>1589638990.7</v>
      </c>
      <c r="BG141" t="s">
        <v>503</v>
      </c>
      <c r="BH141">
        <v>22</v>
      </c>
      <c r="BI141">
        <v>-2.0750000000000002</v>
      </c>
      <c r="BJ141">
        <v>8.5000000000000006E-2</v>
      </c>
      <c r="BK141">
        <v>410</v>
      </c>
      <c r="BL141">
        <v>15</v>
      </c>
      <c r="BM141">
        <v>0.15</v>
      </c>
      <c r="BN141">
        <v>7.0000000000000007E-2</v>
      </c>
      <c r="BO141">
        <v>9.0474779999999999</v>
      </c>
      <c r="BP141">
        <v>-5.18198767593979E-2</v>
      </c>
      <c r="BQ141">
        <v>4.0894909609876899E-2</v>
      </c>
      <c r="BR141">
        <v>1</v>
      </c>
      <c r="BS141">
        <v>0.77657217999999995</v>
      </c>
      <c r="BT141">
        <v>0.562563040529513</v>
      </c>
      <c r="BU141">
        <v>7.3215366305083796E-2</v>
      </c>
      <c r="BV141">
        <v>0</v>
      </c>
      <c r="BW141">
        <v>1</v>
      </c>
      <c r="BX141">
        <v>2</v>
      </c>
      <c r="BY141" t="s">
        <v>200</v>
      </c>
      <c r="BZ141">
        <v>100</v>
      </c>
      <c r="CA141">
        <v>100</v>
      </c>
      <c r="CB141">
        <v>-2.0750000000000002</v>
      </c>
      <c r="CC141">
        <v>8.5000000000000006E-2</v>
      </c>
      <c r="CD141">
        <v>2</v>
      </c>
      <c r="CE141">
        <v>519.32000000000005</v>
      </c>
      <c r="CF141">
        <v>450.06700000000001</v>
      </c>
      <c r="CG141">
        <v>34.999200000000002</v>
      </c>
      <c r="CH141">
        <v>39.476900000000001</v>
      </c>
      <c r="CI141">
        <v>30.000299999999999</v>
      </c>
      <c r="CJ141">
        <v>39.161200000000001</v>
      </c>
      <c r="CK141">
        <v>39.182099999999998</v>
      </c>
      <c r="CL141">
        <v>19.944800000000001</v>
      </c>
      <c r="CM141">
        <v>30.726500000000001</v>
      </c>
      <c r="CN141">
        <v>0</v>
      </c>
      <c r="CO141">
        <v>35</v>
      </c>
      <c r="CP141">
        <v>410</v>
      </c>
      <c r="CQ141">
        <v>20</v>
      </c>
      <c r="CR141">
        <v>98.049099999999996</v>
      </c>
      <c r="CS141">
        <v>104.49</v>
      </c>
    </row>
    <row r="142" spans="1:97" x14ac:dyDescent="0.25">
      <c r="A142">
        <v>126</v>
      </c>
      <c r="B142">
        <v>1589639092.7</v>
      </c>
      <c r="C142">
        <v>11278</v>
      </c>
      <c r="D142" t="s">
        <v>504</v>
      </c>
      <c r="E142" t="s">
        <v>505</v>
      </c>
      <c r="F142">
        <v>1589639084.35484</v>
      </c>
      <c r="G142">
        <f t="shared" si="29"/>
        <v>3.0341102560292051E-4</v>
      </c>
      <c r="H142">
        <f t="shared" si="30"/>
        <v>-3.3199717182417308</v>
      </c>
      <c r="I142">
        <f t="shared" si="31"/>
        <v>419.037709677419</v>
      </c>
      <c r="J142">
        <f t="shared" si="32"/>
        <v>1024.8406664644569</v>
      </c>
      <c r="K142">
        <f t="shared" si="33"/>
        <v>104.14379144441301</v>
      </c>
      <c r="L142">
        <f t="shared" si="34"/>
        <v>42.58240063261885</v>
      </c>
      <c r="M142">
        <f t="shared" si="35"/>
        <v>8.2014789021044535E-3</v>
      </c>
      <c r="N142">
        <f t="shared" si="36"/>
        <v>2.7663908512290316</v>
      </c>
      <c r="O142">
        <f t="shared" si="37"/>
        <v>8.1879946605037061E-3</v>
      </c>
      <c r="P142">
        <f t="shared" si="38"/>
        <v>5.1187062955459937E-3</v>
      </c>
      <c r="Q142">
        <f t="shared" si="39"/>
        <v>-1.7705557708548399E-3</v>
      </c>
      <c r="R142">
        <f t="shared" si="40"/>
        <v>35.296193832622002</v>
      </c>
      <c r="S142">
        <f t="shared" si="41"/>
        <v>35.289087096774203</v>
      </c>
      <c r="T142">
        <f t="shared" si="42"/>
        <v>5.7394258473070741</v>
      </c>
      <c r="U142">
        <f t="shared" si="43"/>
        <v>36.745339518083163</v>
      </c>
      <c r="V142">
        <f t="shared" si="44"/>
        <v>2.1194627376123858</v>
      </c>
      <c r="W142">
        <f t="shared" si="45"/>
        <v>5.7679770153419128</v>
      </c>
      <c r="X142">
        <f t="shared" si="46"/>
        <v>3.6199631096946883</v>
      </c>
      <c r="Y142">
        <f t="shared" si="47"/>
        <v>-13.380426229088794</v>
      </c>
      <c r="Z142">
        <f t="shared" si="48"/>
        <v>13.396770205839568</v>
      </c>
      <c r="AA142">
        <f t="shared" si="49"/>
        <v>1.1346503108760502</v>
      </c>
      <c r="AB142">
        <f t="shared" si="50"/>
        <v>1.1492237318559688</v>
      </c>
      <c r="AC142">
        <v>-1.2211412191994199E-3</v>
      </c>
      <c r="AD142">
        <v>2.35853065097496E-2</v>
      </c>
      <c r="AE142">
        <v>2.67737866013359</v>
      </c>
      <c r="AF142">
        <v>0</v>
      </c>
      <c r="AG142">
        <v>0</v>
      </c>
      <c r="AH142">
        <f t="shared" si="51"/>
        <v>1</v>
      </c>
      <c r="AI142">
        <f t="shared" si="52"/>
        <v>0</v>
      </c>
      <c r="AJ142">
        <f t="shared" si="53"/>
        <v>52236.738842559855</v>
      </c>
      <c r="AK142">
        <f t="shared" si="54"/>
        <v>-9.2650746774193601E-3</v>
      </c>
      <c r="AL142">
        <f t="shared" si="55"/>
        <v>-4.5398865919354867E-3</v>
      </c>
      <c r="AM142">
        <f t="shared" si="56"/>
        <v>0.49</v>
      </c>
      <c r="AN142">
        <f t="shared" si="57"/>
        <v>0.39</v>
      </c>
      <c r="AO142">
        <v>14.17</v>
      </c>
      <c r="AP142">
        <v>0.5</v>
      </c>
      <c r="AQ142" t="s">
        <v>195</v>
      </c>
      <c r="AR142">
        <v>1589639084.35484</v>
      </c>
      <c r="AS142">
        <v>419.037709677419</v>
      </c>
      <c r="AT142">
        <v>409.98961290322598</v>
      </c>
      <c r="AU142">
        <v>20.856851612903199</v>
      </c>
      <c r="AV142">
        <v>20.014954838709698</v>
      </c>
      <c r="AW142">
        <v>500.02135483871001</v>
      </c>
      <c r="AX142">
        <v>101.491612903226</v>
      </c>
      <c r="AY142">
        <v>0.12788254838709701</v>
      </c>
      <c r="AZ142">
        <v>35.378912903225803</v>
      </c>
      <c r="BA142">
        <v>35.289087096774203</v>
      </c>
      <c r="BB142">
        <v>35.543270967741897</v>
      </c>
      <c r="BC142">
        <v>10005.7903225806</v>
      </c>
      <c r="BD142">
        <v>-9.2650746774193601E-3</v>
      </c>
      <c r="BE142">
        <v>0.282605</v>
      </c>
      <c r="BF142">
        <v>1589638990.7</v>
      </c>
      <c r="BG142" t="s">
        <v>503</v>
      </c>
      <c r="BH142">
        <v>22</v>
      </c>
      <c r="BI142">
        <v>-2.0750000000000002</v>
      </c>
      <c r="BJ142">
        <v>8.5000000000000006E-2</v>
      </c>
      <c r="BK142">
        <v>410</v>
      </c>
      <c r="BL142">
        <v>15</v>
      </c>
      <c r="BM142">
        <v>0.15</v>
      </c>
      <c r="BN142">
        <v>7.0000000000000007E-2</v>
      </c>
      <c r="BO142">
        <v>9.0390910000000009</v>
      </c>
      <c r="BP142">
        <v>-7.1298229957735401E-3</v>
      </c>
      <c r="BQ142">
        <v>3.7737012401619703E-2</v>
      </c>
      <c r="BR142">
        <v>1</v>
      </c>
      <c r="BS142">
        <v>0.81782162000000003</v>
      </c>
      <c r="BT142">
        <v>0.31002966437837098</v>
      </c>
      <c r="BU142">
        <v>4.1824082992883399E-2</v>
      </c>
      <c r="BV142">
        <v>0</v>
      </c>
      <c r="BW142">
        <v>1</v>
      </c>
      <c r="BX142">
        <v>2</v>
      </c>
      <c r="BY142" t="s">
        <v>200</v>
      </c>
      <c r="BZ142">
        <v>100</v>
      </c>
      <c r="CA142">
        <v>100</v>
      </c>
      <c r="CB142">
        <v>-2.0750000000000002</v>
      </c>
      <c r="CC142">
        <v>8.5000000000000006E-2</v>
      </c>
      <c r="CD142">
        <v>2</v>
      </c>
      <c r="CE142">
        <v>519.20899999999995</v>
      </c>
      <c r="CF142">
        <v>450.19600000000003</v>
      </c>
      <c r="CG142">
        <v>34.998899999999999</v>
      </c>
      <c r="CH142">
        <v>39.476900000000001</v>
      </c>
      <c r="CI142">
        <v>30</v>
      </c>
      <c r="CJ142">
        <v>39.164999999999999</v>
      </c>
      <c r="CK142">
        <v>39.185899999999997</v>
      </c>
      <c r="CL142">
        <v>19.943999999999999</v>
      </c>
      <c r="CM142">
        <v>30.726500000000001</v>
      </c>
      <c r="CN142">
        <v>0</v>
      </c>
      <c r="CO142">
        <v>35</v>
      </c>
      <c r="CP142">
        <v>410</v>
      </c>
      <c r="CQ142">
        <v>20</v>
      </c>
      <c r="CR142">
        <v>98.048000000000002</v>
      </c>
      <c r="CS142">
        <v>104.49</v>
      </c>
    </row>
    <row r="143" spans="1:97" x14ac:dyDescent="0.25">
      <c r="A143">
        <v>127</v>
      </c>
      <c r="B143">
        <v>1589639097.7</v>
      </c>
      <c r="C143">
        <v>11283</v>
      </c>
      <c r="D143" t="s">
        <v>506</v>
      </c>
      <c r="E143" t="s">
        <v>507</v>
      </c>
      <c r="F143">
        <v>1589639089.14516</v>
      </c>
      <c r="G143">
        <f t="shared" si="29"/>
        <v>3.0791689089751763E-4</v>
      </c>
      <c r="H143">
        <f t="shared" si="30"/>
        <v>-3.3167779498288494</v>
      </c>
      <c r="I143">
        <f t="shared" si="31"/>
        <v>419.02967741935498</v>
      </c>
      <c r="J143">
        <f t="shared" si="32"/>
        <v>1014.7446575472516</v>
      </c>
      <c r="K143">
        <f t="shared" si="33"/>
        <v>103.11758760441997</v>
      </c>
      <c r="L143">
        <f t="shared" si="34"/>
        <v>42.581480127802628</v>
      </c>
      <c r="M143">
        <f t="shared" si="35"/>
        <v>8.3273906170708272E-3</v>
      </c>
      <c r="N143">
        <f t="shared" si="36"/>
        <v>2.7660877432194786</v>
      </c>
      <c r="O143">
        <f t="shared" si="37"/>
        <v>8.3134880269282261E-3</v>
      </c>
      <c r="P143">
        <f t="shared" si="38"/>
        <v>5.1971771490929462E-3</v>
      </c>
      <c r="Q143">
        <f t="shared" si="39"/>
        <v>-1.3187121807096776E-3</v>
      </c>
      <c r="R143">
        <f t="shared" si="40"/>
        <v>35.293340414054967</v>
      </c>
      <c r="S143">
        <f t="shared" si="41"/>
        <v>35.2895161290323</v>
      </c>
      <c r="T143">
        <f t="shared" si="42"/>
        <v>5.7395619229461596</v>
      </c>
      <c r="U143">
        <f t="shared" si="43"/>
        <v>36.781205577427237</v>
      </c>
      <c r="V143">
        <f t="shared" si="44"/>
        <v>2.1213417651349533</v>
      </c>
      <c r="W143">
        <f t="shared" si="45"/>
        <v>5.7674612124101472</v>
      </c>
      <c r="X143">
        <f t="shared" si="46"/>
        <v>3.6182201578112063</v>
      </c>
      <c r="Y143">
        <f t="shared" si="47"/>
        <v>-13.579134888580528</v>
      </c>
      <c r="Z143">
        <f t="shared" si="48"/>
        <v>13.08983596181735</v>
      </c>
      <c r="AA143">
        <f t="shared" si="49"/>
        <v>1.1087693309973381</v>
      </c>
      <c r="AB143">
        <f t="shared" si="50"/>
        <v>0.61815169205345022</v>
      </c>
      <c r="AC143">
        <v>-1.22093259239598E-3</v>
      </c>
      <c r="AD143">
        <v>2.35812770600611E-2</v>
      </c>
      <c r="AE143">
        <v>2.6770907594797499</v>
      </c>
      <c r="AF143">
        <v>0</v>
      </c>
      <c r="AG143">
        <v>0</v>
      </c>
      <c r="AH143">
        <f t="shared" si="51"/>
        <v>1</v>
      </c>
      <c r="AI143">
        <f t="shared" si="52"/>
        <v>0</v>
      </c>
      <c r="AJ143">
        <f t="shared" si="53"/>
        <v>52228.45107348531</v>
      </c>
      <c r="AK143">
        <f t="shared" si="54"/>
        <v>-6.9006393548387097E-3</v>
      </c>
      <c r="AL143">
        <f t="shared" si="55"/>
        <v>-3.3813132838709679E-3</v>
      </c>
      <c r="AM143">
        <f t="shared" si="56"/>
        <v>0.49</v>
      </c>
      <c r="AN143">
        <f t="shared" si="57"/>
        <v>0.39</v>
      </c>
      <c r="AO143">
        <v>14.17</v>
      </c>
      <c r="AP143">
        <v>0.5</v>
      </c>
      <c r="AQ143" t="s">
        <v>195</v>
      </c>
      <c r="AR143">
        <v>1589639089.14516</v>
      </c>
      <c r="AS143">
        <v>419.02967741935498</v>
      </c>
      <c r="AT143">
        <v>409.99593548387099</v>
      </c>
      <c r="AU143">
        <v>20.875393548387098</v>
      </c>
      <c r="AV143">
        <v>20.021006451612902</v>
      </c>
      <c r="AW143">
        <v>500.01916129032298</v>
      </c>
      <c r="AX143">
        <v>101.49145161290301</v>
      </c>
      <c r="AY143">
        <v>0.12779499999999999</v>
      </c>
      <c r="AZ143">
        <v>35.377293548387101</v>
      </c>
      <c r="BA143">
        <v>35.2895161290323</v>
      </c>
      <c r="BB143">
        <v>35.5439193548387</v>
      </c>
      <c r="BC143">
        <v>10004.0967741935</v>
      </c>
      <c r="BD143">
        <v>-6.9006393548387097E-3</v>
      </c>
      <c r="BE143">
        <v>0.282605</v>
      </c>
      <c r="BF143">
        <v>1589638990.7</v>
      </c>
      <c r="BG143" t="s">
        <v>503</v>
      </c>
      <c r="BH143">
        <v>22</v>
      </c>
      <c r="BI143">
        <v>-2.0750000000000002</v>
      </c>
      <c r="BJ143">
        <v>8.5000000000000006E-2</v>
      </c>
      <c r="BK143">
        <v>410</v>
      </c>
      <c r="BL143">
        <v>15</v>
      </c>
      <c r="BM143">
        <v>0.15</v>
      </c>
      <c r="BN143">
        <v>7.0000000000000007E-2</v>
      </c>
      <c r="BO143">
        <v>9.0426298000000003</v>
      </c>
      <c r="BP143">
        <v>-2.9288037594863099E-2</v>
      </c>
      <c r="BQ143">
        <v>3.2963330383321297E-2</v>
      </c>
      <c r="BR143">
        <v>1</v>
      </c>
      <c r="BS143">
        <v>0.84048076000000005</v>
      </c>
      <c r="BT143">
        <v>0.17333322475492399</v>
      </c>
      <c r="BU143">
        <v>2.1035786792568501E-2</v>
      </c>
      <c r="BV143">
        <v>0</v>
      </c>
      <c r="BW143">
        <v>1</v>
      </c>
      <c r="BX143">
        <v>2</v>
      </c>
      <c r="BY143" t="s">
        <v>200</v>
      </c>
      <c r="BZ143">
        <v>100</v>
      </c>
      <c r="CA143">
        <v>100</v>
      </c>
      <c r="CB143">
        <v>-2.0750000000000002</v>
      </c>
      <c r="CC143">
        <v>8.5000000000000006E-2</v>
      </c>
      <c r="CD143">
        <v>2</v>
      </c>
      <c r="CE143">
        <v>518.82100000000003</v>
      </c>
      <c r="CF143">
        <v>450.19900000000001</v>
      </c>
      <c r="CG143">
        <v>34.998899999999999</v>
      </c>
      <c r="CH143">
        <v>39.480400000000003</v>
      </c>
      <c r="CI143">
        <v>30.0001</v>
      </c>
      <c r="CJ143">
        <v>39.169499999999999</v>
      </c>
      <c r="CK143">
        <v>39.1905</v>
      </c>
      <c r="CL143">
        <v>19.9468</v>
      </c>
      <c r="CM143">
        <v>30.726500000000001</v>
      </c>
      <c r="CN143">
        <v>0</v>
      </c>
      <c r="CO143">
        <v>35</v>
      </c>
      <c r="CP143">
        <v>410</v>
      </c>
      <c r="CQ143">
        <v>20</v>
      </c>
      <c r="CR143">
        <v>98.048699999999997</v>
      </c>
      <c r="CS143">
        <v>104.489</v>
      </c>
    </row>
    <row r="144" spans="1:97" x14ac:dyDescent="0.25">
      <c r="A144">
        <v>128</v>
      </c>
      <c r="B144">
        <v>1589639102.7</v>
      </c>
      <c r="C144">
        <v>11288</v>
      </c>
      <c r="D144" t="s">
        <v>508</v>
      </c>
      <c r="E144" t="s">
        <v>509</v>
      </c>
      <c r="F144">
        <v>1589639094.0741899</v>
      </c>
      <c r="G144">
        <f t="shared" si="29"/>
        <v>3.1199658530072871E-4</v>
      </c>
      <c r="H144">
        <f t="shared" si="30"/>
        <v>-3.3196837662972509</v>
      </c>
      <c r="I144">
        <f t="shared" si="31"/>
        <v>419.01735483870999</v>
      </c>
      <c r="J144">
        <f t="shared" si="32"/>
        <v>1006.7906227630986</v>
      </c>
      <c r="K144">
        <f t="shared" si="33"/>
        <v>102.30897334800675</v>
      </c>
      <c r="L144">
        <f t="shared" si="34"/>
        <v>42.580090059731468</v>
      </c>
      <c r="M144">
        <f t="shared" si="35"/>
        <v>8.443411549489719E-3</v>
      </c>
      <c r="N144">
        <f t="shared" si="36"/>
        <v>2.765931646169391</v>
      </c>
      <c r="O144">
        <f t="shared" si="37"/>
        <v>8.4291184203105964E-3</v>
      </c>
      <c r="P144">
        <f t="shared" si="38"/>
        <v>5.2694811505829371E-3</v>
      </c>
      <c r="Q144">
        <f t="shared" si="39"/>
        <v>1.9330455425806489E-4</v>
      </c>
      <c r="R144">
        <f t="shared" si="40"/>
        <v>35.289507138073624</v>
      </c>
      <c r="S144">
        <f t="shared" si="41"/>
        <v>35.287583870967701</v>
      </c>
      <c r="T144">
        <f t="shared" si="42"/>
        <v>5.7389490931271032</v>
      </c>
      <c r="U144">
        <f t="shared" si="43"/>
        <v>36.81750775964931</v>
      </c>
      <c r="V144">
        <f t="shared" si="44"/>
        <v>2.1231158506123831</v>
      </c>
      <c r="W144">
        <f t="shared" si="45"/>
        <v>5.7665930689074045</v>
      </c>
      <c r="X144">
        <f t="shared" si="46"/>
        <v>3.6158332425147202</v>
      </c>
      <c r="Y144">
        <f t="shared" si="47"/>
        <v>-13.759049411762136</v>
      </c>
      <c r="Z144">
        <f t="shared" si="48"/>
        <v>12.970765789627528</v>
      </c>
      <c r="AA144">
        <f t="shared" si="49"/>
        <v>1.0987206457432588</v>
      </c>
      <c r="AB144">
        <f t="shared" si="50"/>
        <v>0.31063032816290814</v>
      </c>
      <c r="AC144">
        <v>-1.2208251608658101E-3</v>
      </c>
      <c r="AD144">
        <v>2.35792021112117E-2</v>
      </c>
      <c r="AE144">
        <v>2.6769424933960901</v>
      </c>
      <c r="AF144">
        <v>0</v>
      </c>
      <c r="AG144">
        <v>0</v>
      </c>
      <c r="AH144">
        <f t="shared" si="51"/>
        <v>1</v>
      </c>
      <c r="AI144">
        <f t="shared" si="52"/>
        <v>0</v>
      </c>
      <c r="AJ144">
        <f t="shared" si="53"/>
        <v>52224.499838565607</v>
      </c>
      <c r="AK144">
        <f t="shared" si="54"/>
        <v>1.0115361290322601E-3</v>
      </c>
      <c r="AL144">
        <f t="shared" si="55"/>
        <v>4.9565270322580741E-4</v>
      </c>
      <c r="AM144">
        <f t="shared" si="56"/>
        <v>0.49</v>
      </c>
      <c r="AN144">
        <f t="shared" si="57"/>
        <v>0.39</v>
      </c>
      <c r="AO144">
        <v>14.17</v>
      </c>
      <c r="AP144">
        <v>0.5</v>
      </c>
      <c r="AQ144" t="s">
        <v>195</v>
      </c>
      <c r="AR144">
        <v>1589639094.0741899</v>
      </c>
      <c r="AS144">
        <v>419.01735483870999</v>
      </c>
      <c r="AT144">
        <v>409.98022580645198</v>
      </c>
      <c r="AU144">
        <v>20.8929193548387</v>
      </c>
      <c r="AV144">
        <v>20.027229032258099</v>
      </c>
      <c r="AW144">
        <v>500.019935483871</v>
      </c>
      <c r="AX144">
        <v>101.491193548387</v>
      </c>
      <c r="AY144">
        <v>0.127724064516129</v>
      </c>
      <c r="AZ144">
        <v>35.3745677419355</v>
      </c>
      <c r="BA144">
        <v>35.287583870967701</v>
      </c>
      <c r="BB144">
        <v>35.541029032258102</v>
      </c>
      <c r="BC144">
        <v>10003.2419354839</v>
      </c>
      <c r="BD144">
        <v>1.0115361290322601E-3</v>
      </c>
      <c r="BE144">
        <v>0.282605</v>
      </c>
      <c r="BF144">
        <v>1589638990.7</v>
      </c>
      <c r="BG144" t="s">
        <v>503</v>
      </c>
      <c r="BH144">
        <v>22</v>
      </c>
      <c r="BI144">
        <v>-2.0750000000000002</v>
      </c>
      <c r="BJ144">
        <v>8.5000000000000006E-2</v>
      </c>
      <c r="BK144">
        <v>410</v>
      </c>
      <c r="BL144">
        <v>15</v>
      </c>
      <c r="BM144">
        <v>0.15</v>
      </c>
      <c r="BN144">
        <v>7.0000000000000007E-2</v>
      </c>
      <c r="BO144">
        <v>9.0468081999999992</v>
      </c>
      <c r="BP144">
        <v>-7.6321107153462103E-2</v>
      </c>
      <c r="BQ144">
        <v>2.8243776920943101E-2</v>
      </c>
      <c r="BR144">
        <v>1</v>
      </c>
      <c r="BS144">
        <v>0.85424106</v>
      </c>
      <c r="BT144">
        <v>0.147557235877287</v>
      </c>
      <c r="BU144">
        <v>1.7801870469599499E-2</v>
      </c>
      <c r="BV144">
        <v>0</v>
      </c>
      <c r="BW144">
        <v>1</v>
      </c>
      <c r="BX144">
        <v>2</v>
      </c>
      <c r="BY144" t="s">
        <v>200</v>
      </c>
      <c r="BZ144">
        <v>100</v>
      </c>
      <c r="CA144">
        <v>100</v>
      </c>
      <c r="CB144">
        <v>-2.0750000000000002</v>
      </c>
      <c r="CC144">
        <v>8.5000000000000006E-2</v>
      </c>
      <c r="CD144">
        <v>2</v>
      </c>
      <c r="CE144">
        <v>519.50199999999995</v>
      </c>
      <c r="CF144">
        <v>450.11900000000003</v>
      </c>
      <c r="CG144">
        <v>34.998899999999999</v>
      </c>
      <c r="CH144">
        <v>39.480699999999999</v>
      </c>
      <c r="CI144">
        <v>30.0001</v>
      </c>
      <c r="CJ144">
        <v>39.173400000000001</v>
      </c>
      <c r="CK144">
        <v>39.194299999999998</v>
      </c>
      <c r="CL144">
        <v>19.946899999999999</v>
      </c>
      <c r="CM144">
        <v>30.726500000000001</v>
      </c>
      <c r="CN144">
        <v>0</v>
      </c>
      <c r="CO144">
        <v>35</v>
      </c>
      <c r="CP144">
        <v>410</v>
      </c>
      <c r="CQ144">
        <v>20</v>
      </c>
      <c r="CR144">
        <v>98.0488</v>
      </c>
      <c r="CS144">
        <v>104.489</v>
      </c>
    </row>
    <row r="145" spans="1:97" x14ac:dyDescent="0.25">
      <c r="A145">
        <v>129</v>
      </c>
      <c r="B145">
        <v>1589639107.7</v>
      </c>
      <c r="C145">
        <v>11293</v>
      </c>
      <c r="D145" t="s">
        <v>510</v>
      </c>
      <c r="E145" t="s">
        <v>511</v>
      </c>
      <c r="F145">
        <v>1589639099.0741899</v>
      </c>
      <c r="G145">
        <f t="shared" ref="G145:G208" si="58">AW145*AH145*(AU145-AV145)/(100*AO145*(1000-AH145*AU145))</f>
        <v>3.1558284249407577E-4</v>
      </c>
      <c r="H145">
        <f t="shared" ref="H145:H208" si="59">AW145*AH145*(AT145-AS145*(1000-AH145*AV145)/(1000-AH145*AU145))/(100*AO145)</f>
        <v>-3.3165270808881342</v>
      </c>
      <c r="I145">
        <f t="shared" ref="I145:I208" si="60">AS145 - IF(AH145&gt;1, H145*AO145*100/(AJ145*BC145), 0)</f>
        <v>419.00451612903203</v>
      </c>
      <c r="J145">
        <f t="shared" ref="J145:J208" si="61">((P145-G145/2)*I145-H145)/(P145+G145/2)</f>
        <v>998.89373412146335</v>
      </c>
      <c r="K145">
        <f t="shared" ref="K145:K208" si="62">J145*(AX145+AY145)/1000</f>
        <v>101.50514225292584</v>
      </c>
      <c r="L145">
        <f t="shared" ref="L145:L208" si="63">(AS145 - IF(AH145&gt;1, H145*AO145*100/(AJ145*BC145), 0))*(AX145+AY145)/1000</f>
        <v>42.578215841650348</v>
      </c>
      <c r="M145">
        <f t="shared" ref="M145:M208" si="64">2/((1/O145-1/N145)+SIGN(O145)*SQRT((1/O145-1/N145)*(1/O145-1/N145) + 4*AP145/((AP145+1)*(AP145+1))*(2*1/O145*1/N145-1/N145*1/N145)))</f>
        <v>8.5460241151118881E-3</v>
      </c>
      <c r="N145">
        <f t="shared" ref="N145:N208" si="65">AE145+AD145*AO145+AC145*AO145*AO145</f>
        <v>2.7647470539949026</v>
      </c>
      <c r="O145">
        <f t="shared" ref="O145:O208" si="66">G145*(1000-(1000*0.61365*EXP(17.502*S145/(240.97+S145))/(AX145+AY145)+AU145)/2)/(1000*0.61365*EXP(17.502*S145/(240.97+S145))/(AX145+AY145)-AU145)</f>
        <v>8.5313755300302635E-3</v>
      </c>
      <c r="P145">
        <f t="shared" ref="P145:P208" si="67">1/((AP145+1)/(M145/1.6)+1/(N145/1.37)) + AP145/((AP145+1)/(M145/1.6) + AP145/(N145/1.37))</f>
        <v>5.3334237037629953E-3</v>
      </c>
      <c r="Q145">
        <f t="shared" ref="Q145:Q208" si="68">(AL145*AN145)</f>
        <v>2.2699103286096755E-3</v>
      </c>
      <c r="R145">
        <f t="shared" ref="R145:R208" si="69">(AZ145+(Q145+2*0.95*0.0000000567*(((AZ145+$B$7)+273)^4-(AZ145+273)^4)-44100*G145)/(1.84*29.3*N145+8*0.95*0.0000000567*(AZ145+273)^3))</f>
        <v>35.285627418160928</v>
      </c>
      <c r="S145">
        <f t="shared" ref="S145:S208" si="70">($C$7*BA145+$D$7*BB145+$E$7*R145)</f>
        <v>35.285329032258097</v>
      </c>
      <c r="T145">
        <f t="shared" ref="T145:T208" si="71">0.61365*EXP(17.502*S145/(240.97+S145))</f>
        <v>5.7382340263837746</v>
      </c>
      <c r="U145">
        <f t="shared" ref="U145:U208" si="72">(V145/W145*100)</f>
        <v>36.851589630873519</v>
      </c>
      <c r="V145">
        <f t="shared" ref="V145:V208" si="73">AU145*(AX145+AY145)/1000</f>
        <v>2.1247431609983138</v>
      </c>
      <c r="W145">
        <f t="shared" ref="W145:W208" si="74">0.61365*EXP(17.502*AZ145/(240.97+AZ145))</f>
        <v>5.7656757341567886</v>
      </c>
      <c r="X145">
        <f t="shared" ref="X145:X208" si="75">(T145-AU145*(AX145+AY145)/1000)</f>
        <v>3.6134908653854607</v>
      </c>
      <c r="Y145">
        <f t="shared" ref="Y145:Y208" si="76">(-G145*44100)</f>
        <v>-13.917203353988741</v>
      </c>
      <c r="Z145">
        <f t="shared" ref="Z145:Z208" si="77">2*29.3*N145*0.92*(AZ145-S145)</f>
        <v>12.871932318826129</v>
      </c>
      <c r="AA145">
        <f t="shared" ref="AA145:AA208" si="78">2*0.95*0.0000000567*(((AZ145+$B$7)+273)^4-(S145+273)^4)</f>
        <v>1.0907886349155667</v>
      </c>
      <c r="AB145">
        <f t="shared" ref="AB145:AB208" si="79">Q145+AA145+Y145+Z145</f>
        <v>4.7787510081564122E-2</v>
      </c>
      <c r="AC145">
        <v>-1.22001007763683E-3</v>
      </c>
      <c r="AD145">
        <v>2.35634594702425E-2</v>
      </c>
      <c r="AE145">
        <v>2.6758173147791799</v>
      </c>
      <c r="AF145">
        <v>0</v>
      </c>
      <c r="AG145">
        <v>0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MAX(0,($B$13+$C$13*BC145)/(1+$D$13*BC145)*AX145/(AZ145+273)*$E$13)</f>
        <v>52191.516575468719</v>
      </c>
      <c r="AK145">
        <f t="shared" ref="AK145:AK208" si="83">$B$11*BD145+$C$11*BE145</f>
        <v>1.18781283548387E-2</v>
      </c>
      <c r="AL145">
        <f t="shared" ref="AL145:AL208" si="84">AK145*AM145</f>
        <v>5.8202828938709629E-3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14.17</v>
      </c>
      <c r="AP145">
        <v>0.5</v>
      </c>
      <c r="AQ145" t="s">
        <v>195</v>
      </c>
      <c r="AR145">
        <v>1589639099.0741899</v>
      </c>
      <c r="AS145">
        <v>419.00451612903203</v>
      </c>
      <c r="AT145">
        <v>409.980387096774</v>
      </c>
      <c r="AU145">
        <v>20.9092129032258</v>
      </c>
      <c r="AV145">
        <v>20.033567741935499</v>
      </c>
      <c r="AW145">
        <v>500.00925806451602</v>
      </c>
      <c r="AX145">
        <v>101.48987096774199</v>
      </c>
      <c r="AY145">
        <v>0.127687322580645</v>
      </c>
      <c r="AZ145">
        <v>35.371687096774203</v>
      </c>
      <c r="BA145">
        <v>35.285329032258097</v>
      </c>
      <c r="BB145">
        <v>35.534764516129002</v>
      </c>
      <c r="BC145">
        <v>9996.6935483871002</v>
      </c>
      <c r="BD145">
        <v>1.18781283548387E-2</v>
      </c>
      <c r="BE145">
        <v>0.282605</v>
      </c>
      <c r="BF145">
        <v>1589638990.7</v>
      </c>
      <c r="BG145" t="s">
        <v>503</v>
      </c>
      <c r="BH145">
        <v>22</v>
      </c>
      <c r="BI145">
        <v>-2.0750000000000002</v>
      </c>
      <c r="BJ145">
        <v>8.5000000000000006E-2</v>
      </c>
      <c r="BK145">
        <v>410</v>
      </c>
      <c r="BL145">
        <v>15</v>
      </c>
      <c r="BM145">
        <v>0.15</v>
      </c>
      <c r="BN145">
        <v>7.0000000000000007E-2</v>
      </c>
      <c r="BO145">
        <v>9.0245200000000008</v>
      </c>
      <c r="BP145">
        <v>-7.5146353111015599E-2</v>
      </c>
      <c r="BQ145">
        <v>2.7694432870163599E-2</v>
      </c>
      <c r="BR145">
        <v>1</v>
      </c>
      <c r="BS145">
        <v>0.86568822000000001</v>
      </c>
      <c r="BT145">
        <v>0.12715132095326401</v>
      </c>
      <c r="BU145">
        <v>1.53472890808638E-2</v>
      </c>
      <c r="BV145">
        <v>0</v>
      </c>
      <c r="BW145">
        <v>1</v>
      </c>
      <c r="BX145">
        <v>2</v>
      </c>
      <c r="BY145" t="s">
        <v>200</v>
      </c>
      <c r="BZ145">
        <v>100</v>
      </c>
      <c r="CA145">
        <v>100</v>
      </c>
      <c r="CB145">
        <v>-2.0750000000000002</v>
      </c>
      <c r="CC145">
        <v>8.5000000000000006E-2</v>
      </c>
      <c r="CD145">
        <v>2</v>
      </c>
      <c r="CE145">
        <v>519.702</v>
      </c>
      <c r="CF145">
        <v>450.19600000000003</v>
      </c>
      <c r="CG145">
        <v>34.999000000000002</v>
      </c>
      <c r="CH145">
        <v>39.480699999999999</v>
      </c>
      <c r="CI145">
        <v>30</v>
      </c>
      <c r="CJ145">
        <v>39.176400000000001</v>
      </c>
      <c r="CK145">
        <v>39.198</v>
      </c>
      <c r="CL145">
        <v>19.946400000000001</v>
      </c>
      <c r="CM145">
        <v>30.726500000000001</v>
      </c>
      <c r="CN145">
        <v>0</v>
      </c>
      <c r="CO145">
        <v>35</v>
      </c>
      <c r="CP145">
        <v>410</v>
      </c>
      <c r="CQ145">
        <v>20</v>
      </c>
      <c r="CR145">
        <v>98.049199999999999</v>
      </c>
      <c r="CS145">
        <v>104.489</v>
      </c>
    </row>
    <row r="146" spans="1:97" x14ac:dyDescent="0.25">
      <c r="A146">
        <v>130</v>
      </c>
      <c r="B146">
        <v>1589639112.7</v>
      </c>
      <c r="C146">
        <v>11298</v>
      </c>
      <c r="D146" t="s">
        <v>512</v>
      </c>
      <c r="E146" t="s">
        <v>513</v>
      </c>
      <c r="F146">
        <v>1589639104.0709701</v>
      </c>
      <c r="G146">
        <f t="shared" si="58"/>
        <v>3.1893205384879821E-4</v>
      </c>
      <c r="H146">
        <f t="shared" si="59"/>
        <v>-3.3138934468493253</v>
      </c>
      <c r="I146">
        <f t="shared" si="60"/>
        <v>418.99577419354802</v>
      </c>
      <c r="J146">
        <f t="shared" si="61"/>
        <v>991.5444489294697</v>
      </c>
      <c r="K146">
        <f t="shared" si="62"/>
        <v>100.7566088014036</v>
      </c>
      <c r="L146">
        <f t="shared" si="63"/>
        <v>42.576601941990702</v>
      </c>
      <c r="M146">
        <f t="shared" si="64"/>
        <v>8.6450022892407899E-3</v>
      </c>
      <c r="N146">
        <f t="shared" si="65"/>
        <v>2.7655920517892483</v>
      </c>
      <c r="O146">
        <f t="shared" si="66"/>
        <v>8.6300173184900575E-3</v>
      </c>
      <c r="P146">
        <f t="shared" si="67"/>
        <v>5.3951049717747973E-3</v>
      </c>
      <c r="Q146">
        <f t="shared" si="68"/>
        <v>-1.3251590378419351E-3</v>
      </c>
      <c r="R146">
        <f t="shared" si="69"/>
        <v>35.281867630707133</v>
      </c>
      <c r="S146">
        <f t="shared" si="70"/>
        <v>35.279316129032303</v>
      </c>
      <c r="T146">
        <f t="shared" si="71"/>
        <v>5.7363275602411301</v>
      </c>
      <c r="U146">
        <f t="shared" si="72"/>
        <v>36.884143649910946</v>
      </c>
      <c r="V146">
        <f t="shared" si="73"/>
        <v>2.1262856040218536</v>
      </c>
      <c r="W146">
        <f t="shared" si="74"/>
        <v>5.7647687965963863</v>
      </c>
      <c r="X146">
        <f t="shared" si="75"/>
        <v>3.6100419562192765</v>
      </c>
      <c r="Y146">
        <f t="shared" si="76"/>
        <v>-14.064903574732002</v>
      </c>
      <c r="Z146">
        <f t="shared" si="77"/>
        <v>13.347691325838897</v>
      </c>
      <c r="AA146">
        <f t="shared" si="78"/>
        <v>1.1307108909820893</v>
      </c>
      <c r="AB146">
        <f t="shared" si="79"/>
        <v>0.41217348305114143</v>
      </c>
      <c r="AC146">
        <v>-1.22059146065094E-3</v>
      </c>
      <c r="AD146">
        <v>2.35746883898563E-2</v>
      </c>
      <c r="AE146">
        <v>2.67661993403848</v>
      </c>
      <c r="AF146">
        <v>0</v>
      </c>
      <c r="AG146">
        <v>0</v>
      </c>
      <c r="AH146">
        <f t="shared" si="80"/>
        <v>1</v>
      </c>
      <c r="AI146">
        <f t="shared" si="81"/>
        <v>0</v>
      </c>
      <c r="AJ146">
        <f t="shared" si="82"/>
        <v>52215.817305257959</v>
      </c>
      <c r="AK146">
        <f t="shared" si="83"/>
        <v>-6.9343748709677399E-3</v>
      </c>
      <c r="AL146">
        <f t="shared" si="84"/>
        <v>-3.3978436867741924E-3</v>
      </c>
      <c r="AM146">
        <f t="shared" si="85"/>
        <v>0.49</v>
      </c>
      <c r="AN146">
        <f t="shared" si="86"/>
        <v>0.39</v>
      </c>
      <c r="AO146">
        <v>14.17</v>
      </c>
      <c r="AP146">
        <v>0.5</v>
      </c>
      <c r="AQ146" t="s">
        <v>195</v>
      </c>
      <c r="AR146">
        <v>1589639104.0709701</v>
      </c>
      <c r="AS146">
        <v>418.99577419354802</v>
      </c>
      <c r="AT146">
        <v>409.98325806451601</v>
      </c>
      <c r="AU146">
        <v>20.924748387096798</v>
      </c>
      <c r="AV146">
        <v>20.039841935483899</v>
      </c>
      <c r="AW146">
        <v>500.01925806451601</v>
      </c>
      <c r="AX146">
        <v>101.488129032258</v>
      </c>
      <c r="AY146">
        <v>0.12769758064516101</v>
      </c>
      <c r="AZ146">
        <v>35.368838709677398</v>
      </c>
      <c r="BA146">
        <v>35.279316129032303</v>
      </c>
      <c r="BB146">
        <v>35.531845161290299</v>
      </c>
      <c r="BC146">
        <v>10001.629032258101</v>
      </c>
      <c r="BD146">
        <v>-6.9343748709677399E-3</v>
      </c>
      <c r="BE146">
        <v>0.282605</v>
      </c>
      <c r="BF146">
        <v>1589638990.7</v>
      </c>
      <c r="BG146" t="s">
        <v>503</v>
      </c>
      <c r="BH146">
        <v>22</v>
      </c>
      <c r="BI146">
        <v>-2.0750000000000002</v>
      </c>
      <c r="BJ146">
        <v>8.5000000000000006E-2</v>
      </c>
      <c r="BK146">
        <v>410</v>
      </c>
      <c r="BL146">
        <v>15</v>
      </c>
      <c r="BM146">
        <v>0.15</v>
      </c>
      <c r="BN146">
        <v>7.0000000000000007E-2</v>
      </c>
      <c r="BO146">
        <v>9.0198970000000003</v>
      </c>
      <c r="BP146">
        <v>-0.15057694461789201</v>
      </c>
      <c r="BQ146">
        <v>2.9684640354904101E-2</v>
      </c>
      <c r="BR146">
        <v>0</v>
      </c>
      <c r="BS146">
        <v>0.87593522000000001</v>
      </c>
      <c r="BT146">
        <v>0.113998920513534</v>
      </c>
      <c r="BU146">
        <v>1.37405179906581E-2</v>
      </c>
      <c r="BV146">
        <v>0</v>
      </c>
      <c r="BW146">
        <v>0</v>
      </c>
      <c r="BX146">
        <v>2</v>
      </c>
      <c r="BY146" t="s">
        <v>197</v>
      </c>
      <c r="BZ146">
        <v>100</v>
      </c>
      <c r="CA146">
        <v>100</v>
      </c>
      <c r="CB146">
        <v>-2.0750000000000002</v>
      </c>
      <c r="CC146">
        <v>8.5000000000000006E-2</v>
      </c>
      <c r="CD146">
        <v>2</v>
      </c>
      <c r="CE146">
        <v>519.22500000000002</v>
      </c>
      <c r="CF146">
        <v>449.96800000000002</v>
      </c>
      <c r="CG146">
        <v>34.998899999999999</v>
      </c>
      <c r="CH146">
        <v>39.483400000000003</v>
      </c>
      <c r="CI146">
        <v>30.0001</v>
      </c>
      <c r="CJ146">
        <v>39.180199999999999</v>
      </c>
      <c r="CK146">
        <v>39.201099999999997</v>
      </c>
      <c r="CL146">
        <v>19.947299999999998</v>
      </c>
      <c r="CM146">
        <v>30.726500000000001</v>
      </c>
      <c r="CN146">
        <v>0</v>
      </c>
      <c r="CO146">
        <v>35</v>
      </c>
      <c r="CP146">
        <v>410</v>
      </c>
      <c r="CQ146">
        <v>20</v>
      </c>
      <c r="CR146">
        <v>98.0501</v>
      </c>
      <c r="CS146">
        <v>104.489</v>
      </c>
    </row>
    <row r="147" spans="1:97" x14ac:dyDescent="0.25">
      <c r="A147">
        <v>131</v>
      </c>
      <c r="B147">
        <v>1589639372.8</v>
      </c>
      <c r="C147">
        <v>11558.0999999046</v>
      </c>
      <c r="D147" t="s">
        <v>515</v>
      </c>
      <c r="E147" t="s">
        <v>516</v>
      </c>
      <c r="F147">
        <v>1589639364.8</v>
      </c>
      <c r="G147">
        <f t="shared" si="58"/>
        <v>3.3991869481491251E-4</v>
      </c>
      <c r="H147">
        <f t="shared" si="59"/>
        <v>-2.6654001142650556</v>
      </c>
      <c r="I147">
        <f t="shared" si="60"/>
        <v>414.11522580645197</v>
      </c>
      <c r="J147">
        <f t="shared" si="61"/>
        <v>840.28328688202555</v>
      </c>
      <c r="K147">
        <f t="shared" si="62"/>
        <v>85.384703452793659</v>
      </c>
      <c r="L147">
        <f t="shared" si="63"/>
        <v>42.079982195022467</v>
      </c>
      <c r="M147">
        <f t="shared" si="64"/>
        <v>9.2210007505308389E-3</v>
      </c>
      <c r="N147">
        <f t="shared" si="65"/>
        <v>2.7886778409355757</v>
      </c>
      <c r="O147">
        <f t="shared" si="66"/>
        <v>9.2040953843385825E-3</v>
      </c>
      <c r="P147">
        <f t="shared" si="67"/>
        <v>5.7540758814039377E-3</v>
      </c>
      <c r="Q147">
        <f t="shared" si="68"/>
        <v>-8.9793278941935478E-3</v>
      </c>
      <c r="R147">
        <f t="shared" si="69"/>
        <v>35.137383542474083</v>
      </c>
      <c r="S147">
        <f t="shared" si="70"/>
        <v>35.167896774193601</v>
      </c>
      <c r="T147">
        <f t="shared" si="71"/>
        <v>5.7011001218218409</v>
      </c>
      <c r="U147">
        <f t="shared" si="72"/>
        <v>36.574776059626899</v>
      </c>
      <c r="V147">
        <f t="shared" si="73"/>
        <v>2.0922711935769724</v>
      </c>
      <c r="W147">
        <f t="shared" si="74"/>
        <v>5.7205304283093836</v>
      </c>
      <c r="X147">
        <f t="shared" si="75"/>
        <v>3.6088289282448685</v>
      </c>
      <c r="Y147">
        <f t="shared" si="76"/>
        <v>-14.990414441337641</v>
      </c>
      <c r="Z147">
        <f t="shared" si="77"/>
        <v>9.2504715878360297</v>
      </c>
      <c r="AA147">
        <f t="shared" si="78"/>
        <v>0.77619168110488701</v>
      </c>
      <c r="AB147">
        <f t="shared" si="79"/>
        <v>-4.9727305002909183</v>
      </c>
      <c r="AC147">
        <v>-1.2211961924297899E-3</v>
      </c>
      <c r="AD147">
        <v>2.3586368271049499E-2</v>
      </c>
      <c r="AE147">
        <v>2.6774545165847301</v>
      </c>
      <c r="AF147">
        <v>0</v>
      </c>
      <c r="AG147">
        <v>0</v>
      </c>
      <c r="AH147">
        <f t="shared" si="80"/>
        <v>1</v>
      </c>
      <c r="AI147">
        <f t="shared" si="81"/>
        <v>0</v>
      </c>
      <c r="AJ147">
        <f t="shared" si="82"/>
        <v>52264.20103715852</v>
      </c>
      <c r="AK147">
        <f t="shared" si="83"/>
        <v>-4.6987587096774197E-2</v>
      </c>
      <c r="AL147">
        <f t="shared" si="84"/>
        <v>-2.3023917677419355E-2</v>
      </c>
      <c r="AM147">
        <f t="shared" si="85"/>
        <v>0.49</v>
      </c>
      <c r="AN147">
        <f t="shared" si="86"/>
        <v>0.39</v>
      </c>
      <c r="AO147">
        <v>8.18</v>
      </c>
      <c r="AP147">
        <v>0.5</v>
      </c>
      <c r="AQ147" t="s">
        <v>195</v>
      </c>
      <c r="AR147">
        <v>1589639364.8</v>
      </c>
      <c r="AS147">
        <v>414.11522580645197</v>
      </c>
      <c r="AT147">
        <v>409.98777419354798</v>
      </c>
      <c r="AU147">
        <v>20.590345161290301</v>
      </c>
      <c r="AV147">
        <v>20.046064516129</v>
      </c>
      <c r="AW147">
        <v>500.34532258064502</v>
      </c>
      <c r="AX147">
        <v>101.485548387097</v>
      </c>
      <c r="AY147">
        <v>0.128639096774194</v>
      </c>
      <c r="AZ147">
        <v>35.229425806451601</v>
      </c>
      <c r="BA147">
        <v>35.167896774193601</v>
      </c>
      <c r="BB147">
        <v>35.433277419354802</v>
      </c>
      <c r="BC147">
        <v>10006.8387096774</v>
      </c>
      <c r="BD147">
        <v>-4.6987587096774197E-2</v>
      </c>
      <c r="BE147">
        <v>0.282605</v>
      </c>
      <c r="BF147">
        <v>1589639353.8</v>
      </c>
      <c r="BG147" t="s">
        <v>517</v>
      </c>
      <c r="BH147">
        <v>23</v>
      </c>
      <c r="BI147">
        <v>-2.109</v>
      </c>
      <c r="BJ147">
        <v>0.128</v>
      </c>
      <c r="BK147">
        <v>410</v>
      </c>
      <c r="BL147">
        <v>20</v>
      </c>
      <c r="BM147">
        <v>0.23</v>
      </c>
      <c r="BN147">
        <v>0.17</v>
      </c>
      <c r="BO147">
        <v>2.6408662300999999</v>
      </c>
      <c r="BP147">
        <v>14.6736162073434</v>
      </c>
      <c r="BQ147">
        <v>1.9716965120048</v>
      </c>
      <c r="BR147">
        <v>0</v>
      </c>
      <c r="BS147">
        <v>0.33623301053999999</v>
      </c>
      <c r="BT147">
        <v>2.0790717780989101</v>
      </c>
      <c r="BU147">
        <v>0.27645530079941499</v>
      </c>
      <c r="BV147">
        <v>0</v>
      </c>
      <c r="BW147">
        <v>0</v>
      </c>
      <c r="BX147">
        <v>2</v>
      </c>
      <c r="BY147" t="s">
        <v>197</v>
      </c>
      <c r="BZ147">
        <v>100</v>
      </c>
      <c r="CA147">
        <v>100</v>
      </c>
      <c r="CB147">
        <v>-2.109</v>
      </c>
      <c r="CC147">
        <v>0.128</v>
      </c>
      <c r="CD147">
        <v>2</v>
      </c>
      <c r="CE147">
        <v>519.60400000000004</v>
      </c>
      <c r="CF147">
        <v>447.70600000000002</v>
      </c>
      <c r="CG147">
        <v>34.997700000000002</v>
      </c>
      <c r="CH147">
        <v>39.479999999999997</v>
      </c>
      <c r="CI147">
        <v>29.9998</v>
      </c>
      <c r="CJ147">
        <v>39.2774</v>
      </c>
      <c r="CK147">
        <v>39.301600000000001</v>
      </c>
      <c r="CL147">
        <v>19.9619</v>
      </c>
      <c r="CM147">
        <v>31.547999999999998</v>
      </c>
      <c r="CN147">
        <v>0</v>
      </c>
      <c r="CO147">
        <v>35</v>
      </c>
      <c r="CP147">
        <v>410</v>
      </c>
      <c r="CQ147">
        <v>20</v>
      </c>
      <c r="CR147">
        <v>98.061999999999998</v>
      </c>
      <c r="CS147">
        <v>104.494</v>
      </c>
    </row>
    <row r="148" spans="1:97" x14ac:dyDescent="0.25">
      <c r="A148">
        <v>132</v>
      </c>
      <c r="B148">
        <v>1589639377.8</v>
      </c>
      <c r="C148">
        <v>11563.0999999046</v>
      </c>
      <c r="D148" t="s">
        <v>518</v>
      </c>
      <c r="E148" t="s">
        <v>519</v>
      </c>
      <c r="F148">
        <v>1589639369.4451599</v>
      </c>
      <c r="G148">
        <f t="shared" si="58"/>
        <v>3.5948169555597001E-4</v>
      </c>
      <c r="H148">
        <f t="shared" si="59"/>
        <v>-2.8062100068740046</v>
      </c>
      <c r="I148">
        <f t="shared" si="60"/>
        <v>414.32980645161302</v>
      </c>
      <c r="J148">
        <f t="shared" si="61"/>
        <v>837.91428783338563</v>
      </c>
      <c r="K148">
        <f t="shared" si="62"/>
        <v>85.143343778607175</v>
      </c>
      <c r="L148">
        <f t="shared" si="63"/>
        <v>42.101472263530816</v>
      </c>
      <c r="M148">
        <f t="shared" si="64"/>
        <v>9.7659149374195661E-3</v>
      </c>
      <c r="N148">
        <f t="shared" si="65"/>
        <v>2.787772658370129</v>
      </c>
      <c r="O148">
        <f t="shared" si="66"/>
        <v>9.7469485667154403E-3</v>
      </c>
      <c r="P148">
        <f t="shared" si="67"/>
        <v>6.0935438034045823E-3</v>
      </c>
      <c r="Q148">
        <f t="shared" si="68"/>
        <v>-1.3734570908709675E-2</v>
      </c>
      <c r="R148">
        <f t="shared" si="69"/>
        <v>35.126524295702232</v>
      </c>
      <c r="S148">
        <f t="shared" si="70"/>
        <v>35.162222580645199</v>
      </c>
      <c r="T148">
        <f t="shared" si="71"/>
        <v>5.6993111552670275</v>
      </c>
      <c r="U148">
        <f t="shared" si="72"/>
        <v>36.64061768682474</v>
      </c>
      <c r="V148">
        <f t="shared" si="73"/>
        <v>2.0953996869750546</v>
      </c>
      <c r="W148">
        <f t="shared" si="74"/>
        <v>5.7187891996933233</v>
      </c>
      <c r="X148">
        <f t="shared" si="75"/>
        <v>3.6039114682919728</v>
      </c>
      <c r="Y148">
        <f t="shared" si="76"/>
        <v>-15.853142774018277</v>
      </c>
      <c r="Z148">
        <f t="shared" si="77"/>
        <v>9.2726796320806955</v>
      </c>
      <c r="AA148">
        <f t="shared" si="78"/>
        <v>0.77826540197560934</v>
      </c>
      <c r="AB148">
        <f t="shared" si="79"/>
        <v>-5.8159323108706822</v>
      </c>
      <c r="AC148">
        <v>-1.22058091105023E-3</v>
      </c>
      <c r="AD148">
        <v>2.3574484633269801E-2</v>
      </c>
      <c r="AE148">
        <v>2.6766053722225398</v>
      </c>
      <c r="AF148">
        <v>0</v>
      </c>
      <c r="AG148">
        <v>0</v>
      </c>
      <c r="AH148">
        <f t="shared" si="80"/>
        <v>1</v>
      </c>
      <c r="AI148">
        <f t="shared" si="81"/>
        <v>0</v>
      </c>
      <c r="AJ148">
        <f t="shared" si="82"/>
        <v>52239.878477671831</v>
      </c>
      <c r="AK148">
        <f t="shared" si="83"/>
        <v>-7.1871119354838697E-2</v>
      </c>
      <c r="AL148">
        <f t="shared" si="84"/>
        <v>-3.5216848483870959E-2</v>
      </c>
      <c r="AM148">
        <f t="shared" si="85"/>
        <v>0.49</v>
      </c>
      <c r="AN148">
        <f t="shared" si="86"/>
        <v>0.39</v>
      </c>
      <c r="AO148">
        <v>8.18</v>
      </c>
      <c r="AP148">
        <v>0.5</v>
      </c>
      <c r="AQ148" t="s">
        <v>195</v>
      </c>
      <c r="AR148">
        <v>1589639369.4451599</v>
      </c>
      <c r="AS148">
        <v>414.32980645161302</v>
      </c>
      <c r="AT148">
        <v>409.98264516129001</v>
      </c>
      <c r="AU148">
        <v>20.6212870967742</v>
      </c>
      <c r="AV148">
        <v>20.0453193548387</v>
      </c>
      <c r="AW148">
        <v>500.01448387096798</v>
      </c>
      <c r="AX148">
        <v>101.48545161290301</v>
      </c>
      <c r="AY148">
        <v>0.127977129032258</v>
      </c>
      <c r="AZ148">
        <v>35.223919354838699</v>
      </c>
      <c r="BA148">
        <v>35.162222580645199</v>
      </c>
      <c r="BB148">
        <v>35.428829032258101</v>
      </c>
      <c r="BC148">
        <v>10001.8064516129</v>
      </c>
      <c r="BD148">
        <v>-7.1871119354838697E-2</v>
      </c>
      <c r="BE148">
        <v>0.282605</v>
      </c>
      <c r="BF148">
        <v>1589639353.8</v>
      </c>
      <c r="BG148" t="s">
        <v>517</v>
      </c>
      <c r="BH148">
        <v>23</v>
      </c>
      <c r="BI148">
        <v>-2.109</v>
      </c>
      <c r="BJ148">
        <v>0.128</v>
      </c>
      <c r="BK148">
        <v>410</v>
      </c>
      <c r="BL148">
        <v>20</v>
      </c>
      <c r="BM148">
        <v>0.23</v>
      </c>
      <c r="BN148">
        <v>0.17</v>
      </c>
      <c r="BO148">
        <v>3.4975885701</v>
      </c>
      <c r="BP148">
        <v>9.5475535736436896</v>
      </c>
      <c r="BQ148">
        <v>1.5378543059765399</v>
      </c>
      <c r="BR148">
        <v>0</v>
      </c>
      <c r="BS148">
        <v>0.45997731254000002</v>
      </c>
      <c r="BT148">
        <v>1.3179274172962501</v>
      </c>
      <c r="BU148">
        <v>0.209163337876524</v>
      </c>
      <c r="BV148">
        <v>0</v>
      </c>
      <c r="BW148">
        <v>0</v>
      </c>
      <c r="BX148">
        <v>2</v>
      </c>
      <c r="BY148" t="s">
        <v>197</v>
      </c>
      <c r="BZ148">
        <v>100</v>
      </c>
      <c r="CA148">
        <v>100</v>
      </c>
      <c r="CB148">
        <v>-2.109</v>
      </c>
      <c r="CC148">
        <v>0.128</v>
      </c>
      <c r="CD148">
        <v>2</v>
      </c>
      <c r="CE148">
        <v>514.48500000000001</v>
      </c>
      <c r="CF148">
        <v>447.745</v>
      </c>
      <c r="CG148">
        <v>34.997599999999998</v>
      </c>
      <c r="CH148">
        <v>39.477400000000003</v>
      </c>
      <c r="CI148">
        <v>29.9999</v>
      </c>
      <c r="CJ148">
        <v>39.2761</v>
      </c>
      <c r="CK148">
        <v>39.299999999999997</v>
      </c>
      <c r="CL148">
        <v>19.962499999999999</v>
      </c>
      <c r="CM148">
        <v>31.547999999999998</v>
      </c>
      <c r="CN148">
        <v>0</v>
      </c>
      <c r="CO148">
        <v>35</v>
      </c>
      <c r="CP148">
        <v>410</v>
      </c>
      <c r="CQ148">
        <v>20</v>
      </c>
      <c r="CR148">
        <v>98.061700000000002</v>
      </c>
      <c r="CS148">
        <v>104.494</v>
      </c>
    </row>
    <row r="149" spans="1:97" x14ac:dyDescent="0.25">
      <c r="A149">
        <v>133</v>
      </c>
      <c r="B149">
        <v>1589639382.8</v>
      </c>
      <c r="C149">
        <v>11568.0999999046</v>
      </c>
      <c r="D149" t="s">
        <v>520</v>
      </c>
      <c r="E149" t="s">
        <v>521</v>
      </c>
      <c r="F149">
        <v>1589639374.2354801</v>
      </c>
      <c r="G149">
        <f t="shared" si="58"/>
        <v>3.5950288591705574E-4</v>
      </c>
      <c r="H149">
        <f t="shared" si="59"/>
        <v>-2.7929125811388364</v>
      </c>
      <c r="I149">
        <f t="shared" si="60"/>
        <v>414.30822580645201</v>
      </c>
      <c r="J149">
        <f t="shared" si="61"/>
        <v>835.6153772140517</v>
      </c>
      <c r="K149">
        <f t="shared" si="62"/>
        <v>84.910603139920298</v>
      </c>
      <c r="L149">
        <f t="shared" si="63"/>
        <v>42.099705556333511</v>
      </c>
      <c r="M149">
        <f t="shared" si="64"/>
        <v>9.7696635868617515E-3</v>
      </c>
      <c r="N149">
        <f t="shared" si="65"/>
        <v>2.7875291141767606</v>
      </c>
      <c r="O149">
        <f t="shared" si="66"/>
        <v>9.7506810132788335E-3</v>
      </c>
      <c r="P149">
        <f t="shared" si="67"/>
        <v>6.0958780341786815E-3</v>
      </c>
      <c r="Q149">
        <f t="shared" si="68"/>
        <v>-1.6256590349999999E-2</v>
      </c>
      <c r="R149">
        <f t="shared" si="69"/>
        <v>35.120498012145511</v>
      </c>
      <c r="S149">
        <f t="shared" si="70"/>
        <v>35.158383870967697</v>
      </c>
      <c r="T149">
        <f t="shared" si="71"/>
        <v>5.698101158952606</v>
      </c>
      <c r="U149">
        <f t="shared" si="72"/>
        <v>36.650931484714455</v>
      </c>
      <c r="V149">
        <f t="shared" si="73"/>
        <v>2.0952947003619502</v>
      </c>
      <c r="W149">
        <f t="shared" si="74"/>
        <v>5.7168934471305555</v>
      </c>
      <c r="X149">
        <f t="shared" si="75"/>
        <v>3.6028064585906558</v>
      </c>
      <c r="Y149">
        <f t="shared" si="76"/>
        <v>-15.854077268942158</v>
      </c>
      <c r="Z149">
        <f t="shared" si="77"/>
        <v>8.9475528808893738</v>
      </c>
      <c r="AA149">
        <f t="shared" si="78"/>
        <v>0.75100684399990603</v>
      </c>
      <c r="AB149">
        <f t="shared" si="79"/>
        <v>-6.1717741344028774</v>
      </c>
      <c r="AC149">
        <v>-1.2204153994410699E-3</v>
      </c>
      <c r="AD149">
        <v>2.35712879169757E-2</v>
      </c>
      <c r="AE149">
        <v>2.6763769023894599</v>
      </c>
      <c r="AF149">
        <v>0</v>
      </c>
      <c r="AG149">
        <v>0</v>
      </c>
      <c r="AH149">
        <f t="shared" si="80"/>
        <v>1</v>
      </c>
      <c r="AI149">
        <f t="shared" si="81"/>
        <v>0</v>
      </c>
      <c r="AJ149">
        <f t="shared" si="82"/>
        <v>52234.121045197069</v>
      </c>
      <c r="AK149">
        <f t="shared" si="83"/>
        <v>-8.5068500000000005E-2</v>
      </c>
      <c r="AL149">
        <f t="shared" si="84"/>
        <v>-4.1683564999999999E-2</v>
      </c>
      <c r="AM149">
        <f t="shared" si="85"/>
        <v>0.49</v>
      </c>
      <c r="AN149">
        <f t="shared" si="86"/>
        <v>0.39</v>
      </c>
      <c r="AO149">
        <v>8.18</v>
      </c>
      <c r="AP149">
        <v>0.5</v>
      </c>
      <c r="AQ149" t="s">
        <v>195</v>
      </c>
      <c r="AR149">
        <v>1589639374.2354801</v>
      </c>
      <c r="AS149">
        <v>414.30822580645201</v>
      </c>
      <c r="AT149">
        <v>409.98312903225798</v>
      </c>
      <c r="AU149">
        <v>20.6200451612903</v>
      </c>
      <c r="AV149">
        <v>20.0440838709677</v>
      </c>
      <c r="AW149">
        <v>500.05019354838703</v>
      </c>
      <c r="AX149">
        <v>101.486419354839</v>
      </c>
      <c r="AY149">
        <v>0.12803803225806501</v>
      </c>
      <c r="AZ149">
        <v>35.217922580645201</v>
      </c>
      <c r="BA149">
        <v>35.158383870967697</v>
      </c>
      <c r="BB149">
        <v>35.421587096774203</v>
      </c>
      <c r="BC149">
        <v>10000.3548387097</v>
      </c>
      <c r="BD149">
        <v>-8.5068500000000005E-2</v>
      </c>
      <c r="BE149">
        <v>0.282605</v>
      </c>
      <c r="BF149">
        <v>1589639353.8</v>
      </c>
      <c r="BG149" t="s">
        <v>517</v>
      </c>
      <c r="BH149">
        <v>23</v>
      </c>
      <c r="BI149">
        <v>-2.109</v>
      </c>
      <c r="BJ149">
        <v>0.128</v>
      </c>
      <c r="BK149">
        <v>410</v>
      </c>
      <c r="BL149">
        <v>20</v>
      </c>
      <c r="BM149">
        <v>0.23</v>
      </c>
      <c r="BN149">
        <v>0.17</v>
      </c>
      <c r="BO149">
        <v>4.2468306</v>
      </c>
      <c r="BP149">
        <v>1.1265533733492901</v>
      </c>
      <c r="BQ149">
        <v>0.35369053915766502</v>
      </c>
      <c r="BR149">
        <v>0</v>
      </c>
      <c r="BS149">
        <v>0.56228573999999998</v>
      </c>
      <c r="BT149">
        <v>0.18156327298918301</v>
      </c>
      <c r="BU149">
        <v>4.8044857859217402E-2</v>
      </c>
      <c r="BV149">
        <v>0</v>
      </c>
      <c r="BW149">
        <v>0</v>
      </c>
      <c r="BX149">
        <v>2</v>
      </c>
      <c r="BY149" t="s">
        <v>197</v>
      </c>
      <c r="BZ149">
        <v>100</v>
      </c>
      <c r="CA149">
        <v>100</v>
      </c>
      <c r="CB149">
        <v>-2.109</v>
      </c>
      <c r="CC149">
        <v>0.128</v>
      </c>
      <c r="CD149">
        <v>2</v>
      </c>
      <c r="CE149">
        <v>518.93899999999996</v>
      </c>
      <c r="CF149">
        <v>447.74599999999998</v>
      </c>
      <c r="CG149">
        <v>34.997500000000002</v>
      </c>
      <c r="CH149">
        <v>39.476599999999998</v>
      </c>
      <c r="CI149">
        <v>29.9998</v>
      </c>
      <c r="CJ149">
        <v>39.2759</v>
      </c>
      <c r="CK149">
        <v>39.297800000000002</v>
      </c>
      <c r="CL149">
        <v>19.964099999999998</v>
      </c>
      <c r="CM149">
        <v>31.547999999999998</v>
      </c>
      <c r="CN149">
        <v>0</v>
      </c>
      <c r="CO149">
        <v>35</v>
      </c>
      <c r="CP149">
        <v>410</v>
      </c>
      <c r="CQ149">
        <v>20</v>
      </c>
      <c r="CR149">
        <v>98.062299999999993</v>
      </c>
      <c r="CS149">
        <v>104.495</v>
      </c>
    </row>
    <row r="150" spans="1:97" x14ac:dyDescent="0.25">
      <c r="A150">
        <v>134</v>
      </c>
      <c r="B150">
        <v>1589639387.8</v>
      </c>
      <c r="C150">
        <v>11573.0999999046</v>
      </c>
      <c r="D150" t="s">
        <v>522</v>
      </c>
      <c r="E150" t="s">
        <v>523</v>
      </c>
      <c r="F150">
        <v>1589639379.17097</v>
      </c>
      <c r="G150">
        <f t="shared" si="58"/>
        <v>3.5939298776732203E-4</v>
      </c>
      <c r="H150">
        <f t="shared" si="59"/>
        <v>-2.7855422800327125</v>
      </c>
      <c r="I150">
        <f t="shared" si="60"/>
        <v>414.29796774193602</v>
      </c>
      <c r="J150">
        <f t="shared" si="61"/>
        <v>834.41673158234391</v>
      </c>
      <c r="K150">
        <f t="shared" si="62"/>
        <v>84.789986213630058</v>
      </c>
      <c r="L150">
        <f t="shared" si="63"/>
        <v>42.09925046272528</v>
      </c>
      <c r="M150">
        <f t="shared" si="64"/>
        <v>9.770279857785542E-3</v>
      </c>
      <c r="N150">
        <f t="shared" si="65"/>
        <v>2.7866161882166081</v>
      </c>
      <c r="O150">
        <f t="shared" si="66"/>
        <v>9.7512886851674804E-3</v>
      </c>
      <c r="P150">
        <f t="shared" si="67"/>
        <v>6.0962585990947653E-3</v>
      </c>
      <c r="Q150">
        <f t="shared" si="68"/>
        <v>-1.9267786954838741E-2</v>
      </c>
      <c r="R150">
        <f t="shared" si="69"/>
        <v>35.115621416199758</v>
      </c>
      <c r="S150">
        <f t="shared" si="70"/>
        <v>35.154103225806402</v>
      </c>
      <c r="T150">
        <f t="shared" si="71"/>
        <v>5.6967521238303673</v>
      </c>
      <c r="U150">
        <f t="shared" si="72"/>
        <v>36.658988946744614</v>
      </c>
      <c r="V150">
        <f t="shared" si="73"/>
        <v>2.0951924845574581</v>
      </c>
      <c r="W150">
        <f t="shared" si="74"/>
        <v>5.7153580738443006</v>
      </c>
      <c r="X150">
        <f t="shared" si="75"/>
        <v>3.6015596392729092</v>
      </c>
      <c r="Y150">
        <f t="shared" si="76"/>
        <v>-15.849230760538902</v>
      </c>
      <c r="Z150">
        <f t="shared" si="77"/>
        <v>8.8578756301431554</v>
      </c>
      <c r="AA150">
        <f t="shared" si="78"/>
        <v>0.74369033618554881</v>
      </c>
      <c r="AB150">
        <f t="shared" si="79"/>
        <v>-6.2669325811650367</v>
      </c>
      <c r="AC150">
        <v>-1.21979510371645E-3</v>
      </c>
      <c r="AD150">
        <v>2.3559307431375898E-2</v>
      </c>
      <c r="AE150">
        <v>2.67552047132587</v>
      </c>
      <c r="AF150">
        <v>0</v>
      </c>
      <c r="AG150">
        <v>0</v>
      </c>
      <c r="AH150">
        <f t="shared" si="80"/>
        <v>1</v>
      </c>
      <c r="AI150">
        <f t="shared" si="81"/>
        <v>0</v>
      </c>
      <c r="AJ150">
        <f t="shared" si="82"/>
        <v>52209.509025823383</v>
      </c>
      <c r="AK150">
        <f t="shared" si="83"/>
        <v>-0.100825677419355</v>
      </c>
      <c r="AL150">
        <f t="shared" si="84"/>
        <v>-4.940458193548395E-2</v>
      </c>
      <c r="AM150">
        <f t="shared" si="85"/>
        <v>0.49</v>
      </c>
      <c r="AN150">
        <f t="shared" si="86"/>
        <v>0.39</v>
      </c>
      <c r="AO150">
        <v>8.18</v>
      </c>
      <c r="AP150">
        <v>0.5</v>
      </c>
      <c r="AQ150" t="s">
        <v>195</v>
      </c>
      <c r="AR150">
        <v>1589639379.17097</v>
      </c>
      <c r="AS150">
        <v>414.29796774193602</v>
      </c>
      <c r="AT150">
        <v>409.98483870967698</v>
      </c>
      <c r="AU150">
        <v>20.6187516129032</v>
      </c>
      <c r="AV150">
        <v>20.042964516129</v>
      </c>
      <c r="AW150">
        <v>500.049225806452</v>
      </c>
      <c r="AX150">
        <v>101.487870967742</v>
      </c>
      <c r="AY150">
        <v>0.12800393548387101</v>
      </c>
      <c r="AZ150">
        <v>35.213064516129002</v>
      </c>
      <c r="BA150">
        <v>35.154103225806402</v>
      </c>
      <c r="BB150">
        <v>35.415225806451602</v>
      </c>
      <c r="BC150">
        <v>9995.1290322580608</v>
      </c>
      <c r="BD150">
        <v>-0.100825677419355</v>
      </c>
      <c r="BE150">
        <v>0.282605</v>
      </c>
      <c r="BF150">
        <v>1589639353.8</v>
      </c>
      <c r="BG150" t="s">
        <v>517</v>
      </c>
      <c r="BH150">
        <v>23</v>
      </c>
      <c r="BI150">
        <v>-2.109</v>
      </c>
      <c r="BJ150">
        <v>0.128</v>
      </c>
      <c r="BK150">
        <v>410</v>
      </c>
      <c r="BL150">
        <v>20</v>
      </c>
      <c r="BM150">
        <v>0.23</v>
      </c>
      <c r="BN150">
        <v>0.17</v>
      </c>
      <c r="BO150">
        <v>4.3276795999999997</v>
      </c>
      <c r="BP150">
        <v>-0.221944739495818</v>
      </c>
      <c r="BQ150">
        <v>3.3159869056436302E-2</v>
      </c>
      <c r="BR150">
        <v>0</v>
      </c>
      <c r="BS150">
        <v>0.57592984000000003</v>
      </c>
      <c r="BT150">
        <v>-5.92583913564774E-4</v>
      </c>
      <c r="BU150">
        <v>5.9477560003752604E-4</v>
      </c>
      <c r="BV150">
        <v>1</v>
      </c>
      <c r="BW150">
        <v>1</v>
      </c>
      <c r="BX150">
        <v>2</v>
      </c>
      <c r="BY150" t="s">
        <v>200</v>
      </c>
      <c r="BZ150">
        <v>100</v>
      </c>
      <c r="CA150">
        <v>100</v>
      </c>
      <c r="CB150">
        <v>-2.109</v>
      </c>
      <c r="CC150">
        <v>0.128</v>
      </c>
      <c r="CD150">
        <v>2</v>
      </c>
      <c r="CE150">
        <v>519.88599999999997</v>
      </c>
      <c r="CF150">
        <v>448.05900000000003</v>
      </c>
      <c r="CG150">
        <v>34.997599999999998</v>
      </c>
      <c r="CH150">
        <v>39.472999999999999</v>
      </c>
      <c r="CI150">
        <v>29.9998</v>
      </c>
      <c r="CJ150">
        <v>39.273000000000003</v>
      </c>
      <c r="CK150">
        <v>39.297800000000002</v>
      </c>
      <c r="CL150">
        <v>19.962800000000001</v>
      </c>
      <c r="CM150">
        <v>31.547999999999998</v>
      </c>
      <c r="CN150">
        <v>0</v>
      </c>
      <c r="CO150">
        <v>35</v>
      </c>
      <c r="CP150">
        <v>410</v>
      </c>
      <c r="CQ150">
        <v>20</v>
      </c>
      <c r="CR150">
        <v>98.063500000000005</v>
      </c>
      <c r="CS150">
        <v>104.496</v>
      </c>
    </row>
    <row r="151" spans="1:97" x14ac:dyDescent="0.25">
      <c r="A151">
        <v>135</v>
      </c>
      <c r="B151">
        <v>1589639392.8</v>
      </c>
      <c r="C151">
        <v>11578.0999999046</v>
      </c>
      <c r="D151" t="s">
        <v>524</v>
      </c>
      <c r="E151" t="s">
        <v>525</v>
      </c>
      <c r="F151">
        <v>1589639384.17097</v>
      </c>
      <c r="G151">
        <f t="shared" si="58"/>
        <v>3.5994354912546775E-4</v>
      </c>
      <c r="H151">
        <f t="shared" si="59"/>
        <v>-2.7725248246893726</v>
      </c>
      <c r="I151">
        <f t="shared" si="60"/>
        <v>414.28712903225801</v>
      </c>
      <c r="J151">
        <f t="shared" si="61"/>
        <v>831.61529609453794</v>
      </c>
      <c r="K151">
        <f t="shared" si="62"/>
        <v>84.506011313723036</v>
      </c>
      <c r="L151">
        <f t="shared" si="63"/>
        <v>42.098495515346947</v>
      </c>
      <c r="M151">
        <f t="shared" si="64"/>
        <v>9.7862768553840709E-3</v>
      </c>
      <c r="N151">
        <f t="shared" si="65"/>
        <v>2.7856463454375202</v>
      </c>
      <c r="O151">
        <f t="shared" si="66"/>
        <v>9.7672168887671645E-3</v>
      </c>
      <c r="P151">
        <f t="shared" si="67"/>
        <v>6.1062198898426991E-3</v>
      </c>
      <c r="Q151">
        <f t="shared" si="68"/>
        <v>-1.4970578584838702E-2</v>
      </c>
      <c r="R151">
        <f t="shared" si="69"/>
        <v>35.111060598406993</v>
      </c>
      <c r="S151">
        <f t="shared" si="70"/>
        <v>35.152764516128997</v>
      </c>
      <c r="T151">
        <f t="shared" si="71"/>
        <v>5.6963302896451484</v>
      </c>
      <c r="U151">
        <f t="shared" si="72"/>
        <v>36.666221336924735</v>
      </c>
      <c r="V151">
        <f t="shared" si="73"/>
        <v>2.0950953257406666</v>
      </c>
      <c r="W151">
        <f t="shared" si="74"/>
        <v>5.7139657410806057</v>
      </c>
      <c r="X151">
        <f t="shared" si="75"/>
        <v>3.6012349639044818</v>
      </c>
      <c r="Y151">
        <f t="shared" si="76"/>
        <v>-15.873510516433127</v>
      </c>
      <c r="Z151">
        <f t="shared" si="77"/>
        <v>8.3940800051216176</v>
      </c>
      <c r="AA151">
        <f t="shared" si="78"/>
        <v>0.70497659028705884</v>
      </c>
      <c r="AB151">
        <f t="shared" si="79"/>
        <v>-6.7894244996092894</v>
      </c>
      <c r="AC151">
        <v>-1.21913635123699E-3</v>
      </c>
      <c r="AD151">
        <v>2.3546584186187099E-2</v>
      </c>
      <c r="AE151">
        <v>2.67461062598302</v>
      </c>
      <c r="AF151">
        <v>0</v>
      </c>
      <c r="AG151">
        <v>0</v>
      </c>
      <c r="AH151">
        <f t="shared" si="80"/>
        <v>1</v>
      </c>
      <c r="AI151">
        <f t="shared" si="81"/>
        <v>0</v>
      </c>
      <c r="AJ151">
        <f t="shared" si="82"/>
        <v>52183.221065876118</v>
      </c>
      <c r="AK151">
        <f t="shared" si="83"/>
        <v>-7.8338977419354805E-2</v>
      </c>
      <c r="AL151">
        <f t="shared" si="84"/>
        <v>-3.8386098935483851E-2</v>
      </c>
      <c r="AM151">
        <f t="shared" si="85"/>
        <v>0.49</v>
      </c>
      <c r="AN151">
        <f t="shared" si="86"/>
        <v>0.39</v>
      </c>
      <c r="AO151">
        <v>8.18</v>
      </c>
      <c r="AP151">
        <v>0.5</v>
      </c>
      <c r="AQ151" t="s">
        <v>195</v>
      </c>
      <c r="AR151">
        <v>1589639384.17097</v>
      </c>
      <c r="AS151">
        <v>414.28712903225801</v>
      </c>
      <c r="AT151">
        <v>409.995580645161</v>
      </c>
      <c r="AU151">
        <v>20.617625806451599</v>
      </c>
      <c r="AV151">
        <v>20.040945161290299</v>
      </c>
      <c r="AW151">
        <v>500.03983870967699</v>
      </c>
      <c r="AX151">
        <v>101.48858064516099</v>
      </c>
      <c r="AY151">
        <v>0.12813048387096801</v>
      </c>
      <c r="AZ151">
        <v>35.208658064516101</v>
      </c>
      <c r="BA151">
        <v>35.152764516128997</v>
      </c>
      <c r="BB151">
        <v>35.409193548387101</v>
      </c>
      <c r="BC151">
        <v>9989.6612903225796</v>
      </c>
      <c r="BD151">
        <v>-7.8338977419354805E-2</v>
      </c>
      <c r="BE151">
        <v>0.282605</v>
      </c>
      <c r="BF151">
        <v>1589639353.8</v>
      </c>
      <c r="BG151" t="s">
        <v>517</v>
      </c>
      <c r="BH151">
        <v>23</v>
      </c>
      <c r="BI151">
        <v>-2.109</v>
      </c>
      <c r="BJ151">
        <v>0.128</v>
      </c>
      <c r="BK151">
        <v>410</v>
      </c>
      <c r="BL151">
        <v>20</v>
      </c>
      <c r="BM151">
        <v>0.23</v>
      </c>
      <c r="BN151">
        <v>0.17</v>
      </c>
      <c r="BO151">
        <v>4.3029716000000002</v>
      </c>
      <c r="BP151">
        <v>-0.194045272508969</v>
      </c>
      <c r="BQ151">
        <v>2.9948287587773698E-2</v>
      </c>
      <c r="BR151">
        <v>0</v>
      </c>
      <c r="BS151">
        <v>0.57651242000000003</v>
      </c>
      <c r="BT151">
        <v>5.6120643457364099E-3</v>
      </c>
      <c r="BU151">
        <v>1.2803696667759699E-3</v>
      </c>
      <c r="BV151">
        <v>1</v>
      </c>
      <c r="BW151">
        <v>1</v>
      </c>
      <c r="BX151">
        <v>2</v>
      </c>
      <c r="BY151" t="s">
        <v>200</v>
      </c>
      <c r="BZ151">
        <v>100</v>
      </c>
      <c r="CA151">
        <v>100</v>
      </c>
      <c r="CB151">
        <v>-2.109</v>
      </c>
      <c r="CC151">
        <v>0.128</v>
      </c>
      <c r="CD151">
        <v>2</v>
      </c>
      <c r="CE151">
        <v>519.91099999999994</v>
      </c>
      <c r="CF151">
        <v>448.09300000000002</v>
      </c>
      <c r="CG151">
        <v>34.997700000000002</v>
      </c>
      <c r="CH151">
        <v>39.470500000000001</v>
      </c>
      <c r="CI151">
        <v>29.999700000000001</v>
      </c>
      <c r="CJ151">
        <v>39.272799999999997</v>
      </c>
      <c r="CK151">
        <v>39.296900000000001</v>
      </c>
      <c r="CL151">
        <v>19.963699999999999</v>
      </c>
      <c r="CM151">
        <v>31.547999999999998</v>
      </c>
      <c r="CN151">
        <v>0</v>
      </c>
      <c r="CO151">
        <v>35</v>
      </c>
      <c r="CP151">
        <v>410</v>
      </c>
      <c r="CQ151">
        <v>20</v>
      </c>
      <c r="CR151">
        <v>98.063800000000001</v>
      </c>
      <c r="CS151">
        <v>104.497</v>
      </c>
    </row>
    <row r="152" spans="1:97" x14ac:dyDescent="0.25">
      <c r="A152">
        <v>136</v>
      </c>
      <c r="B152">
        <v>1589639397.8</v>
      </c>
      <c r="C152">
        <v>11583.0999999046</v>
      </c>
      <c r="D152" t="s">
        <v>526</v>
      </c>
      <c r="E152" t="s">
        <v>527</v>
      </c>
      <c r="F152">
        <v>1589639389.17097</v>
      </c>
      <c r="G152">
        <f t="shared" si="58"/>
        <v>3.6028232617909054E-4</v>
      </c>
      <c r="H152">
        <f t="shared" si="59"/>
        <v>-2.775531254374068</v>
      </c>
      <c r="I152">
        <f t="shared" si="60"/>
        <v>414.28232258064497</v>
      </c>
      <c r="J152">
        <f t="shared" si="61"/>
        <v>831.56230517506435</v>
      </c>
      <c r="K152">
        <f t="shared" si="62"/>
        <v>84.500778753492781</v>
      </c>
      <c r="L152">
        <f t="shared" si="63"/>
        <v>42.098082926570768</v>
      </c>
      <c r="M152">
        <f t="shared" si="64"/>
        <v>9.7981969843909372E-3</v>
      </c>
      <c r="N152">
        <f t="shared" si="65"/>
        <v>2.786708641915967</v>
      </c>
      <c r="O152">
        <f t="shared" si="66"/>
        <v>9.7790978746735147E-3</v>
      </c>
      <c r="P152">
        <f t="shared" si="67"/>
        <v>6.1136490138825345E-3</v>
      </c>
      <c r="Q152">
        <f t="shared" si="68"/>
        <v>-7.1348024607096753E-3</v>
      </c>
      <c r="R152">
        <f t="shared" si="69"/>
        <v>35.107502648315091</v>
      </c>
      <c r="S152">
        <f t="shared" si="70"/>
        <v>35.149267741935503</v>
      </c>
      <c r="T152">
        <f t="shared" si="71"/>
        <v>5.6952285664802993</v>
      </c>
      <c r="U152">
        <f t="shared" si="72"/>
        <v>36.670940261199284</v>
      </c>
      <c r="V152">
        <f t="shared" si="73"/>
        <v>2.0949538856115573</v>
      </c>
      <c r="W152">
        <f t="shared" si="74"/>
        <v>5.7128447503381361</v>
      </c>
      <c r="X152">
        <f t="shared" si="75"/>
        <v>3.600274680868742</v>
      </c>
      <c r="Y152">
        <f t="shared" si="76"/>
        <v>-15.888450584497892</v>
      </c>
      <c r="Z152">
        <f t="shared" si="77"/>
        <v>8.3895268885226173</v>
      </c>
      <c r="AA152">
        <f t="shared" si="78"/>
        <v>0.70430145323059434</v>
      </c>
      <c r="AB152">
        <f t="shared" si="79"/>
        <v>-6.8017570452053899</v>
      </c>
      <c r="AC152">
        <v>-1.2198579132392099E-3</v>
      </c>
      <c r="AD152">
        <v>2.3560520544013999E-2</v>
      </c>
      <c r="AE152">
        <v>2.6756072044997601</v>
      </c>
      <c r="AF152">
        <v>0</v>
      </c>
      <c r="AG152">
        <v>0</v>
      </c>
      <c r="AH152">
        <f t="shared" si="80"/>
        <v>1</v>
      </c>
      <c r="AI152">
        <f t="shared" si="81"/>
        <v>0</v>
      </c>
      <c r="AJ152">
        <f t="shared" si="82"/>
        <v>52213.455707879963</v>
      </c>
      <c r="AK152">
        <f t="shared" si="83"/>
        <v>-3.7335439354838698E-2</v>
      </c>
      <c r="AL152">
        <f t="shared" si="84"/>
        <v>-1.8294365283870961E-2</v>
      </c>
      <c r="AM152">
        <f t="shared" si="85"/>
        <v>0.49</v>
      </c>
      <c r="AN152">
        <f t="shared" si="86"/>
        <v>0.39</v>
      </c>
      <c r="AO152">
        <v>8.18</v>
      </c>
      <c r="AP152">
        <v>0.5</v>
      </c>
      <c r="AQ152" t="s">
        <v>195</v>
      </c>
      <c r="AR152">
        <v>1589639389.17097</v>
      </c>
      <c r="AS152">
        <v>414.28232258064497</v>
      </c>
      <c r="AT152">
        <v>409.985903225806</v>
      </c>
      <c r="AU152">
        <v>20.6161967741936</v>
      </c>
      <c r="AV152">
        <v>20.038948387096799</v>
      </c>
      <c r="AW152">
        <v>500.01893548387102</v>
      </c>
      <c r="AX152">
        <v>101.488838709677</v>
      </c>
      <c r="AY152">
        <v>0.12805545161290299</v>
      </c>
      <c r="AZ152">
        <v>35.205109677419401</v>
      </c>
      <c r="BA152">
        <v>35.149267741935503</v>
      </c>
      <c r="BB152">
        <v>35.402416129032297</v>
      </c>
      <c r="BC152">
        <v>9995.5483870967691</v>
      </c>
      <c r="BD152">
        <v>-3.7335439354838698E-2</v>
      </c>
      <c r="BE152">
        <v>0.282605</v>
      </c>
      <c r="BF152">
        <v>1589639353.8</v>
      </c>
      <c r="BG152" t="s">
        <v>517</v>
      </c>
      <c r="BH152">
        <v>23</v>
      </c>
      <c r="BI152">
        <v>-2.109</v>
      </c>
      <c r="BJ152">
        <v>0.128</v>
      </c>
      <c r="BK152">
        <v>410</v>
      </c>
      <c r="BL152">
        <v>20</v>
      </c>
      <c r="BM152">
        <v>0.23</v>
      </c>
      <c r="BN152">
        <v>0.17</v>
      </c>
      <c r="BO152">
        <v>4.3036868000000004</v>
      </c>
      <c r="BP152">
        <v>-6.4226420168027903E-2</v>
      </c>
      <c r="BQ152">
        <v>3.1029697287598499E-2</v>
      </c>
      <c r="BR152">
        <v>1</v>
      </c>
      <c r="BS152">
        <v>0.57669362000000002</v>
      </c>
      <c r="BT152">
        <v>8.9991471788695293E-3</v>
      </c>
      <c r="BU152">
        <v>1.3605201636139E-3</v>
      </c>
      <c r="BV152">
        <v>1</v>
      </c>
      <c r="BW152">
        <v>2</v>
      </c>
      <c r="BX152">
        <v>2</v>
      </c>
      <c r="BY152" t="s">
        <v>203</v>
      </c>
      <c r="BZ152">
        <v>100</v>
      </c>
      <c r="CA152">
        <v>100</v>
      </c>
      <c r="CB152">
        <v>-2.109</v>
      </c>
      <c r="CC152">
        <v>0.128</v>
      </c>
      <c r="CD152">
        <v>2</v>
      </c>
      <c r="CE152">
        <v>519.93899999999996</v>
      </c>
      <c r="CF152">
        <v>447.89100000000002</v>
      </c>
      <c r="CG152">
        <v>34.997999999999998</v>
      </c>
      <c r="CH152">
        <v>39.468200000000003</v>
      </c>
      <c r="CI152">
        <v>29.9998</v>
      </c>
      <c r="CJ152">
        <v>39.269199999999998</v>
      </c>
      <c r="CK152">
        <v>39.293900000000001</v>
      </c>
      <c r="CL152">
        <v>19.965299999999999</v>
      </c>
      <c r="CM152">
        <v>31.547999999999998</v>
      </c>
      <c r="CN152">
        <v>0</v>
      </c>
      <c r="CO152">
        <v>35</v>
      </c>
      <c r="CP152">
        <v>410</v>
      </c>
      <c r="CQ152">
        <v>20</v>
      </c>
      <c r="CR152">
        <v>98.066000000000003</v>
      </c>
      <c r="CS152">
        <v>104.497</v>
      </c>
    </row>
    <row r="153" spans="1:97" x14ac:dyDescent="0.25">
      <c r="A153">
        <v>137</v>
      </c>
      <c r="B153">
        <v>1589639644.3</v>
      </c>
      <c r="C153">
        <v>11829.5999999046</v>
      </c>
      <c r="D153" t="s">
        <v>529</v>
      </c>
      <c r="E153" t="s">
        <v>530</v>
      </c>
      <c r="F153">
        <v>1589639632.37097</v>
      </c>
      <c r="G153">
        <f t="shared" si="58"/>
        <v>3.5673786749694481E-4</v>
      </c>
      <c r="H153">
        <f t="shared" si="59"/>
        <v>-3.6536513185613466</v>
      </c>
      <c r="I153">
        <f t="shared" si="60"/>
        <v>416.62848387096801</v>
      </c>
      <c r="J153">
        <f t="shared" si="61"/>
        <v>971.62551259476265</v>
      </c>
      <c r="K153">
        <f t="shared" si="62"/>
        <v>98.732254713167691</v>
      </c>
      <c r="L153">
        <f t="shared" si="63"/>
        <v>42.335929900047198</v>
      </c>
      <c r="M153">
        <f t="shared" si="64"/>
        <v>9.8356864873673181E-3</v>
      </c>
      <c r="N153">
        <f t="shared" si="65"/>
        <v>2.7927074989999054</v>
      </c>
      <c r="O153">
        <f t="shared" si="66"/>
        <v>9.8164823531754659E-3</v>
      </c>
      <c r="P153">
        <f t="shared" si="67"/>
        <v>6.1370237265446284E-3</v>
      </c>
      <c r="Q153">
        <f t="shared" si="68"/>
        <v>-1.0892217318387099E-2</v>
      </c>
      <c r="R153">
        <f t="shared" si="69"/>
        <v>34.988619064484588</v>
      </c>
      <c r="S153">
        <f t="shared" si="70"/>
        <v>34.996509677419397</v>
      </c>
      <c r="T153">
        <f t="shared" si="71"/>
        <v>5.647279712380989</v>
      </c>
      <c r="U153">
        <f t="shared" si="72"/>
        <v>36.919218371905799</v>
      </c>
      <c r="V153">
        <f t="shared" si="73"/>
        <v>2.0951827049661373</v>
      </c>
      <c r="W153">
        <f t="shared" si="74"/>
        <v>5.6750462153892629</v>
      </c>
      <c r="X153">
        <f t="shared" si="75"/>
        <v>3.5520970074148517</v>
      </c>
      <c r="Y153">
        <f t="shared" si="76"/>
        <v>-15.732139956615267</v>
      </c>
      <c r="Z153">
        <f t="shared" si="77"/>
        <v>13.339169897520099</v>
      </c>
      <c r="AA153">
        <f t="shared" si="78"/>
        <v>1.1159361117826554</v>
      </c>
      <c r="AB153">
        <f t="shared" si="79"/>
        <v>-1.2879261646308997</v>
      </c>
      <c r="AC153">
        <v>-1.2221437078016901E-3</v>
      </c>
      <c r="AD153">
        <v>2.3604668726490301E-2</v>
      </c>
      <c r="AE153">
        <v>2.6787616157273502</v>
      </c>
      <c r="AF153">
        <v>0</v>
      </c>
      <c r="AG153">
        <v>0</v>
      </c>
      <c r="AH153">
        <f t="shared" si="80"/>
        <v>1</v>
      </c>
      <c r="AI153">
        <f t="shared" si="81"/>
        <v>0</v>
      </c>
      <c r="AJ153">
        <f t="shared" si="82"/>
        <v>52327.589497646855</v>
      </c>
      <c r="AK153">
        <f t="shared" si="83"/>
        <v>-5.6997474193548399E-2</v>
      </c>
      <c r="AL153">
        <f t="shared" si="84"/>
        <v>-2.7928762354838713E-2</v>
      </c>
      <c r="AM153">
        <f t="shared" si="85"/>
        <v>0.49</v>
      </c>
      <c r="AN153">
        <f t="shared" si="86"/>
        <v>0.39</v>
      </c>
      <c r="AO153">
        <v>9.5</v>
      </c>
      <c r="AP153">
        <v>0.5</v>
      </c>
      <c r="AQ153" t="s">
        <v>195</v>
      </c>
      <c r="AR153">
        <v>1589639632.37097</v>
      </c>
      <c r="AS153">
        <v>416.62848387096801</v>
      </c>
      <c r="AT153">
        <v>409.97596774193602</v>
      </c>
      <c r="AU153">
        <v>20.618722580645201</v>
      </c>
      <c r="AV153">
        <v>19.955596774193499</v>
      </c>
      <c r="AW153">
        <v>500.52835483871002</v>
      </c>
      <c r="AX153">
        <v>101.485774193548</v>
      </c>
      <c r="AY153">
        <v>0.12976948387096801</v>
      </c>
      <c r="AZ153">
        <v>35.085106451612901</v>
      </c>
      <c r="BA153">
        <v>34.996509677419397</v>
      </c>
      <c r="BB153">
        <v>35.274796774193497</v>
      </c>
      <c r="BC153">
        <v>10014.580645161301</v>
      </c>
      <c r="BD153">
        <v>-5.6997474193548399E-2</v>
      </c>
      <c r="BE153">
        <v>0.282605</v>
      </c>
      <c r="BF153">
        <v>1589639631.3</v>
      </c>
      <c r="BG153" t="s">
        <v>531</v>
      </c>
      <c r="BH153">
        <v>24</v>
      </c>
      <c r="BI153">
        <v>-2.0499999999999998</v>
      </c>
      <c r="BJ153">
        <v>0.124</v>
      </c>
      <c r="BK153">
        <v>410</v>
      </c>
      <c r="BL153">
        <v>20</v>
      </c>
      <c r="BM153">
        <v>0.13</v>
      </c>
      <c r="BN153">
        <v>0.08</v>
      </c>
      <c r="BO153">
        <v>3.0370482499999998</v>
      </c>
      <c r="BP153">
        <v>28.569813243613702</v>
      </c>
      <c r="BQ153">
        <v>3.91361620601467</v>
      </c>
      <c r="BR153">
        <v>0</v>
      </c>
      <c r="BS153">
        <v>0.30664122682</v>
      </c>
      <c r="BT153">
        <v>2.8334823326824501</v>
      </c>
      <c r="BU153">
        <v>0.38934129828259101</v>
      </c>
      <c r="BV153">
        <v>0</v>
      </c>
      <c r="BW153">
        <v>0</v>
      </c>
      <c r="BX153">
        <v>2</v>
      </c>
      <c r="BY153" t="s">
        <v>197</v>
      </c>
      <c r="BZ153">
        <v>100</v>
      </c>
      <c r="CA153">
        <v>100</v>
      </c>
      <c r="CB153">
        <v>-2.0499999999999998</v>
      </c>
      <c r="CC153">
        <v>0.124</v>
      </c>
      <c r="CD153">
        <v>2</v>
      </c>
      <c r="CE153">
        <v>519.86500000000001</v>
      </c>
      <c r="CF153">
        <v>446.64400000000001</v>
      </c>
      <c r="CG153">
        <v>34.998800000000003</v>
      </c>
      <c r="CH153">
        <v>39.235900000000001</v>
      </c>
      <c r="CI153">
        <v>29.999700000000001</v>
      </c>
      <c r="CJ153">
        <v>39.116300000000003</v>
      </c>
      <c r="CK153">
        <v>39.139400000000002</v>
      </c>
      <c r="CL153">
        <v>19.985800000000001</v>
      </c>
      <c r="CM153">
        <v>31.2745</v>
      </c>
      <c r="CN153">
        <v>0</v>
      </c>
      <c r="CO153">
        <v>35</v>
      </c>
      <c r="CP153">
        <v>410</v>
      </c>
      <c r="CQ153">
        <v>20</v>
      </c>
      <c r="CR153">
        <v>98.111199999999997</v>
      </c>
      <c r="CS153">
        <v>104.54</v>
      </c>
    </row>
    <row r="154" spans="1:97" x14ac:dyDescent="0.25">
      <c r="A154">
        <v>138</v>
      </c>
      <c r="B154">
        <v>1589639649.3</v>
      </c>
      <c r="C154">
        <v>11834.5999999046</v>
      </c>
      <c r="D154" t="s">
        <v>532</v>
      </c>
      <c r="E154" t="s">
        <v>533</v>
      </c>
      <c r="F154">
        <v>1589639640.9451599</v>
      </c>
      <c r="G154">
        <f t="shared" si="58"/>
        <v>4.1933622080272216E-4</v>
      </c>
      <c r="H154">
        <f t="shared" si="59"/>
        <v>-4.2695779202281745</v>
      </c>
      <c r="I154">
        <f t="shared" si="60"/>
        <v>417.74280645161298</v>
      </c>
      <c r="J154">
        <f t="shared" si="61"/>
        <v>967.3787604327872</v>
      </c>
      <c r="K154">
        <f t="shared" si="62"/>
        <v>98.299009543536556</v>
      </c>
      <c r="L154">
        <f t="shared" si="63"/>
        <v>42.448424337701717</v>
      </c>
      <c r="M154">
        <f t="shared" si="64"/>
        <v>1.1606314203519135E-2</v>
      </c>
      <c r="N154">
        <f t="shared" si="65"/>
        <v>2.7919075442080081</v>
      </c>
      <c r="O154">
        <f t="shared" si="66"/>
        <v>1.1579575931275449E-2</v>
      </c>
      <c r="P154">
        <f t="shared" si="67"/>
        <v>7.2396321052163939E-3</v>
      </c>
      <c r="Q154">
        <f t="shared" si="68"/>
        <v>-1.0904818822258073E-2</v>
      </c>
      <c r="R154">
        <f t="shared" si="69"/>
        <v>34.96654018402127</v>
      </c>
      <c r="S154">
        <f t="shared" si="70"/>
        <v>34.991922580645202</v>
      </c>
      <c r="T154">
        <f t="shared" si="71"/>
        <v>5.6458453226891052</v>
      </c>
      <c r="U154">
        <f t="shared" si="72"/>
        <v>37.127938709335176</v>
      </c>
      <c r="V154">
        <f t="shared" si="73"/>
        <v>2.1064296667983426</v>
      </c>
      <c r="W154">
        <f t="shared" si="74"/>
        <v>5.6734355313636566</v>
      </c>
      <c r="X154">
        <f t="shared" si="75"/>
        <v>3.5394156558907626</v>
      </c>
      <c r="Y154">
        <f t="shared" si="76"/>
        <v>-18.492727337400048</v>
      </c>
      <c r="Z154">
        <f t="shared" si="77"/>
        <v>13.253778293628562</v>
      </c>
      <c r="AA154">
        <f t="shared" si="78"/>
        <v>1.1090575946678323</v>
      </c>
      <c r="AB154">
        <f t="shared" si="79"/>
        <v>-4.1407962679259125</v>
      </c>
      <c r="AC154">
        <v>-1.2216004756875E-3</v>
      </c>
      <c r="AD154">
        <v>2.3594176659137399E-2</v>
      </c>
      <c r="AE154">
        <v>2.6780123088769998</v>
      </c>
      <c r="AF154">
        <v>0</v>
      </c>
      <c r="AG154">
        <v>0</v>
      </c>
      <c r="AH154">
        <f t="shared" si="80"/>
        <v>1</v>
      </c>
      <c r="AI154">
        <f t="shared" si="81"/>
        <v>0</v>
      </c>
      <c r="AJ154">
        <f t="shared" si="82"/>
        <v>52306.155099755029</v>
      </c>
      <c r="AK154">
        <f t="shared" si="83"/>
        <v>-5.7063416129032297E-2</v>
      </c>
      <c r="AL154">
        <f t="shared" si="84"/>
        <v>-2.7961073903225827E-2</v>
      </c>
      <c r="AM154">
        <f t="shared" si="85"/>
        <v>0.49</v>
      </c>
      <c r="AN154">
        <f t="shared" si="86"/>
        <v>0.39</v>
      </c>
      <c r="AO154">
        <v>9.5</v>
      </c>
      <c r="AP154">
        <v>0.5</v>
      </c>
      <c r="AQ154" t="s">
        <v>195</v>
      </c>
      <c r="AR154">
        <v>1589639640.9451599</v>
      </c>
      <c r="AS154">
        <v>417.74280645161298</v>
      </c>
      <c r="AT154">
        <v>409.97067741935501</v>
      </c>
      <c r="AU154">
        <v>20.729764516128999</v>
      </c>
      <c r="AV154">
        <v>19.950267741935502</v>
      </c>
      <c r="AW154">
        <v>500.46558064516103</v>
      </c>
      <c r="AX154">
        <v>101.485612903226</v>
      </c>
      <c r="AY154">
        <v>0.128164</v>
      </c>
      <c r="AZ154">
        <v>35.079977419354798</v>
      </c>
      <c r="BA154">
        <v>34.991922580645202</v>
      </c>
      <c r="BB154">
        <v>35.271964516129003</v>
      </c>
      <c r="BC154">
        <v>10010.1451612903</v>
      </c>
      <c r="BD154">
        <v>-5.7063416129032297E-2</v>
      </c>
      <c r="BE154">
        <v>0.282605</v>
      </c>
      <c r="BF154">
        <v>1589639631.3</v>
      </c>
      <c r="BG154" t="s">
        <v>531</v>
      </c>
      <c r="BH154">
        <v>24</v>
      </c>
      <c r="BI154">
        <v>-2.0499999999999998</v>
      </c>
      <c r="BJ154">
        <v>0.124</v>
      </c>
      <c r="BK154">
        <v>410</v>
      </c>
      <c r="BL154">
        <v>20</v>
      </c>
      <c r="BM154">
        <v>0.13</v>
      </c>
      <c r="BN154">
        <v>0.08</v>
      </c>
      <c r="BO154">
        <v>4.8153582840000002</v>
      </c>
      <c r="BP154">
        <v>31.377088458201001</v>
      </c>
      <c r="BQ154">
        <v>4.1248164442402899</v>
      </c>
      <c r="BR154">
        <v>0</v>
      </c>
      <c r="BS154">
        <v>0.48454044821999998</v>
      </c>
      <c r="BT154">
        <v>3.1398768883850501</v>
      </c>
      <c r="BU154">
        <v>0.41250385192698602</v>
      </c>
      <c r="BV154">
        <v>0</v>
      </c>
      <c r="BW154">
        <v>0</v>
      </c>
      <c r="BX154">
        <v>2</v>
      </c>
      <c r="BY154" t="s">
        <v>197</v>
      </c>
      <c r="BZ154">
        <v>100</v>
      </c>
      <c r="CA154">
        <v>100</v>
      </c>
      <c r="CB154">
        <v>-2.0499999999999998</v>
      </c>
      <c r="CC154">
        <v>0.124</v>
      </c>
      <c r="CD154">
        <v>2</v>
      </c>
      <c r="CE154">
        <v>520.18499999999995</v>
      </c>
      <c r="CF154">
        <v>446.79399999999998</v>
      </c>
      <c r="CG154">
        <v>34.998899999999999</v>
      </c>
      <c r="CH154">
        <v>39.231299999999997</v>
      </c>
      <c r="CI154">
        <v>29.999700000000001</v>
      </c>
      <c r="CJ154">
        <v>39.107799999999997</v>
      </c>
      <c r="CK154">
        <v>39.132800000000003</v>
      </c>
      <c r="CL154">
        <v>19.986899999999999</v>
      </c>
      <c r="CM154">
        <v>31.2745</v>
      </c>
      <c r="CN154">
        <v>0</v>
      </c>
      <c r="CO154">
        <v>35</v>
      </c>
      <c r="CP154">
        <v>410</v>
      </c>
      <c r="CQ154">
        <v>20</v>
      </c>
      <c r="CR154">
        <v>98.111699999999999</v>
      </c>
      <c r="CS154">
        <v>104.542</v>
      </c>
    </row>
    <row r="155" spans="1:97" x14ac:dyDescent="0.25">
      <c r="A155">
        <v>139</v>
      </c>
      <c r="B155">
        <v>1589639654.3</v>
      </c>
      <c r="C155">
        <v>11839.5999999046</v>
      </c>
      <c r="D155" t="s">
        <v>534</v>
      </c>
      <c r="E155" t="s">
        <v>535</v>
      </c>
      <c r="F155">
        <v>1589639645.7354801</v>
      </c>
      <c r="G155">
        <f t="shared" si="58"/>
        <v>4.7947163866474043E-4</v>
      </c>
      <c r="H155">
        <f t="shared" si="59"/>
        <v>-4.8597442020229202</v>
      </c>
      <c r="I155">
        <f t="shared" si="60"/>
        <v>418.82619354838698</v>
      </c>
      <c r="J155">
        <f t="shared" si="61"/>
        <v>964.29847900473646</v>
      </c>
      <c r="K155">
        <f t="shared" si="62"/>
        <v>97.984835500457052</v>
      </c>
      <c r="L155">
        <f t="shared" si="63"/>
        <v>42.558001045980816</v>
      </c>
      <c r="M155">
        <f t="shared" si="64"/>
        <v>1.3312312608635633E-2</v>
      </c>
      <c r="N155">
        <f t="shared" si="65"/>
        <v>2.7898908969512157</v>
      </c>
      <c r="O155">
        <f t="shared" si="66"/>
        <v>1.3277123694362342E-2</v>
      </c>
      <c r="P155">
        <f t="shared" si="67"/>
        <v>8.301356083785745E-3</v>
      </c>
      <c r="Q155">
        <f t="shared" si="68"/>
        <v>-1.2661610369032253E-2</v>
      </c>
      <c r="R155">
        <f t="shared" si="69"/>
        <v>34.949152528677679</v>
      </c>
      <c r="S155">
        <f t="shared" si="70"/>
        <v>34.994661290322597</v>
      </c>
      <c r="T155">
        <f t="shared" si="71"/>
        <v>5.6467016818148608</v>
      </c>
      <c r="U155">
        <f t="shared" si="72"/>
        <v>37.323391335989811</v>
      </c>
      <c r="V155">
        <f t="shared" si="73"/>
        <v>2.1173975749336162</v>
      </c>
      <c r="W155">
        <f t="shared" si="74"/>
        <v>5.6731114165712855</v>
      </c>
      <c r="X155">
        <f t="shared" si="75"/>
        <v>3.5293041068812445</v>
      </c>
      <c r="Y155">
        <f t="shared" si="76"/>
        <v>-21.144699265115054</v>
      </c>
      <c r="Z155">
        <f t="shared" si="77"/>
        <v>12.677018869335832</v>
      </c>
      <c r="AA155">
        <f t="shared" si="78"/>
        <v>1.0615707798536063</v>
      </c>
      <c r="AB155">
        <f t="shared" si="79"/>
        <v>-7.4187712262946484</v>
      </c>
      <c r="AC155">
        <v>-1.22023168406095E-3</v>
      </c>
      <c r="AD155">
        <v>2.35677396102912E-2</v>
      </c>
      <c r="AE155">
        <v>2.6761232801399499</v>
      </c>
      <c r="AF155">
        <v>0</v>
      </c>
      <c r="AG155">
        <v>0</v>
      </c>
      <c r="AH155">
        <f t="shared" si="80"/>
        <v>1</v>
      </c>
      <c r="AI155">
        <f t="shared" si="81"/>
        <v>0</v>
      </c>
      <c r="AJ155">
        <f t="shared" si="82"/>
        <v>52250.124257490403</v>
      </c>
      <c r="AK155">
        <f t="shared" si="83"/>
        <v>-6.6256464516129002E-2</v>
      </c>
      <c r="AL155">
        <f t="shared" si="84"/>
        <v>-3.2465667612903211E-2</v>
      </c>
      <c r="AM155">
        <f t="shared" si="85"/>
        <v>0.49</v>
      </c>
      <c r="AN155">
        <f t="shared" si="86"/>
        <v>0.39</v>
      </c>
      <c r="AO155">
        <v>9.5</v>
      </c>
      <c r="AP155">
        <v>0.5</v>
      </c>
      <c r="AQ155" t="s">
        <v>195</v>
      </c>
      <c r="AR155">
        <v>1589639645.7354801</v>
      </c>
      <c r="AS155">
        <v>418.82619354838698</v>
      </c>
      <c r="AT155">
        <v>409.97448387096802</v>
      </c>
      <c r="AU155">
        <v>20.837951612903201</v>
      </c>
      <c r="AV155">
        <v>19.945964516128999</v>
      </c>
      <c r="AW155">
        <v>500.01441935483899</v>
      </c>
      <c r="AX155">
        <v>101.485709677419</v>
      </c>
      <c r="AY155">
        <v>0.12684870967741901</v>
      </c>
      <c r="AZ155">
        <v>35.078945161290299</v>
      </c>
      <c r="BA155">
        <v>34.994661290322597</v>
      </c>
      <c r="BB155">
        <v>35.274109677419297</v>
      </c>
      <c r="BC155">
        <v>9998.9193548387102</v>
      </c>
      <c r="BD155">
        <v>-6.6256464516129002E-2</v>
      </c>
      <c r="BE155">
        <v>0.282605</v>
      </c>
      <c r="BF155">
        <v>1589639631.3</v>
      </c>
      <c r="BG155" t="s">
        <v>531</v>
      </c>
      <c r="BH155">
        <v>24</v>
      </c>
      <c r="BI155">
        <v>-2.0499999999999998</v>
      </c>
      <c r="BJ155">
        <v>0.124</v>
      </c>
      <c r="BK155">
        <v>410</v>
      </c>
      <c r="BL155">
        <v>20</v>
      </c>
      <c r="BM155">
        <v>0.13</v>
      </c>
      <c r="BN155">
        <v>0.08</v>
      </c>
      <c r="BO155">
        <v>6.5924713419999996</v>
      </c>
      <c r="BP155">
        <v>23.771312681720701</v>
      </c>
      <c r="BQ155">
        <v>3.5087386485874701</v>
      </c>
      <c r="BR155">
        <v>0</v>
      </c>
      <c r="BS155">
        <v>0.66324312659999995</v>
      </c>
      <c r="BT155">
        <v>2.4151528595850098</v>
      </c>
      <c r="BU155">
        <v>0.35358563442622898</v>
      </c>
      <c r="BV155">
        <v>0</v>
      </c>
      <c r="BW155">
        <v>0</v>
      </c>
      <c r="BX155">
        <v>2</v>
      </c>
      <c r="BY155" t="s">
        <v>197</v>
      </c>
      <c r="BZ155">
        <v>100</v>
      </c>
      <c r="CA155">
        <v>100</v>
      </c>
      <c r="CB155">
        <v>-2.0499999999999998</v>
      </c>
      <c r="CC155">
        <v>0.124</v>
      </c>
      <c r="CD155">
        <v>2</v>
      </c>
      <c r="CE155">
        <v>520.553</v>
      </c>
      <c r="CF155">
        <v>446.86500000000001</v>
      </c>
      <c r="CG155">
        <v>34.998600000000003</v>
      </c>
      <c r="CH155">
        <v>39.226799999999997</v>
      </c>
      <c r="CI155">
        <v>29.999700000000001</v>
      </c>
      <c r="CJ155">
        <v>39.1023</v>
      </c>
      <c r="CK155">
        <v>39.127499999999998</v>
      </c>
      <c r="CL155">
        <v>19.985900000000001</v>
      </c>
      <c r="CM155">
        <v>31.2745</v>
      </c>
      <c r="CN155">
        <v>0</v>
      </c>
      <c r="CO155">
        <v>35</v>
      </c>
      <c r="CP155">
        <v>410</v>
      </c>
      <c r="CQ155">
        <v>20</v>
      </c>
      <c r="CR155">
        <v>98.111199999999997</v>
      </c>
      <c r="CS155">
        <v>104.54300000000001</v>
      </c>
    </row>
    <row r="156" spans="1:97" x14ac:dyDescent="0.25">
      <c r="A156">
        <v>140</v>
      </c>
      <c r="B156">
        <v>1589639659.3</v>
      </c>
      <c r="C156">
        <v>11844.5999999046</v>
      </c>
      <c r="D156" t="s">
        <v>536</v>
      </c>
      <c r="E156" t="s">
        <v>537</v>
      </c>
      <c r="F156">
        <v>1589639650.67097</v>
      </c>
      <c r="G156">
        <f t="shared" si="58"/>
        <v>4.8074792628602814E-4</v>
      </c>
      <c r="H156">
        <f t="shared" si="59"/>
        <v>-4.8511693711109372</v>
      </c>
      <c r="I156">
        <f t="shared" si="60"/>
        <v>418.81783870967803</v>
      </c>
      <c r="J156">
        <f t="shared" si="61"/>
        <v>961.78701704326829</v>
      </c>
      <c r="K156">
        <f t="shared" si="62"/>
        <v>97.729051773393707</v>
      </c>
      <c r="L156">
        <f t="shared" si="63"/>
        <v>42.556896191745544</v>
      </c>
      <c r="M156">
        <f t="shared" si="64"/>
        <v>1.3347622093519121E-2</v>
      </c>
      <c r="N156">
        <f t="shared" si="65"/>
        <v>2.7896763469740216</v>
      </c>
      <c r="O156">
        <f t="shared" si="66"/>
        <v>1.3312243816917516E-2</v>
      </c>
      <c r="P156">
        <f t="shared" si="67"/>
        <v>8.3233231106582869E-3</v>
      </c>
      <c r="Q156">
        <f t="shared" si="68"/>
        <v>-1.3402097594516127E-2</v>
      </c>
      <c r="R156">
        <f t="shared" si="69"/>
        <v>34.947783690996488</v>
      </c>
      <c r="S156">
        <f t="shared" si="70"/>
        <v>34.994090322580597</v>
      </c>
      <c r="T156">
        <f t="shared" si="71"/>
        <v>5.6465231382661054</v>
      </c>
      <c r="U156">
        <f t="shared" si="72"/>
        <v>37.321554623850147</v>
      </c>
      <c r="V156">
        <f t="shared" si="73"/>
        <v>2.117175063440917</v>
      </c>
      <c r="W156">
        <f t="shared" si="74"/>
        <v>5.6727944073582277</v>
      </c>
      <c r="X156">
        <f t="shared" si="75"/>
        <v>3.5293480748251884</v>
      </c>
      <c r="Y156">
        <f t="shared" si="76"/>
        <v>-21.200983549213841</v>
      </c>
      <c r="Z156">
        <f t="shared" si="77"/>
        <v>12.610063340076637</v>
      </c>
      <c r="AA156">
        <f t="shared" si="78"/>
        <v>1.0560370225863092</v>
      </c>
      <c r="AB156">
        <f t="shared" si="79"/>
        <v>-7.5482852841454129</v>
      </c>
      <c r="AC156">
        <v>-1.22008611550651E-3</v>
      </c>
      <c r="AD156">
        <v>2.3564928077177302E-2</v>
      </c>
      <c r="AE156">
        <v>2.6759223021652998</v>
      </c>
      <c r="AF156">
        <v>0</v>
      </c>
      <c r="AG156">
        <v>0</v>
      </c>
      <c r="AH156">
        <f t="shared" si="80"/>
        <v>1</v>
      </c>
      <c r="AI156">
        <f t="shared" si="81"/>
        <v>0</v>
      </c>
      <c r="AJ156">
        <f t="shared" si="82"/>
        <v>52244.306592224995</v>
      </c>
      <c r="AK156">
        <f t="shared" si="83"/>
        <v>-7.0131332258064505E-2</v>
      </c>
      <c r="AL156">
        <f t="shared" si="84"/>
        <v>-3.4364352806451608E-2</v>
      </c>
      <c r="AM156">
        <f t="shared" si="85"/>
        <v>0.49</v>
      </c>
      <c r="AN156">
        <f t="shared" si="86"/>
        <v>0.39</v>
      </c>
      <c r="AO156">
        <v>9.5</v>
      </c>
      <c r="AP156">
        <v>0.5</v>
      </c>
      <c r="AQ156" t="s">
        <v>195</v>
      </c>
      <c r="AR156">
        <v>1589639650.67097</v>
      </c>
      <c r="AS156">
        <v>418.81783870967803</v>
      </c>
      <c r="AT156">
        <v>409.98322580645203</v>
      </c>
      <c r="AU156">
        <v>20.835887096774201</v>
      </c>
      <c r="AV156">
        <v>19.9415032258064</v>
      </c>
      <c r="AW156">
        <v>500.002935483871</v>
      </c>
      <c r="AX156">
        <v>101.48522580645199</v>
      </c>
      <c r="AY156">
        <v>0.12672158064516101</v>
      </c>
      <c r="AZ156">
        <v>35.077935483871002</v>
      </c>
      <c r="BA156">
        <v>34.994090322580597</v>
      </c>
      <c r="BB156">
        <v>35.272567741935497</v>
      </c>
      <c r="BC156">
        <v>9997.77419354839</v>
      </c>
      <c r="BD156">
        <v>-7.0131332258064505E-2</v>
      </c>
      <c r="BE156">
        <v>0.282605</v>
      </c>
      <c r="BF156">
        <v>1589639631.3</v>
      </c>
      <c r="BG156" t="s">
        <v>531</v>
      </c>
      <c r="BH156">
        <v>24</v>
      </c>
      <c r="BI156">
        <v>-2.0499999999999998</v>
      </c>
      <c r="BJ156">
        <v>0.124</v>
      </c>
      <c r="BK156">
        <v>410</v>
      </c>
      <c r="BL156">
        <v>20</v>
      </c>
      <c r="BM156">
        <v>0.13</v>
      </c>
      <c r="BN156">
        <v>0.08</v>
      </c>
      <c r="BO156">
        <v>8.3167054</v>
      </c>
      <c r="BP156">
        <v>6.6912455798308903</v>
      </c>
      <c r="BQ156">
        <v>1.4536180278769399</v>
      </c>
      <c r="BR156">
        <v>0</v>
      </c>
      <c r="BS156">
        <v>0.83844187999999997</v>
      </c>
      <c r="BT156">
        <v>0.72095391500589401</v>
      </c>
      <c r="BU156">
        <v>0.14912639941642</v>
      </c>
      <c r="BV156">
        <v>0</v>
      </c>
      <c r="BW156">
        <v>0</v>
      </c>
      <c r="BX156">
        <v>2</v>
      </c>
      <c r="BY156" t="s">
        <v>197</v>
      </c>
      <c r="BZ156">
        <v>100</v>
      </c>
      <c r="CA156">
        <v>100</v>
      </c>
      <c r="CB156">
        <v>-2.0499999999999998</v>
      </c>
      <c r="CC156">
        <v>0.124</v>
      </c>
      <c r="CD156">
        <v>2</v>
      </c>
      <c r="CE156">
        <v>520.20299999999997</v>
      </c>
      <c r="CF156">
        <v>446.97800000000001</v>
      </c>
      <c r="CG156">
        <v>34.9985</v>
      </c>
      <c r="CH156">
        <v>39.222099999999998</v>
      </c>
      <c r="CI156">
        <v>29.999600000000001</v>
      </c>
      <c r="CJ156">
        <v>39.097200000000001</v>
      </c>
      <c r="CK156">
        <v>39.122900000000001</v>
      </c>
      <c r="CL156">
        <v>19.987200000000001</v>
      </c>
      <c r="CM156">
        <v>31.2745</v>
      </c>
      <c r="CN156">
        <v>0</v>
      </c>
      <c r="CO156">
        <v>35</v>
      </c>
      <c r="CP156">
        <v>410</v>
      </c>
      <c r="CQ156">
        <v>20</v>
      </c>
      <c r="CR156">
        <v>98.110900000000001</v>
      </c>
      <c r="CS156">
        <v>104.54300000000001</v>
      </c>
    </row>
    <row r="157" spans="1:97" x14ac:dyDescent="0.25">
      <c r="A157">
        <v>141</v>
      </c>
      <c r="B157">
        <v>1589639664.3</v>
      </c>
      <c r="C157">
        <v>11849.5999999046</v>
      </c>
      <c r="D157" t="s">
        <v>538</v>
      </c>
      <c r="E157" t="s">
        <v>539</v>
      </c>
      <c r="F157">
        <v>1589639655.67097</v>
      </c>
      <c r="G157">
        <f t="shared" si="58"/>
        <v>4.8161838647152742E-4</v>
      </c>
      <c r="H157">
        <f t="shared" si="59"/>
        <v>-4.8491325367261879</v>
      </c>
      <c r="I157">
        <f t="shared" si="60"/>
        <v>418.80935483871002</v>
      </c>
      <c r="J157">
        <f t="shared" si="61"/>
        <v>960.49321219092326</v>
      </c>
      <c r="K157">
        <f t="shared" si="62"/>
        <v>97.597390081045205</v>
      </c>
      <c r="L157">
        <f t="shared" si="63"/>
        <v>42.555948813576343</v>
      </c>
      <c r="M157">
        <f t="shared" si="64"/>
        <v>1.3372478060068057E-2</v>
      </c>
      <c r="N157">
        <f t="shared" si="65"/>
        <v>2.7889115247425336</v>
      </c>
      <c r="O157">
        <f t="shared" si="66"/>
        <v>1.3336958376822097E-2</v>
      </c>
      <c r="P157">
        <f t="shared" si="67"/>
        <v>8.3387823672853786E-3</v>
      </c>
      <c r="Q157">
        <f t="shared" si="68"/>
        <v>-1.4901473742580648E-2</v>
      </c>
      <c r="R157">
        <f t="shared" si="69"/>
        <v>34.945260607110903</v>
      </c>
      <c r="S157">
        <f t="shared" si="70"/>
        <v>34.992699999999999</v>
      </c>
      <c r="T157">
        <f t="shared" si="71"/>
        <v>5.6460884002015064</v>
      </c>
      <c r="U157">
        <f t="shared" si="72"/>
        <v>37.321280800322924</v>
      </c>
      <c r="V157">
        <f t="shared" si="73"/>
        <v>2.1168964672611392</v>
      </c>
      <c r="W157">
        <f t="shared" si="74"/>
        <v>5.6720895474809714</v>
      </c>
      <c r="X157">
        <f t="shared" si="75"/>
        <v>3.5291919329403671</v>
      </c>
      <c r="Y157">
        <f t="shared" si="76"/>
        <v>-21.239370843394358</v>
      </c>
      <c r="Z157">
        <f t="shared" si="77"/>
        <v>12.478076188001554</v>
      </c>
      <c r="AA157">
        <f t="shared" si="78"/>
        <v>1.0452517505438084</v>
      </c>
      <c r="AB157">
        <f t="shared" si="79"/>
        <v>-7.730944378591575</v>
      </c>
      <c r="AC157">
        <v>-1.2195672846699701E-3</v>
      </c>
      <c r="AD157">
        <v>2.35549072997977E-2</v>
      </c>
      <c r="AE157">
        <v>2.6752058528359202</v>
      </c>
      <c r="AF157">
        <v>0</v>
      </c>
      <c r="AG157">
        <v>0</v>
      </c>
      <c r="AH157">
        <f t="shared" si="80"/>
        <v>1</v>
      </c>
      <c r="AI157">
        <f t="shared" si="81"/>
        <v>0</v>
      </c>
      <c r="AJ157">
        <f t="shared" si="82"/>
        <v>52223.374252793335</v>
      </c>
      <c r="AK157">
        <f t="shared" si="83"/>
        <v>-7.7977361290322594E-2</v>
      </c>
      <c r="AL157">
        <f t="shared" si="84"/>
        <v>-3.8208907032258072E-2</v>
      </c>
      <c r="AM157">
        <f t="shared" si="85"/>
        <v>0.49</v>
      </c>
      <c r="AN157">
        <f t="shared" si="86"/>
        <v>0.39</v>
      </c>
      <c r="AO157">
        <v>9.5</v>
      </c>
      <c r="AP157">
        <v>0.5</v>
      </c>
      <c r="AQ157" t="s">
        <v>195</v>
      </c>
      <c r="AR157">
        <v>1589639655.67097</v>
      </c>
      <c r="AS157">
        <v>418.80935483871002</v>
      </c>
      <c r="AT157">
        <v>409.97925806451599</v>
      </c>
      <c r="AU157">
        <v>20.8331870967742</v>
      </c>
      <c r="AV157">
        <v>19.9371774193548</v>
      </c>
      <c r="AW157">
        <v>500.00074193548397</v>
      </c>
      <c r="AX157">
        <v>101.485129032258</v>
      </c>
      <c r="AY157">
        <v>0.12661464516129001</v>
      </c>
      <c r="AZ157">
        <v>35.075690322580598</v>
      </c>
      <c r="BA157">
        <v>34.992699999999999</v>
      </c>
      <c r="BB157">
        <v>35.2692032258065</v>
      </c>
      <c r="BC157">
        <v>9993.5322580645206</v>
      </c>
      <c r="BD157">
        <v>-7.7977361290322594E-2</v>
      </c>
      <c r="BE157">
        <v>0.282605</v>
      </c>
      <c r="BF157">
        <v>1589639631.3</v>
      </c>
      <c r="BG157" t="s">
        <v>531</v>
      </c>
      <c r="BH157">
        <v>24</v>
      </c>
      <c r="BI157">
        <v>-2.0499999999999998</v>
      </c>
      <c r="BJ157">
        <v>0.124</v>
      </c>
      <c r="BK157">
        <v>410</v>
      </c>
      <c r="BL157">
        <v>20</v>
      </c>
      <c r="BM157">
        <v>0.13</v>
      </c>
      <c r="BN157">
        <v>0.08</v>
      </c>
      <c r="BO157">
        <v>8.8419635999999997</v>
      </c>
      <c r="BP157">
        <v>-0.13769165906363801</v>
      </c>
      <c r="BQ157">
        <v>2.4062399777245801E-2</v>
      </c>
      <c r="BR157">
        <v>0</v>
      </c>
      <c r="BS157">
        <v>0.89418310000000001</v>
      </c>
      <c r="BT157">
        <v>2.3234299159664799E-2</v>
      </c>
      <c r="BU157">
        <v>2.8687423812534898E-3</v>
      </c>
      <c r="BV157">
        <v>1</v>
      </c>
      <c r="BW157">
        <v>1</v>
      </c>
      <c r="BX157">
        <v>2</v>
      </c>
      <c r="BY157" t="s">
        <v>200</v>
      </c>
      <c r="BZ157">
        <v>100</v>
      </c>
      <c r="CA157">
        <v>100</v>
      </c>
      <c r="CB157">
        <v>-2.0499999999999998</v>
      </c>
      <c r="CC157">
        <v>0.124</v>
      </c>
      <c r="CD157">
        <v>2</v>
      </c>
      <c r="CE157">
        <v>520.44000000000005</v>
      </c>
      <c r="CF157">
        <v>446.99</v>
      </c>
      <c r="CG157">
        <v>34.9985</v>
      </c>
      <c r="CH157">
        <v>39.217500000000001</v>
      </c>
      <c r="CI157">
        <v>29.999700000000001</v>
      </c>
      <c r="CJ157">
        <v>39.092500000000001</v>
      </c>
      <c r="CK157">
        <v>39.118600000000001</v>
      </c>
      <c r="CL157">
        <v>19.989799999999999</v>
      </c>
      <c r="CM157">
        <v>31.2745</v>
      </c>
      <c r="CN157">
        <v>0</v>
      </c>
      <c r="CO157">
        <v>35</v>
      </c>
      <c r="CP157">
        <v>410</v>
      </c>
      <c r="CQ157">
        <v>20</v>
      </c>
      <c r="CR157">
        <v>98.1126</v>
      </c>
      <c r="CS157">
        <v>104.54300000000001</v>
      </c>
    </row>
    <row r="158" spans="1:97" x14ac:dyDescent="0.25">
      <c r="A158">
        <v>142</v>
      </c>
      <c r="B158">
        <v>1589639669.3</v>
      </c>
      <c r="C158">
        <v>11854.5999999046</v>
      </c>
      <c r="D158" t="s">
        <v>540</v>
      </c>
      <c r="E158" t="s">
        <v>541</v>
      </c>
      <c r="F158">
        <v>1589639660.67097</v>
      </c>
      <c r="G158">
        <f t="shared" si="58"/>
        <v>4.8217518631606208E-4</v>
      </c>
      <c r="H158">
        <f t="shared" si="59"/>
        <v>-4.8468840173473771</v>
      </c>
      <c r="I158">
        <f t="shared" si="60"/>
        <v>418.805935483871</v>
      </c>
      <c r="J158">
        <f t="shared" si="61"/>
        <v>959.38014757885674</v>
      </c>
      <c r="K158">
        <f t="shared" si="62"/>
        <v>97.484256902271483</v>
      </c>
      <c r="L158">
        <f t="shared" si="63"/>
        <v>42.555587073527619</v>
      </c>
      <c r="M158">
        <f t="shared" si="64"/>
        <v>1.339296227214052E-2</v>
      </c>
      <c r="N158">
        <f t="shared" si="65"/>
        <v>2.7890334033615982</v>
      </c>
      <c r="O158">
        <f t="shared" si="66"/>
        <v>1.3357335395098547E-2</v>
      </c>
      <c r="P158">
        <f t="shared" si="67"/>
        <v>8.351527599072029E-3</v>
      </c>
      <c r="Q158">
        <f t="shared" si="68"/>
        <v>-1.3634059706129029E-2</v>
      </c>
      <c r="R158">
        <f t="shared" si="69"/>
        <v>34.942338820584354</v>
      </c>
      <c r="S158">
        <f t="shared" si="70"/>
        <v>34.987603225806502</v>
      </c>
      <c r="T158">
        <f t="shared" si="71"/>
        <v>5.6444949456427125</v>
      </c>
      <c r="U158">
        <f t="shared" si="72"/>
        <v>37.321447476521172</v>
      </c>
      <c r="V158">
        <f t="shared" si="73"/>
        <v>2.1165797766058954</v>
      </c>
      <c r="W158">
        <f t="shared" si="74"/>
        <v>5.6712156674454555</v>
      </c>
      <c r="X158">
        <f t="shared" si="75"/>
        <v>3.5279151690368171</v>
      </c>
      <c r="Y158">
        <f t="shared" si="76"/>
        <v>-21.263925716538338</v>
      </c>
      <c r="Z158">
        <f t="shared" si="77"/>
        <v>12.826395102116786</v>
      </c>
      <c r="AA158">
        <f t="shared" si="78"/>
        <v>1.0743412216698318</v>
      </c>
      <c r="AB158">
        <f t="shared" si="79"/>
        <v>-7.3768234524578506</v>
      </c>
      <c r="AC158">
        <v>-1.21964995398666E-3</v>
      </c>
      <c r="AD158">
        <v>2.3556503987504699E-2</v>
      </c>
      <c r="AE158">
        <v>2.6753200238276</v>
      </c>
      <c r="AF158">
        <v>0</v>
      </c>
      <c r="AG158">
        <v>0</v>
      </c>
      <c r="AH158">
        <f t="shared" si="80"/>
        <v>1</v>
      </c>
      <c r="AI158">
        <f t="shared" si="81"/>
        <v>0</v>
      </c>
      <c r="AJ158">
        <f t="shared" si="82"/>
        <v>52227.242025386091</v>
      </c>
      <c r="AK158">
        <f t="shared" si="83"/>
        <v>-7.1345158064516107E-2</v>
      </c>
      <c r="AL158">
        <f t="shared" si="84"/>
        <v>-3.4959127451612892E-2</v>
      </c>
      <c r="AM158">
        <f t="shared" si="85"/>
        <v>0.49</v>
      </c>
      <c r="AN158">
        <f t="shared" si="86"/>
        <v>0.39</v>
      </c>
      <c r="AO158">
        <v>9.5</v>
      </c>
      <c r="AP158">
        <v>0.5</v>
      </c>
      <c r="AQ158" t="s">
        <v>195</v>
      </c>
      <c r="AR158">
        <v>1589639660.67097</v>
      </c>
      <c r="AS158">
        <v>418.805935483871</v>
      </c>
      <c r="AT158">
        <v>409.98070967741899</v>
      </c>
      <c r="AU158">
        <v>20.830077419354801</v>
      </c>
      <c r="AV158">
        <v>19.933045161290298</v>
      </c>
      <c r="AW158">
        <v>500.00974193548399</v>
      </c>
      <c r="AX158">
        <v>101.485129032258</v>
      </c>
      <c r="AY158">
        <v>0.12658051612903201</v>
      </c>
      <c r="AZ158">
        <v>35.072906451612901</v>
      </c>
      <c r="BA158">
        <v>34.987603225806502</v>
      </c>
      <c r="BB158">
        <v>35.261874193548401</v>
      </c>
      <c r="BC158">
        <v>9994.2096774193506</v>
      </c>
      <c r="BD158">
        <v>-7.1345158064516107E-2</v>
      </c>
      <c r="BE158">
        <v>0.282605</v>
      </c>
      <c r="BF158">
        <v>1589639631.3</v>
      </c>
      <c r="BG158" t="s">
        <v>531</v>
      </c>
      <c r="BH158">
        <v>24</v>
      </c>
      <c r="BI158">
        <v>-2.0499999999999998</v>
      </c>
      <c r="BJ158">
        <v>0.124</v>
      </c>
      <c r="BK158">
        <v>410</v>
      </c>
      <c r="BL158">
        <v>20</v>
      </c>
      <c r="BM158">
        <v>0.13</v>
      </c>
      <c r="BN158">
        <v>0.08</v>
      </c>
      <c r="BO158">
        <v>8.8315505999999999</v>
      </c>
      <c r="BP158">
        <v>-4.3863875150057297E-2</v>
      </c>
      <c r="BQ158">
        <v>1.83970308919673E-2</v>
      </c>
      <c r="BR158">
        <v>1</v>
      </c>
      <c r="BS158">
        <v>0.89583820000000003</v>
      </c>
      <c r="BT158">
        <v>1.6815074189673401E-2</v>
      </c>
      <c r="BU158">
        <v>2.1897931135155201E-3</v>
      </c>
      <c r="BV158">
        <v>1</v>
      </c>
      <c r="BW158">
        <v>2</v>
      </c>
      <c r="BX158">
        <v>2</v>
      </c>
      <c r="BY158" t="s">
        <v>203</v>
      </c>
      <c r="BZ158">
        <v>100</v>
      </c>
      <c r="CA158">
        <v>100</v>
      </c>
      <c r="CB158">
        <v>-2.0499999999999998</v>
      </c>
      <c r="CC158">
        <v>0.124</v>
      </c>
      <c r="CD158">
        <v>2</v>
      </c>
      <c r="CE158">
        <v>520.33900000000006</v>
      </c>
      <c r="CF158">
        <v>447.07600000000002</v>
      </c>
      <c r="CG158">
        <v>34.998699999999999</v>
      </c>
      <c r="CH158">
        <v>39.213000000000001</v>
      </c>
      <c r="CI158">
        <v>29.999600000000001</v>
      </c>
      <c r="CJ158">
        <v>39.087899999999998</v>
      </c>
      <c r="CK158">
        <v>39.113799999999998</v>
      </c>
      <c r="CL158">
        <v>19.989899999999999</v>
      </c>
      <c r="CM158">
        <v>31.001000000000001</v>
      </c>
      <c r="CN158">
        <v>0</v>
      </c>
      <c r="CO158">
        <v>35</v>
      </c>
      <c r="CP158">
        <v>410</v>
      </c>
      <c r="CQ158">
        <v>20</v>
      </c>
      <c r="CR158">
        <v>98.114999999999995</v>
      </c>
      <c r="CS158">
        <v>104.544</v>
      </c>
    </row>
    <row r="159" spans="1:97" x14ac:dyDescent="0.25">
      <c r="A159">
        <v>143</v>
      </c>
      <c r="B159">
        <v>1589640013.4000001</v>
      </c>
      <c r="C159">
        <v>12198.7000000477</v>
      </c>
      <c r="D159" t="s">
        <v>543</v>
      </c>
      <c r="E159" t="s">
        <v>544</v>
      </c>
      <c r="F159">
        <v>1589640005.40323</v>
      </c>
      <c r="G159">
        <f t="shared" si="58"/>
        <v>4.5472500210978452E-4</v>
      </c>
      <c r="H159">
        <f t="shared" si="59"/>
        <v>-5.0656644409351594</v>
      </c>
      <c r="I159">
        <f t="shared" si="60"/>
        <v>417.19803225806498</v>
      </c>
      <c r="J159">
        <f t="shared" si="61"/>
        <v>1018.951732750409</v>
      </c>
      <c r="K159">
        <f t="shared" si="62"/>
        <v>103.54266213006689</v>
      </c>
      <c r="L159">
        <f t="shared" si="63"/>
        <v>42.394348531920912</v>
      </c>
      <c r="M159">
        <f t="shared" si="64"/>
        <v>1.2628070719918203E-2</v>
      </c>
      <c r="N159">
        <f t="shared" si="65"/>
        <v>2.7824072147660974</v>
      </c>
      <c r="O159">
        <f t="shared" si="66"/>
        <v>1.2596316610103716E-2</v>
      </c>
      <c r="P159">
        <f t="shared" si="67"/>
        <v>7.8755441546864771E-3</v>
      </c>
      <c r="Q159">
        <f t="shared" si="68"/>
        <v>-1.4042257319999999E-2</v>
      </c>
      <c r="R159">
        <f t="shared" si="69"/>
        <v>34.867925337214473</v>
      </c>
      <c r="S159">
        <f t="shared" si="70"/>
        <v>34.928893548387101</v>
      </c>
      <c r="T159">
        <f t="shared" si="71"/>
        <v>5.626168125540655</v>
      </c>
      <c r="U159">
        <f t="shared" si="72"/>
        <v>37.147492425521797</v>
      </c>
      <c r="V159">
        <f t="shared" si="73"/>
        <v>2.0972228985740387</v>
      </c>
      <c r="W159">
        <f t="shared" si="74"/>
        <v>5.6456647855271207</v>
      </c>
      <c r="X159">
        <f t="shared" si="75"/>
        <v>3.5289452269666164</v>
      </c>
      <c r="Y159">
        <f t="shared" si="76"/>
        <v>-20.053372593041498</v>
      </c>
      <c r="Z159">
        <f t="shared" si="77"/>
        <v>9.3680627970323567</v>
      </c>
      <c r="AA159">
        <f t="shared" si="78"/>
        <v>0.786002183675099</v>
      </c>
      <c r="AB159">
        <f t="shared" si="79"/>
        <v>-9.9133498696540432</v>
      </c>
      <c r="AC159">
        <v>-1.21931113911104E-3</v>
      </c>
      <c r="AD159">
        <v>2.3549960065666699E-2</v>
      </c>
      <c r="AE159">
        <v>2.6748520686369299</v>
      </c>
      <c r="AF159">
        <v>0</v>
      </c>
      <c r="AG159">
        <v>0</v>
      </c>
      <c r="AH159">
        <f t="shared" si="80"/>
        <v>1</v>
      </c>
      <c r="AI159">
        <f t="shared" si="81"/>
        <v>0</v>
      </c>
      <c r="AJ159">
        <f t="shared" si="82"/>
        <v>52227.266942436414</v>
      </c>
      <c r="AK159">
        <f t="shared" si="83"/>
        <v>-7.3481199999999997E-2</v>
      </c>
      <c r="AL159">
        <f t="shared" si="84"/>
        <v>-3.6005787999999997E-2</v>
      </c>
      <c r="AM159">
        <f t="shared" si="85"/>
        <v>0.49</v>
      </c>
      <c r="AN159">
        <f t="shared" si="86"/>
        <v>0.39</v>
      </c>
      <c r="AO159">
        <v>7.41</v>
      </c>
      <c r="AP159">
        <v>0.5</v>
      </c>
      <c r="AQ159" t="s">
        <v>195</v>
      </c>
      <c r="AR159">
        <v>1589640005.40323</v>
      </c>
      <c r="AS159">
        <v>417.19803225806498</v>
      </c>
      <c r="AT159">
        <v>409.97741935483901</v>
      </c>
      <c r="AU159">
        <v>20.638535483870999</v>
      </c>
      <c r="AV159">
        <v>19.9790483870968</v>
      </c>
      <c r="AW159">
        <v>500.38438709677399</v>
      </c>
      <c r="AX159">
        <v>101.49067741935499</v>
      </c>
      <c r="AY159">
        <v>0.126169387096774</v>
      </c>
      <c r="AZ159">
        <v>34.991345161290297</v>
      </c>
      <c r="BA159">
        <v>34.928893548387101</v>
      </c>
      <c r="BB159">
        <v>35.1867612903226</v>
      </c>
      <c r="BC159">
        <v>9990.8870967741896</v>
      </c>
      <c r="BD159">
        <v>-7.3481199999999997E-2</v>
      </c>
      <c r="BE159">
        <v>0.282605</v>
      </c>
      <c r="BF159">
        <v>1589639994.9000001</v>
      </c>
      <c r="BG159" t="s">
        <v>545</v>
      </c>
      <c r="BH159">
        <v>25</v>
      </c>
      <c r="BI159">
        <v>-2.0249999999999999</v>
      </c>
      <c r="BJ159">
        <v>0.128</v>
      </c>
      <c r="BK159">
        <v>410</v>
      </c>
      <c r="BL159">
        <v>20</v>
      </c>
      <c r="BM159">
        <v>0.14000000000000001</v>
      </c>
      <c r="BN159">
        <v>0.11</v>
      </c>
      <c r="BO159">
        <v>4.5466363080000001</v>
      </c>
      <c r="BP159">
        <v>27.018274247846701</v>
      </c>
      <c r="BQ159">
        <v>3.5844228140538199</v>
      </c>
      <c r="BR159">
        <v>0</v>
      </c>
      <c r="BS159">
        <v>0.41534168022000001</v>
      </c>
      <c r="BT159">
        <v>2.4701759583048402</v>
      </c>
      <c r="BU159">
        <v>0.32720859386659501</v>
      </c>
      <c r="BV159">
        <v>0</v>
      </c>
      <c r="BW159">
        <v>0</v>
      </c>
      <c r="BX159">
        <v>2</v>
      </c>
      <c r="BY159" t="s">
        <v>197</v>
      </c>
      <c r="BZ159">
        <v>100</v>
      </c>
      <c r="CA159">
        <v>100</v>
      </c>
      <c r="CB159">
        <v>-2.0249999999999999</v>
      </c>
      <c r="CC159">
        <v>0.128</v>
      </c>
      <c r="CD159">
        <v>2</v>
      </c>
      <c r="CE159">
        <v>519.98699999999997</v>
      </c>
      <c r="CF159">
        <v>445.45299999999997</v>
      </c>
      <c r="CG159">
        <v>34.998699999999999</v>
      </c>
      <c r="CH159">
        <v>39.029499999999999</v>
      </c>
      <c r="CI159">
        <v>30.0001</v>
      </c>
      <c r="CJ159">
        <v>38.906999999999996</v>
      </c>
      <c r="CK159">
        <v>38.937399999999997</v>
      </c>
      <c r="CL159">
        <v>20.023099999999999</v>
      </c>
      <c r="CM159">
        <v>30.171099999999999</v>
      </c>
      <c r="CN159">
        <v>0</v>
      </c>
      <c r="CO159">
        <v>35</v>
      </c>
      <c r="CP159">
        <v>410</v>
      </c>
      <c r="CQ159">
        <v>20</v>
      </c>
      <c r="CR159">
        <v>98.136899999999997</v>
      </c>
      <c r="CS159">
        <v>104.56699999999999</v>
      </c>
    </row>
    <row r="160" spans="1:97" x14ac:dyDescent="0.25">
      <c r="A160">
        <v>144</v>
      </c>
      <c r="B160">
        <v>1589640018.4000001</v>
      </c>
      <c r="C160">
        <v>12203.7000000477</v>
      </c>
      <c r="D160" t="s">
        <v>546</v>
      </c>
      <c r="E160" t="s">
        <v>547</v>
      </c>
      <c r="F160">
        <v>1589640010.0483899</v>
      </c>
      <c r="G160">
        <f t="shared" si="58"/>
        <v>4.9163989688251356E-4</v>
      </c>
      <c r="H160">
        <f t="shared" si="59"/>
        <v>-5.4639514098897548</v>
      </c>
      <c r="I160">
        <f t="shared" si="60"/>
        <v>417.761741935484</v>
      </c>
      <c r="J160">
        <f t="shared" si="61"/>
        <v>1017.0997194626499</v>
      </c>
      <c r="K160">
        <f t="shared" si="62"/>
        <v>103.35443576810077</v>
      </c>
      <c r="L160">
        <f t="shared" si="63"/>
        <v>42.451618358573782</v>
      </c>
      <c r="M160">
        <f t="shared" si="64"/>
        <v>1.3676898263317442E-2</v>
      </c>
      <c r="N160">
        <f t="shared" si="65"/>
        <v>2.7836239903584956</v>
      </c>
      <c r="O160">
        <f t="shared" si="66"/>
        <v>1.3639675044670403E-2</v>
      </c>
      <c r="P160">
        <f t="shared" si="67"/>
        <v>8.5281327582763487E-3</v>
      </c>
      <c r="Q160">
        <f t="shared" si="68"/>
        <v>-1.5296933000322576E-2</v>
      </c>
      <c r="R160">
        <f t="shared" si="69"/>
        <v>34.855223379363686</v>
      </c>
      <c r="S160">
        <f t="shared" si="70"/>
        <v>34.927635483871001</v>
      </c>
      <c r="T160">
        <f t="shared" si="71"/>
        <v>5.6257759746523304</v>
      </c>
      <c r="U160">
        <f t="shared" si="72"/>
        <v>37.242932682544918</v>
      </c>
      <c r="V160">
        <f t="shared" si="73"/>
        <v>2.1022926287783248</v>
      </c>
      <c r="W160">
        <f t="shared" si="74"/>
        <v>5.6448095715180644</v>
      </c>
      <c r="X160">
        <f t="shared" si="75"/>
        <v>3.5234833458740056</v>
      </c>
      <c r="Y160">
        <f t="shared" si="76"/>
        <v>-21.681319452518849</v>
      </c>
      <c r="Z160">
        <f t="shared" si="77"/>
        <v>9.1504421374603258</v>
      </c>
      <c r="AA160">
        <f t="shared" si="78"/>
        <v>0.7673927829361753</v>
      </c>
      <c r="AB160">
        <f t="shared" si="79"/>
        <v>-11.778781465122671</v>
      </c>
      <c r="AC160">
        <v>-1.22013934059019E-3</v>
      </c>
      <c r="AD160">
        <v>2.35659560745069E-2</v>
      </c>
      <c r="AE160">
        <v>2.6759957887734598</v>
      </c>
      <c r="AF160">
        <v>0</v>
      </c>
      <c r="AG160">
        <v>0</v>
      </c>
      <c r="AH160">
        <f t="shared" si="80"/>
        <v>1</v>
      </c>
      <c r="AI160">
        <f t="shared" si="81"/>
        <v>0</v>
      </c>
      <c r="AJ160">
        <f t="shared" si="82"/>
        <v>52261.773169085478</v>
      </c>
      <c r="AK160">
        <f t="shared" si="83"/>
        <v>-8.0046745161290303E-2</v>
      </c>
      <c r="AL160">
        <f t="shared" si="84"/>
        <v>-3.9222905129032246E-2</v>
      </c>
      <c r="AM160">
        <f t="shared" si="85"/>
        <v>0.49</v>
      </c>
      <c r="AN160">
        <f t="shared" si="86"/>
        <v>0.39</v>
      </c>
      <c r="AO160">
        <v>7.41</v>
      </c>
      <c r="AP160">
        <v>0.5</v>
      </c>
      <c r="AQ160" t="s">
        <v>195</v>
      </c>
      <c r="AR160">
        <v>1589640010.0483899</v>
      </c>
      <c r="AS160">
        <v>417.761741935484</v>
      </c>
      <c r="AT160">
        <v>409.96877419354797</v>
      </c>
      <c r="AU160">
        <v>20.688432258064498</v>
      </c>
      <c r="AV160">
        <v>19.974916129032302</v>
      </c>
      <c r="AW160">
        <v>500.01429032258102</v>
      </c>
      <c r="AX160">
        <v>101.49129032258099</v>
      </c>
      <c r="AY160">
        <v>0.12552638709677399</v>
      </c>
      <c r="AZ160">
        <v>34.988609677419397</v>
      </c>
      <c r="BA160">
        <v>34.927635483871001</v>
      </c>
      <c r="BB160">
        <v>35.185632258064501</v>
      </c>
      <c r="BC160">
        <v>9997.6129032258104</v>
      </c>
      <c r="BD160">
        <v>-8.0046745161290303E-2</v>
      </c>
      <c r="BE160">
        <v>0.282605</v>
      </c>
      <c r="BF160">
        <v>1589639994.9000001</v>
      </c>
      <c r="BG160" t="s">
        <v>545</v>
      </c>
      <c r="BH160">
        <v>25</v>
      </c>
      <c r="BI160">
        <v>-2.0249999999999999</v>
      </c>
      <c r="BJ160">
        <v>0.128</v>
      </c>
      <c r="BK160">
        <v>410</v>
      </c>
      <c r="BL160">
        <v>20</v>
      </c>
      <c r="BM160">
        <v>0.14000000000000001</v>
      </c>
      <c r="BN160">
        <v>0.11</v>
      </c>
      <c r="BO160">
        <v>6.1050624779999998</v>
      </c>
      <c r="BP160">
        <v>18.636419300798199</v>
      </c>
      <c r="BQ160">
        <v>2.8827011630363502</v>
      </c>
      <c r="BR160">
        <v>0</v>
      </c>
      <c r="BS160">
        <v>0.55907891042000002</v>
      </c>
      <c r="BT160">
        <v>1.712896306737</v>
      </c>
      <c r="BU160">
        <v>0.26308808060585098</v>
      </c>
      <c r="BV160">
        <v>0</v>
      </c>
      <c r="BW160">
        <v>0</v>
      </c>
      <c r="BX160">
        <v>2</v>
      </c>
      <c r="BY160" t="s">
        <v>197</v>
      </c>
      <c r="BZ160">
        <v>100</v>
      </c>
      <c r="CA160">
        <v>100</v>
      </c>
      <c r="CB160">
        <v>-2.0249999999999999</v>
      </c>
      <c r="CC160">
        <v>0.128</v>
      </c>
      <c r="CD160">
        <v>2</v>
      </c>
      <c r="CE160">
        <v>519.95500000000004</v>
      </c>
      <c r="CF160">
        <v>445.625</v>
      </c>
      <c r="CG160">
        <v>34.9985</v>
      </c>
      <c r="CH160">
        <v>39.029499999999999</v>
      </c>
      <c r="CI160">
        <v>30.0001</v>
      </c>
      <c r="CJ160">
        <v>38.904699999999998</v>
      </c>
      <c r="CK160">
        <v>38.933900000000001</v>
      </c>
      <c r="CL160">
        <v>20.0242</v>
      </c>
      <c r="CM160">
        <v>30.171099999999999</v>
      </c>
      <c r="CN160">
        <v>0</v>
      </c>
      <c r="CO160">
        <v>35</v>
      </c>
      <c r="CP160">
        <v>410</v>
      </c>
      <c r="CQ160">
        <v>20</v>
      </c>
      <c r="CR160">
        <v>98.136499999999998</v>
      </c>
      <c r="CS160">
        <v>104.566</v>
      </c>
    </row>
    <row r="161" spans="1:97" x14ac:dyDescent="0.25">
      <c r="A161">
        <v>145</v>
      </c>
      <c r="B161">
        <v>1589640023.4000001</v>
      </c>
      <c r="C161">
        <v>12208.7000000477</v>
      </c>
      <c r="D161" t="s">
        <v>548</v>
      </c>
      <c r="E161" t="s">
        <v>549</v>
      </c>
      <c r="F161">
        <v>1589640014.8387101</v>
      </c>
      <c r="G161">
        <f t="shared" si="58"/>
        <v>4.9234602349628169E-4</v>
      </c>
      <c r="H161">
        <f t="shared" si="59"/>
        <v>-5.4538440723344888</v>
      </c>
      <c r="I161">
        <f t="shared" si="60"/>
        <v>417.75058064516099</v>
      </c>
      <c r="J161">
        <f t="shared" si="61"/>
        <v>1014.8614389525527</v>
      </c>
      <c r="K161">
        <f t="shared" si="62"/>
        <v>103.1278336835402</v>
      </c>
      <c r="L161">
        <f t="shared" si="63"/>
        <v>42.450831954401103</v>
      </c>
      <c r="M161">
        <f t="shared" si="64"/>
        <v>1.370095778118139E-2</v>
      </c>
      <c r="N161">
        <f t="shared" si="65"/>
        <v>2.7826804556199471</v>
      </c>
      <c r="O161">
        <f t="shared" si="66"/>
        <v>1.3663591050551151E-2</v>
      </c>
      <c r="P161">
        <f t="shared" si="67"/>
        <v>8.5430931054639395E-3</v>
      </c>
      <c r="Q161">
        <f t="shared" si="68"/>
        <v>-1.483903705741935E-2</v>
      </c>
      <c r="R161">
        <f t="shared" si="69"/>
        <v>34.852479809307646</v>
      </c>
      <c r="S161">
        <f t="shared" si="70"/>
        <v>34.923258064516098</v>
      </c>
      <c r="T161">
        <f t="shared" si="71"/>
        <v>5.6244116758015634</v>
      </c>
      <c r="U161">
        <f t="shared" si="72"/>
        <v>37.242642402047196</v>
      </c>
      <c r="V161">
        <f t="shared" si="73"/>
        <v>2.1019836916904686</v>
      </c>
      <c r="W161">
        <f t="shared" si="74"/>
        <v>5.6440240437260822</v>
      </c>
      <c r="X161">
        <f t="shared" si="75"/>
        <v>3.5224279841110948</v>
      </c>
      <c r="Y161">
        <f t="shared" si="76"/>
        <v>-21.712459636186022</v>
      </c>
      <c r="Z161">
        <f t="shared" si="77"/>
        <v>9.4270549765503855</v>
      </c>
      <c r="AA161">
        <f t="shared" si="78"/>
        <v>0.79083217248501514</v>
      </c>
      <c r="AB161">
        <f t="shared" si="79"/>
        <v>-11.509411524208042</v>
      </c>
      <c r="AC161">
        <v>-1.2194970905567201E-3</v>
      </c>
      <c r="AD161">
        <v>2.3553551560060001E-2</v>
      </c>
      <c r="AE161">
        <v>2.6751089067579001</v>
      </c>
      <c r="AF161">
        <v>0</v>
      </c>
      <c r="AG161">
        <v>0</v>
      </c>
      <c r="AH161">
        <f t="shared" si="80"/>
        <v>1</v>
      </c>
      <c r="AI161">
        <f t="shared" si="81"/>
        <v>0</v>
      </c>
      <c r="AJ161">
        <f t="shared" si="82"/>
        <v>52235.827091320469</v>
      </c>
      <c r="AK161">
        <f t="shared" si="83"/>
        <v>-7.7650638709677394E-2</v>
      </c>
      <c r="AL161">
        <f t="shared" si="84"/>
        <v>-3.8048812967741923E-2</v>
      </c>
      <c r="AM161">
        <f t="shared" si="85"/>
        <v>0.49</v>
      </c>
      <c r="AN161">
        <f t="shared" si="86"/>
        <v>0.39</v>
      </c>
      <c r="AO161">
        <v>7.41</v>
      </c>
      <c r="AP161">
        <v>0.5</v>
      </c>
      <c r="AQ161" t="s">
        <v>195</v>
      </c>
      <c r="AR161">
        <v>1589640014.8387101</v>
      </c>
      <c r="AS161">
        <v>417.75058064516099</v>
      </c>
      <c r="AT161">
        <v>409.97300000000001</v>
      </c>
      <c r="AU161">
        <v>20.685222580645199</v>
      </c>
      <c r="AV161">
        <v>19.9706774193548</v>
      </c>
      <c r="AW161">
        <v>500.01296774193497</v>
      </c>
      <c r="AX161">
        <v>101.49206451612901</v>
      </c>
      <c r="AY161">
        <v>0.125584677419355</v>
      </c>
      <c r="AZ161">
        <v>34.986096774193499</v>
      </c>
      <c r="BA161">
        <v>34.923258064516098</v>
      </c>
      <c r="BB161">
        <v>35.185448387096798</v>
      </c>
      <c r="BC161">
        <v>9992.27419354839</v>
      </c>
      <c r="BD161">
        <v>-7.7650638709677394E-2</v>
      </c>
      <c r="BE161">
        <v>0.282605</v>
      </c>
      <c r="BF161">
        <v>1589639994.9000001</v>
      </c>
      <c r="BG161" t="s">
        <v>545</v>
      </c>
      <c r="BH161">
        <v>25</v>
      </c>
      <c r="BI161">
        <v>-2.0249999999999999</v>
      </c>
      <c r="BJ161">
        <v>0.128</v>
      </c>
      <c r="BK161">
        <v>410</v>
      </c>
      <c r="BL161">
        <v>20</v>
      </c>
      <c r="BM161">
        <v>0.14000000000000001</v>
      </c>
      <c r="BN161">
        <v>0.11</v>
      </c>
      <c r="BO161">
        <v>7.5227601999999996</v>
      </c>
      <c r="BP161">
        <v>3.32361907560301</v>
      </c>
      <c r="BQ161">
        <v>0.84466592853622302</v>
      </c>
      <c r="BR161">
        <v>0</v>
      </c>
      <c r="BS161">
        <v>0.68966565999999996</v>
      </c>
      <c r="BT161">
        <v>0.33009833552429202</v>
      </c>
      <c r="BU161">
        <v>7.7637837886847402E-2</v>
      </c>
      <c r="BV161">
        <v>0</v>
      </c>
      <c r="BW161">
        <v>0</v>
      </c>
      <c r="BX161">
        <v>2</v>
      </c>
      <c r="BY161" t="s">
        <v>197</v>
      </c>
      <c r="BZ161">
        <v>100</v>
      </c>
      <c r="CA161">
        <v>100</v>
      </c>
      <c r="CB161">
        <v>-2.0249999999999999</v>
      </c>
      <c r="CC161">
        <v>0.128</v>
      </c>
      <c r="CD161">
        <v>2</v>
      </c>
      <c r="CE161">
        <v>519.97299999999996</v>
      </c>
      <c r="CF161">
        <v>445.63600000000002</v>
      </c>
      <c r="CG161">
        <v>34.998199999999997</v>
      </c>
      <c r="CH161">
        <v>39.029499999999999</v>
      </c>
      <c r="CI161">
        <v>30</v>
      </c>
      <c r="CJ161">
        <v>38.903300000000002</v>
      </c>
      <c r="CK161">
        <v>38.933700000000002</v>
      </c>
      <c r="CL161">
        <v>20.022400000000001</v>
      </c>
      <c r="CM161">
        <v>30.171099999999999</v>
      </c>
      <c r="CN161">
        <v>0</v>
      </c>
      <c r="CO161">
        <v>35</v>
      </c>
      <c r="CP161">
        <v>410</v>
      </c>
      <c r="CQ161">
        <v>20</v>
      </c>
      <c r="CR161">
        <v>98.136700000000005</v>
      </c>
      <c r="CS161">
        <v>104.56699999999999</v>
      </c>
    </row>
    <row r="162" spans="1:97" x14ac:dyDescent="0.25">
      <c r="A162">
        <v>146</v>
      </c>
      <c r="B162">
        <v>1589640028.4000001</v>
      </c>
      <c r="C162">
        <v>12213.7000000477</v>
      </c>
      <c r="D162" t="s">
        <v>550</v>
      </c>
      <c r="E162" t="s">
        <v>551</v>
      </c>
      <c r="F162">
        <v>1589640019.7709701</v>
      </c>
      <c r="G162">
        <f t="shared" si="58"/>
        <v>4.9279375632771069E-4</v>
      </c>
      <c r="H162">
        <f t="shared" si="59"/>
        <v>-5.4403688746795069</v>
      </c>
      <c r="I162">
        <f t="shared" si="60"/>
        <v>417.75177419354799</v>
      </c>
      <c r="J162">
        <f t="shared" si="61"/>
        <v>1012.7384339108029</v>
      </c>
      <c r="K162">
        <f t="shared" si="62"/>
        <v>102.91194803661389</v>
      </c>
      <c r="L162">
        <f t="shared" si="63"/>
        <v>42.450891008443911</v>
      </c>
      <c r="M162">
        <f t="shared" si="64"/>
        <v>1.3714114335428329E-2</v>
      </c>
      <c r="N162">
        <f t="shared" si="65"/>
        <v>2.7837290449956469</v>
      </c>
      <c r="O162">
        <f t="shared" si="66"/>
        <v>1.3676689973201761E-2</v>
      </c>
      <c r="P162">
        <f t="shared" si="67"/>
        <v>8.5512850919657012E-3</v>
      </c>
      <c r="Q162">
        <f t="shared" si="68"/>
        <v>-1.3220301698709675E-2</v>
      </c>
      <c r="R162">
        <f t="shared" si="69"/>
        <v>34.850314601000647</v>
      </c>
      <c r="S162">
        <f t="shared" si="70"/>
        <v>34.9216032258065</v>
      </c>
      <c r="T162">
        <f t="shared" si="71"/>
        <v>5.6238959914553028</v>
      </c>
      <c r="U162">
        <f t="shared" si="72"/>
        <v>37.240727580950882</v>
      </c>
      <c r="V162">
        <f t="shared" si="73"/>
        <v>2.1016311771781404</v>
      </c>
      <c r="W162">
        <f t="shared" si="74"/>
        <v>5.6433676614125874</v>
      </c>
      <c r="X162">
        <f t="shared" si="75"/>
        <v>3.5222648142771624</v>
      </c>
      <c r="Y162">
        <f t="shared" si="76"/>
        <v>-21.73220465405204</v>
      </c>
      <c r="Z162">
        <f t="shared" si="77"/>
        <v>9.3637991422304445</v>
      </c>
      <c r="AA162">
        <f t="shared" si="78"/>
        <v>0.78521540669060452</v>
      </c>
      <c r="AB162">
        <f t="shared" si="79"/>
        <v>-11.596410406829701</v>
      </c>
      <c r="AC162">
        <v>-1.22021086281986E-3</v>
      </c>
      <c r="AD162">
        <v>2.35673374656864E-2</v>
      </c>
      <c r="AE162">
        <v>2.67609453445171</v>
      </c>
      <c r="AF162">
        <v>0</v>
      </c>
      <c r="AG162">
        <v>0</v>
      </c>
      <c r="AH162">
        <f t="shared" si="80"/>
        <v>1</v>
      </c>
      <c r="AI162">
        <f t="shared" si="81"/>
        <v>0</v>
      </c>
      <c r="AJ162">
        <f t="shared" si="82"/>
        <v>52265.509320556514</v>
      </c>
      <c r="AK162">
        <f t="shared" si="83"/>
        <v>-6.9180019354838695E-2</v>
      </c>
      <c r="AL162">
        <f t="shared" si="84"/>
        <v>-3.3898209483870963E-2</v>
      </c>
      <c r="AM162">
        <f t="shared" si="85"/>
        <v>0.49</v>
      </c>
      <c r="AN162">
        <f t="shared" si="86"/>
        <v>0.39</v>
      </c>
      <c r="AO162">
        <v>7.41</v>
      </c>
      <c r="AP162">
        <v>0.5</v>
      </c>
      <c r="AQ162" t="s">
        <v>195</v>
      </c>
      <c r="AR162">
        <v>1589640019.7709701</v>
      </c>
      <c r="AS162">
        <v>417.75177419354799</v>
      </c>
      <c r="AT162">
        <v>409.994483870968</v>
      </c>
      <c r="AU162">
        <v>20.681783870967699</v>
      </c>
      <c r="AV162">
        <v>19.966590322580601</v>
      </c>
      <c r="AW162">
        <v>500.01570967741901</v>
      </c>
      <c r="AX162">
        <v>101.492</v>
      </c>
      <c r="AY162">
        <v>0.12550022580645201</v>
      </c>
      <c r="AZ162">
        <v>34.9839967741935</v>
      </c>
      <c r="BA162">
        <v>34.9216032258065</v>
      </c>
      <c r="BB162">
        <v>35.184016129032301</v>
      </c>
      <c r="BC162">
        <v>9998.1290322580608</v>
      </c>
      <c r="BD162">
        <v>-6.9180019354838695E-2</v>
      </c>
      <c r="BE162">
        <v>0.282605</v>
      </c>
      <c r="BF162">
        <v>1589639994.9000001</v>
      </c>
      <c r="BG162" t="s">
        <v>545</v>
      </c>
      <c r="BH162">
        <v>25</v>
      </c>
      <c r="BI162">
        <v>-2.0249999999999999</v>
      </c>
      <c r="BJ162">
        <v>0.128</v>
      </c>
      <c r="BK162">
        <v>410</v>
      </c>
      <c r="BL162">
        <v>20</v>
      </c>
      <c r="BM162">
        <v>0.14000000000000001</v>
      </c>
      <c r="BN162">
        <v>0.11</v>
      </c>
      <c r="BO162">
        <v>7.7720108000000003</v>
      </c>
      <c r="BP162">
        <v>-0.216475500680476</v>
      </c>
      <c r="BQ162">
        <v>3.0360540169107698E-2</v>
      </c>
      <c r="BR162">
        <v>0</v>
      </c>
      <c r="BS162">
        <v>0.71441188</v>
      </c>
      <c r="BT162">
        <v>9.6673171844965707E-3</v>
      </c>
      <c r="BU162">
        <v>1.29551268060177E-3</v>
      </c>
      <c r="BV162">
        <v>1</v>
      </c>
      <c r="BW162">
        <v>1</v>
      </c>
      <c r="BX162">
        <v>2</v>
      </c>
      <c r="BY162" t="s">
        <v>200</v>
      </c>
      <c r="BZ162">
        <v>100</v>
      </c>
      <c r="CA162">
        <v>100</v>
      </c>
      <c r="CB162">
        <v>-2.0249999999999999</v>
      </c>
      <c r="CC162">
        <v>0.128</v>
      </c>
      <c r="CD162">
        <v>2</v>
      </c>
      <c r="CE162">
        <v>520.5</v>
      </c>
      <c r="CF162">
        <v>445.60500000000002</v>
      </c>
      <c r="CG162">
        <v>34.9985</v>
      </c>
      <c r="CH162">
        <v>39.028100000000002</v>
      </c>
      <c r="CI162">
        <v>29.9999</v>
      </c>
      <c r="CJ162">
        <v>38.9009</v>
      </c>
      <c r="CK162">
        <v>38.930900000000001</v>
      </c>
      <c r="CL162">
        <v>20.023</v>
      </c>
      <c r="CM162">
        <v>30.171099999999999</v>
      </c>
      <c r="CN162">
        <v>0</v>
      </c>
      <c r="CO162">
        <v>35</v>
      </c>
      <c r="CP162">
        <v>410</v>
      </c>
      <c r="CQ162">
        <v>20</v>
      </c>
      <c r="CR162">
        <v>98.136899999999997</v>
      </c>
      <c r="CS162">
        <v>104.568</v>
      </c>
    </row>
    <row r="163" spans="1:97" x14ac:dyDescent="0.25">
      <c r="A163">
        <v>147</v>
      </c>
      <c r="B163">
        <v>1589640033.4000001</v>
      </c>
      <c r="C163">
        <v>12218.7000000477</v>
      </c>
      <c r="D163" t="s">
        <v>552</v>
      </c>
      <c r="E163" t="s">
        <v>553</v>
      </c>
      <c r="F163">
        <v>1589640024.7709701</v>
      </c>
      <c r="G163">
        <f t="shared" si="58"/>
        <v>4.9310172888518671E-4</v>
      </c>
      <c r="H163">
        <f t="shared" si="59"/>
        <v>-5.4378946353196049</v>
      </c>
      <c r="I163">
        <f t="shared" si="60"/>
        <v>417.74812903225802</v>
      </c>
      <c r="J163">
        <f t="shared" si="61"/>
        <v>1012.0148058000736</v>
      </c>
      <c r="K163">
        <f t="shared" si="62"/>
        <v>102.83802108314867</v>
      </c>
      <c r="L163">
        <f t="shared" si="63"/>
        <v>42.450358092243377</v>
      </c>
      <c r="M163">
        <f t="shared" si="64"/>
        <v>1.3723966308420966E-2</v>
      </c>
      <c r="N163">
        <f t="shared" si="65"/>
        <v>2.7836071253219865</v>
      </c>
      <c r="O163">
        <f t="shared" si="66"/>
        <v>1.3686486599561717E-2</v>
      </c>
      <c r="P163">
        <f t="shared" si="67"/>
        <v>8.5574129369794874E-3</v>
      </c>
      <c r="Q163">
        <f t="shared" si="68"/>
        <v>-9.8764184874193511E-3</v>
      </c>
      <c r="R163">
        <f t="shared" si="69"/>
        <v>34.84763954469534</v>
      </c>
      <c r="S163">
        <f t="shared" si="70"/>
        <v>34.919367741935503</v>
      </c>
      <c r="T163">
        <f t="shared" si="71"/>
        <v>5.6231994304877846</v>
      </c>
      <c r="U163">
        <f t="shared" si="72"/>
        <v>37.239361812125175</v>
      </c>
      <c r="V163">
        <f t="shared" si="73"/>
        <v>2.1012507544211383</v>
      </c>
      <c r="W163">
        <f t="shared" si="74"/>
        <v>5.6425530733369573</v>
      </c>
      <c r="X163">
        <f t="shared" si="75"/>
        <v>3.5219486760666463</v>
      </c>
      <c r="Y163">
        <f t="shared" si="76"/>
        <v>-21.745786243836733</v>
      </c>
      <c r="Z163">
        <f t="shared" si="77"/>
        <v>9.307717968613483</v>
      </c>
      <c r="AA163">
        <f t="shared" si="78"/>
        <v>0.78052841292266928</v>
      </c>
      <c r="AB163">
        <f t="shared" si="79"/>
        <v>-11.667416280787998</v>
      </c>
      <c r="AC163">
        <v>-1.22012785895222E-3</v>
      </c>
      <c r="AD163">
        <v>2.3565734316411801E-2</v>
      </c>
      <c r="AE163">
        <v>2.6759799365295098</v>
      </c>
      <c r="AF163">
        <v>0</v>
      </c>
      <c r="AG163">
        <v>0</v>
      </c>
      <c r="AH163">
        <f t="shared" si="80"/>
        <v>1</v>
      </c>
      <c r="AI163">
        <f t="shared" si="81"/>
        <v>0</v>
      </c>
      <c r="AJ163">
        <f t="shared" si="82"/>
        <v>52262.533960462002</v>
      </c>
      <c r="AK163">
        <f t="shared" si="83"/>
        <v>-5.1681938709677397E-2</v>
      </c>
      <c r="AL163">
        <f t="shared" si="84"/>
        <v>-2.5324149967741925E-2</v>
      </c>
      <c r="AM163">
        <f t="shared" si="85"/>
        <v>0.49</v>
      </c>
      <c r="AN163">
        <f t="shared" si="86"/>
        <v>0.39</v>
      </c>
      <c r="AO163">
        <v>7.41</v>
      </c>
      <c r="AP163">
        <v>0.5</v>
      </c>
      <c r="AQ163" t="s">
        <v>195</v>
      </c>
      <c r="AR163">
        <v>1589640024.7709701</v>
      </c>
      <c r="AS163">
        <v>417.74812903225802</v>
      </c>
      <c r="AT163">
        <v>409.994741935484</v>
      </c>
      <c r="AU163">
        <v>20.678119354838699</v>
      </c>
      <c r="AV163">
        <v>19.9624806451613</v>
      </c>
      <c r="AW163">
        <v>500.01883870967703</v>
      </c>
      <c r="AX163">
        <v>101.49164516128999</v>
      </c>
      <c r="AY163">
        <v>0.12546606451612899</v>
      </c>
      <c r="AZ163">
        <v>34.981390322580602</v>
      </c>
      <c r="BA163">
        <v>34.919367741935503</v>
      </c>
      <c r="BB163">
        <v>35.1815322580645</v>
      </c>
      <c r="BC163">
        <v>9997.4838709677406</v>
      </c>
      <c r="BD163">
        <v>-5.1681938709677397E-2</v>
      </c>
      <c r="BE163">
        <v>0.282605</v>
      </c>
      <c r="BF163">
        <v>1589639994.9000001</v>
      </c>
      <c r="BG163" t="s">
        <v>545</v>
      </c>
      <c r="BH163">
        <v>25</v>
      </c>
      <c r="BI163">
        <v>-2.0249999999999999</v>
      </c>
      <c r="BJ163">
        <v>0.128</v>
      </c>
      <c r="BK163">
        <v>410</v>
      </c>
      <c r="BL163">
        <v>20</v>
      </c>
      <c r="BM163">
        <v>0.14000000000000001</v>
      </c>
      <c r="BN163">
        <v>0.11</v>
      </c>
      <c r="BO163">
        <v>7.7671621999999996</v>
      </c>
      <c r="BP163">
        <v>-0.121932619447794</v>
      </c>
      <c r="BQ163">
        <v>2.7575186040351599E-2</v>
      </c>
      <c r="BR163">
        <v>0</v>
      </c>
      <c r="BS163">
        <v>0.71517140000000001</v>
      </c>
      <c r="BT163">
        <v>6.24369939976069E-3</v>
      </c>
      <c r="BU163">
        <v>9.10451821899429E-4</v>
      </c>
      <c r="BV163">
        <v>1</v>
      </c>
      <c r="BW163">
        <v>1</v>
      </c>
      <c r="BX163">
        <v>2</v>
      </c>
      <c r="BY163" t="s">
        <v>200</v>
      </c>
      <c r="BZ163">
        <v>100</v>
      </c>
      <c r="CA163">
        <v>100</v>
      </c>
      <c r="CB163">
        <v>-2.0249999999999999</v>
      </c>
      <c r="CC163">
        <v>0.128</v>
      </c>
      <c r="CD163">
        <v>2</v>
      </c>
      <c r="CE163">
        <v>519.86099999999999</v>
      </c>
      <c r="CF163">
        <v>445.67599999999999</v>
      </c>
      <c r="CG163">
        <v>34.998800000000003</v>
      </c>
      <c r="CH163">
        <v>39.025700000000001</v>
      </c>
      <c r="CI163">
        <v>30.0001</v>
      </c>
      <c r="CJ163">
        <v>38.9009</v>
      </c>
      <c r="CK163">
        <v>38.929900000000004</v>
      </c>
      <c r="CL163">
        <v>20.0244</v>
      </c>
      <c r="CM163">
        <v>30.171099999999999</v>
      </c>
      <c r="CN163">
        <v>0</v>
      </c>
      <c r="CO163">
        <v>35</v>
      </c>
      <c r="CP163">
        <v>410</v>
      </c>
      <c r="CQ163">
        <v>20</v>
      </c>
      <c r="CR163">
        <v>98.136899999999997</v>
      </c>
      <c r="CS163">
        <v>104.568</v>
      </c>
    </row>
    <row r="164" spans="1:97" x14ac:dyDescent="0.25">
      <c r="A164">
        <v>148</v>
      </c>
      <c r="B164">
        <v>1589640038.4000001</v>
      </c>
      <c r="C164">
        <v>12223.7000000477</v>
      </c>
      <c r="D164" t="s">
        <v>554</v>
      </c>
      <c r="E164" t="s">
        <v>555</v>
      </c>
      <c r="F164">
        <v>1589640029.7709701</v>
      </c>
      <c r="G164">
        <f t="shared" si="58"/>
        <v>4.9341538874835304E-4</v>
      </c>
      <c r="H164">
        <f t="shared" si="59"/>
        <v>-5.4354324172260959</v>
      </c>
      <c r="I164">
        <f t="shared" si="60"/>
        <v>417.75241935483899</v>
      </c>
      <c r="J164">
        <f t="shared" si="61"/>
        <v>1011.3289993572021</v>
      </c>
      <c r="K164">
        <f t="shared" si="62"/>
        <v>102.76741779199533</v>
      </c>
      <c r="L164">
        <f t="shared" si="63"/>
        <v>42.450416670284952</v>
      </c>
      <c r="M164">
        <f t="shared" si="64"/>
        <v>1.3733135796486743E-2</v>
      </c>
      <c r="N164">
        <f t="shared" si="65"/>
        <v>2.7839080282941309</v>
      </c>
      <c r="O164">
        <f t="shared" si="66"/>
        <v>1.3695610106171902E-2</v>
      </c>
      <c r="P164">
        <f t="shared" si="67"/>
        <v>8.5631192445672893E-3</v>
      </c>
      <c r="Q164">
        <f t="shared" si="68"/>
        <v>-1.0321823887741928E-2</v>
      </c>
      <c r="R164">
        <f t="shared" si="69"/>
        <v>34.844529323364704</v>
      </c>
      <c r="S164">
        <f t="shared" si="70"/>
        <v>34.917729032258102</v>
      </c>
      <c r="T164">
        <f t="shared" si="71"/>
        <v>5.6226888677720419</v>
      </c>
      <c r="U164">
        <f t="shared" si="72"/>
        <v>37.238766916850885</v>
      </c>
      <c r="V164">
        <f t="shared" si="73"/>
        <v>2.1008639611671809</v>
      </c>
      <c r="W164">
        <f t="shared" si="74"/>
        <v>5.6416045296508477</v>
      </c>
      <c r="X164">
        <f t="shared" si="75"/>
        <v>3.521824906604861</v>
      </c>
      <c r="Y164">
        <f t="shared" si="76"/>
        <v>-21.759618643802369</v>
      </c>
      <c r="Z164">
        <f t="shared" si="77"/>
        <v>9.0990877954313643</v>
      </c>
      <c r="AA164">
        <f t="shared" si="78"/>
        <v>0.76293321916059165</v>
      </c>
      <c r="AB164">
        <f t="shared" si="79"/>
        <v>-11.907919453098154</v>
      </c>
      <c r="AC164">
        <v>-1.2203327224589199E-3</v>
      </c>
      <c r="AD164">
        <v>2.3569691081216902E-2</v>
      </c>
      <c r="AE164">
        <v>2.6762627685403602</v>
      </c>
      <c r="AF164">
        <v>0</v>
      </c>
      <c r="AG164">
        <v>0</v>
      </c>
      <c r="AH164">
        <f t="shared" si="80"/>
        <v>1</v>
      </c>
      <c r="AI164">
        <f t="shared" si="81"/>
        <v>0</v>
      </c>
      <c r="AJ164">
        <f t="shared" si="82"/>
        <v>52271.448900488678</v>
      </c>
      <c r="AK164">
        <f t="shared" si="83"/>
        <v>-5.40126838709677E-2</v>
      </c>
      <c r="AL164">
        <f t="shared" si="84"/>
        <v>-2.6466215096774173E-2</v>
      </c>
      <c r="AM164">
        <f t="shared" si="85"/>
        <v>0.49</v>
      </c>
      <c r="AN164">
        <f t="shared" si="86"/>
        <v>0.39</v>
      </c>
      <c r="AO164">
        <v>7.41</v>
      </c>
      <c r="AP164">
        <v>0.5</v>
      </c>
      <c r="AQ164" t="s">
        <v>195</v>
      </c>
      <c r="AR164">
        <v>1589640029.7709701</v>
      </c>
      <c r="AS164">
        <v>417.75241935483899</v>
      </c>
      <c r="AT164">
        <v>410.00280645161303</v>
      </c>
      <c r="AU164">
        <v>20.674496774193599</v>
      </c>
      <c r="AV164">
        <v>19.9583935483871</v>
      </c>
      <c r="AW164">
        <v>500.01419354838703</v>
      </c>
      <c r="AX164">
        <v>101.49083870967701</v>
      </c>
      <c r="AY164">
        <v>0.125369129032258</v>
      </c>
      <c r="AZ164">
        <v>34.978354838709699</v>
      </c>
      <c r="BA164">
        <v>34.917729032258102</v>
      </c>
      <c r="BB164">
        <v>35.175622580645197</v>
      </c>
      <c r="BC164">
        <v>9999.2419354838694</v>
      </c>
      <c r="BD164">
        <v>-5.40126838709677E-2</v>
      </c>
      <c r="BE164">
        <v>0.282605</v>
      </c>
      <c r="BF164">
        <v>1589639994.9000001</v>
      </c>
      <c r="BG164" t="s">
        <v>545</v>
      </c>
      <c r="BH164">
        <v>25</v>
      </c>
      <c r="BI164">
        <v>-2.0249999999999999</v>
      </c>
      <c r="BJ164">
        <v>0.128</v>
      </c>
      <c r="BK164">
        <v>410</v>
      </c>
      <c r="BL164">
        <v>20</v>
      </c>
      <c r="BM164">
        <v>0.14000000000000001</v>
      </c>
      <c r="BN164">
        <v>0.11</v>
      </c>
      <c r="BO164">
        <v>7.7535208000000004</v>
      </c>
      <c r="BP164">
        <v>-3.33224873949673E-2</v>
      </c>
      <c r="BQ164">
        <v>1.8119271490874E-2</v>
      </c>
      <c r="BR164">
        <v>1</v>
      </c>
      <c r="BS164">
        <v>0.71580062</v>
      </c>
      <c r="BT164">
        <v>5.8860619447786804E-3</v>
      </c>
      <c r="BU164">
        <v>9.7967145288612302E-4</v>
      </c>
      <c r="BV164">
        <v>1</v>
      </c>
      <c r="BW164">
        <v>2</v>
      </c>
      <c r="BX164">
        <v>2</v>
      </c>
      <c r="BY164" t="s">
        <v>203</v>
      </c>
      <c r="BZ164">
        <v>100</v>
      </c>
      <c r="CA164">
        <v>100</v>
      </c>
      <c r="CB164">
        <v>-2.0249999999999999</v>
      </c>
      <c r="CC164">
        <v>0.128</v>
      </c>
      <c r="CD164">
        <v>2</v>
      </c>
      <c r="CE164">
        <v>520.26099999999997</v>
      </c>
      <c r="CF164">
        <v>445.60399999999998</v>
      </c>
      <c r="CG164">
        <v>34.999000000000002</v>
      </c>
      <c r="CH164">
        <v>39.025700000000001</v>
      </c>
      <c r="CI164">
        <v>30</v>
      </c>
      <c r="CJ164">
        <v>38.898000000000003</v>
      </c>
      <c r="CK164">
        <v>38.928600000000003</v>
      </c>
      <c r="CL164">
        <v>20.024100000000001</v>
      </c>
      <c r="CM164">
        <v>30.171099999999999</v>
      </c>
      <c r="CN164">
        <v>0</v>
      </c>
      <c r="CO164">
        <v>35</v>
      </c>
      <c r="CP164">
        <v>410</v>
      </c>
      <c r="CQ164">
        <v>20</v>
      </c>
      <c r="CR164">
        <v>98.137699999999995</v>
      </c>
      <c r="CS164">
        <v>104.568</v>
      </c>
    </row>
    <row r="165" spans="1:97" x14ac:dyDescent="0.25">
      <c r="A165">
        <v>149</v>
      </c>
      <c r="B165">
        <v>1589640375.4000001</v>
      </c>
      <c r="C165">
        <v>12560.7000000477</v>
      </c>
      <c r="D165" t="s">
        <v>557</v>
      </c>
      <c r="E165" t="s">
        <v>558</v>
      </c>
      <c r="F165">
        <v>1589640366.7612901</v>
      </c>
      <c r="G165">
        <f t="shared" si="58"/>
        <v>1.4503675772191847E-4</v>
      </c>
      <c r="H165">
        <f t="shared" si="59"/>
        <v>-2.2483152168645462</v>
      </c>
      <c r="I165">
        <f t="shared" si="60"/>
        <v>414.424451612903</v>
      </c>
      <c r="J165">
        <f t="shared" si="61"/>
        <v>1269.6867996603212</v>
      </c>
      <c r="K165">
        <f t="shared" si="62"/>
        <v>129.02785859112851</v>
      </c>
      <c r="L165">
        <f t="shared" si="63"/>
        <v>42.114558924075645</v>
      </c>
      <c r="M165">
        <f t="shared" si="64"/>
        <v>3.9803084801124473E-3</v>
      </c>
      <c r="N165">
        <f t="shared" si="65"/>
        <v>2.7881722822890187</v>
      </c>
      <c r="O165">
        <f t="shared" si="66"/>
        <v>3.977154423117797E-3</v>
      </c>
      <c r="P165">
        <f t="shared" si="67"/>
        <v>2.4860046790962302E-3</v>
      </c>
      <c r="Q165">
        <f t="shared" si="68"/>
        <v>3.8948752452580729E-3</v>
      </c>
      <c r="R165">
        <f t="shared" si="69"/>
        <v>34.918860170312847</v>
      </c>
      <c r="S165">
        <f t="shared" si="70"/>
        <v>34.9115580645161</v>
      </c>
      <c r="T165">
        <f t="shared" si="71"/>
        <v>5.6207665787647736</v>
      </c>
      <c r="U165">
        <f t="shared" si="72"/>
        <v>36.463706265570558</v>
      </c>
      <c r="V165">
        <f t="shared" si="73"/>
        <v>2.0548314869782427</v>
      </c>
      <c r="W165">
        <f t="shared" si="74"/>
        <v>5.6352787399410298</v>
      </c>
      <c r="X165">
        <f t="shared" si="75"/>
        <v>3.5659350917865309</v>
      </c>
      <c r="Y165">
        <f t="shared" si="76"/>
        <v>-6.3961210155366039</v>
      </c>
      <c r="Z165">
        <f t="shared" si="77"/>
        <v>6.9959949717018057</v>
      </c>
      <c r="AA165">
        <f t="shared" si="78"/>
        <v>0.58562219951452688</v>
      </c>
      <c r="AB165">
        <f t="shared" si="79"/>
        <v>1.1893910309249867</v>
      </c>
      <c r="AC165">
        <v>-1.21924643192454E-3</v>
      </c>
      <c r="AD165">
        <v>2.3548710301263501E-2</v>
      </c>
      <c r="AE165">
        <v>2.6747626882641402</v>
      </c>
      <c r="AF165">
        <v>0</v>
      </c>
      <c r="AG165">
        <v>0</v>
      </c>
      <c r="AH165">
        <f t="shared" si="80"/>
        <v>1</v>
      </c>
      <c r="AI165">
        <f t="shared" si="81"/>
        <v>0</v>
      </c>
      <c r="AJ165">
        <f t="shared" si="82"/>
        <v>52230.304488420486</v>
      </c>
      <c r="AK165">
        <f t="shared" si="83"/>
        <v>2.03813461290323E-2</v>
      </c>
      <c r="AL165">
        <f t="shared" si="84"/>
        <v>9.9868596032258276E-3</v>
      </c>
      <c r="AM165">
        <f t="shared" si="85"/>
        <v>0.49</v>
      </c>
      <c r="AN165">
        <f t="shared" si="86"/>
        <v>0.39</v>
      </c>
      <c r="AO165">
        <v>10.15</v>
      </c>
      <c r="AP165">
        <v>0.5</v>
      </c>
      <c r="AQ165" t="s">
        <v>195</v>
      </c>
      <c r="AR165">
        <v>1589640366.7612901</v>
      </c>
      <c r="AS165">
        <v>414.424451612903</v>
      </c>
      <c r="AT165">
        <v>409.987161290323</v>
      </c>
      <c r="AU165">
        <v>20.220380645161299</v>
      </c>
      <c r="AV165">
        <v>19.932219354838701</v>
      </c>
      <c r="AW165">
        <v>500.53780645161299</v>
      </c>
      <c r="AX165">
        <v>101.49348387096801</v>
      </c>
      <c r="AY165">
        <v>0.12831658064516099</v>
      </c>
      <c r="AZ165">
        <v>34.958100000000002</v>
      </c>
      <c r="BA165">
        <v>34.9115580645161</v>
      </c>
      <c r="BB165">
        <v>35.157151612903199</v>
      </c>
      <c r="BC165">
        <v>9990.0806451612898</v>
      </c>
      <c r="BD165">
        <v>2.03813461290323E-2</v>
      </c>
      <c r="BE165">
        <v>0.28694432258064501</v>
      </c>
      <c r="BF165">
        <v>1589640360.4000001</v>
      </c>
      <c r="BG165" t="s">
        <v>559</v>
      </c>
      <c r="BH165">
        <v>26</v>
      </c>
      <c r="BI165">
        <v>-2.0289999999999999</v>
      </c>
      <c r="BJ165">
        <v>0.126</v>
      </c>
      <c r="BK165">
        <v>410</v>
      </c>
      <c r="BL165">
        <v>20</v>
      </c>
      <c r="BM165">
        <v>0.2</v>
      </c>
      <c r="BN165">
        <v>0.13</v>
      </c>
      <c r="BO165">
        <v>2.6348865027200001</v>
      </c>
      <c r="BP165">
        <v>20.672155746085</v>
      </c>
      <c r="BQ165">
        <v>2.7311065840490198</v>
      </c>
      <c r="BR165">
        <v>0</v>
      </c>
      <c r="BS165">
        <v>0.17097719519999999</v>
      </c>
      <c r="BT165">
        <v>1.3137251319563401</v>
      </c>
      <c r="BU165">
        <v>0.17592181280198599</v>
      </c>
      <c r="BV165">
        <v>0</v>
      </c>
      <c r="BW165">
        <v>0</v>
      </c>
      <c r="BX165">
        <v>2</v>
      </c>
      <c r="BY165" t="s">
        <v>197</v>
      </c>
      <c r="BZ165">
        <v>100</v>
      </c>
      <c r="CA165">
        <v>100</v>
      </c>
      <c r="CB165">
        <v>-2.0289999999999999</v>
      </c>
      <c r="CC165">
        <v>0.126</v>
      </c>
      <c r="CD165">
        <v>2</v>
      </c>
      <c r="CE165">
        <v>519.52099999999996</v>
      </c>
      <c r="CF165">
        <v>443.87099999999998</v>
      </c>
      <c r="CG165">
        <v>34.997999999999998</v>
      </c>
      <c r="CH165">
        <v>38.969000000000001</v>
      </c>
      <c r="CI165">
        <v>30.0001</v>
      </c>
      <c r="CJ165">
        <v>38.839300000000001</v>
      </c>
      <c r="CK165">
        <v>38.867699999999999</v>
      </c>
      <c r="CL165">
        <v>20.046800000000001</v>
      </c>
      <c r="CM165">
        <v>29.0824</v>
      </c>
      <c r="CN165">
        <v>0</v>
      </c>
      <c r="CO165">
        <v>35</v>
      </c>
      <c r="CP165">
        <v>410</v>
      </c>
      <c r="CQ165">
        <v>20</v>
      </c>
      <c r="CR165">
        <v>98.144599999999997</v>
      </c>
      <c r="CS165">
        <v>104.569</v>
      </c>
    </row>
    <row r="166" spans="1:97" x14ac:dyDescent="0.25">
      <c r="A166">
        <v>150</v>
      </c>
      <c r="B166">
        <v>1589640380.4000001</v>
      </c>
      <c r="C166">
        <v>12565.7000000477</v>
      </c>
      <c r="D166" t="s">
        <v>560</v>
      </c>
      <c r="E166" t="s">
        <v>561</v>
      </c>
      <c r="F166">
        <v>1589640372.06129</v>
      </c>
      <c r="G166">
        <f t="shared" si="58"/>
        <v>1.837341527847702E-4</v>
      </c>
      <c r="H166">
        <f t="shared" si="59"/>
        <v>-2.8795787989888577</v>
      </c>
      <c r="I166">
        <f t="shared" si="60"/>
        <v>415.66735483871003</v>
      </c>
      <c r="J166">
        <f t="shared" si="61"/>
        <v>1278.4044829778459</v>
      </c>
      <c r="K166">
        <f t="shared" si="62"/>
        <v>129.91065618591955</v>
      </c>
      <c r="L166">
        <f t="shared" si="63"/>
        <v>42.239854084662234</v>
      </c>
      <c r="M166">
        <f t="shared" si="64"/>
        <v>5.0560936493615517E-3</v>
      </c>
      <c r="N166">
        <f t="shared" si="65"/>
        <v>2.7871562323530079</v>
      </c>
      <c r="O166">
        <f t="shared" si="66"/>
        <v>5.0510035767410109E-3</v>
      </c>
      <c r="P166">
        <f t="shared" si="67"/>
        <v>3.15733412091044E-3</v>
      </c>
      <c r="Q166">
        <f t="shared" si="68"/>
        <v>1.2851042867419351E-3</v>
      </c>
      <c r="R166">
        <f t="shared" si="69"/>
        <v>34.906090050770324</v>
      </c>
      <c r="S166">
        <f t="shared" si="70"/>
        <v>34.910074193548397</v>
      </c>
      <c r="T166">
        <f t="shared" si="71"/>
        <v>5.6203044303303384</v>
      </c>
      <c r="U166">
        <f t="shared" si="72"/>
        <v>36.623450363151626</v>
      </c>
      <c r="V166">
        <f t="shared" si="73"/>
        <v>2.0635750088188884</v>
      </c>
      <c r="W166">
        <f t="shared" si="74"/>
        <v>5.6345728989400108</v>
      </c>
      <c r="X166">
        <f t="shared" si="75"/>
        <v>3.55672942151145</v>
      </c>
      <c r="Y166">
        <f t="shared" si="76"/>
        <v>-8.1026761378083663</v>
      </c>
      <c r="Z166">
        <f t="shared" si="77"/>
        <v>6.8766295915182774</v>
      </c>
      <c r="AA166">
        <f t="shared" si="78"/>
        <v>0.57582967664298779</v>
      </c>
      <c r="AB166">
        <f t="shared" si="79"/>
        <v>-0.64893176536035924</v>
      </c>
      <c r="AC166">
        <v>-1.2185574002543101E-3</v>
      </c>
      <c r="AD166">
        <v>2.3535402239196802E-2</v>
      </c>
      <c r="AE166">
        <v>2.6738107293928599</v>
      </c>
      <c r="AF166">
        <v>0</v>
      </c>
      <c r="AG166">
        <v>0</v>
      </c>
      <c r="AH166">
        <f t="shared" si="80"/>
        <v>1</v>
      </c>
      <c r="AI166">
        <f t="shared" si="81"/>
        <v>0</v>
      </c>
      <c r="AJ166">
        <f t="shared" si="82"/>
        <v>52202.374702084919</v>
      </c>
      <c r="AK166">
        <f t="shared" si="83"/>
        <v>6.7247738709677396E-3</v>
      </c>
      <c r="AL166">
        <f t="shared" si="84"/>
        <v>3.2951391967741923E-3</v>
      </c>
      <c r="AM166">
        <f t="shared" si="85"/>
        <v>0.49</v>
      </c>
      <c r="AN166">
        <f t="shared" si="86"/>
        <v>0.39</v>
      </c>
      <c r="AO166">
        <v>10.15</v>
      </c>
      <c r="AP166">
        <v>0.5</v>
      </c>
      <c r="AQ166" t="s">
        <v>195</v>
      </c>
      <c r="AR166">
        <v>1589640372.06129</v>
      </c>
      <c r="AS166">
        <v>415.66735483871003</v>
      </c>
      <c r="AT166">
        <v>409.979806451613</v>
      </c>
      <c r="AU166">
        <v>20.3069064516129</v>
      </c>
      <c r="AV166">
        <v>19.941690322580602</v>
      </c>
      <c r="AW166">
        <v>500.260290322581</v>
      </c>
      <c r="AX166">
        <v>101.493806451613</v>
      </c>
      <c r="AY166">
        <v>0.12556200000000001</v>
      </c>
      <c r="AZ166">
        <v>34.955838709677401</v>
      </c>
      <c r="BA166">
        <v>34.910074193548397</v>
      </c>
      <c r="BB166">
        <v>35.157474193548403</v>
      </c>
      <c r="BC166">
        <v>9984.4032258064508</v>
      </c>
      <c r="BD166">
        <v>6.7247738709677396E-3</v>
      </c>
      <c r="BE166">
        <v>0.298613161290323</v>
      </c>
      <c r="BF166">
        <v>1589640360.4000001</v>
      </c>
      <c r="BG166" t="s">
        <v>559</v>
      </c>
      <c r="BH166">
        <v>26</v>
      </c>
      <c r="BI166">
        <v>-2.0289999999999999</v>
      </c>
      <c r="BJ166">
        <v>0.126</v>
      </c>
      <c r="BK166">
        <v>410</v>
      </c>
      <c r="BL166">
        <v>20</v>
      </c>
      <c r="BM166">
        <v>0.2</v>
      </c>
      <c r="BN166">
        <v>0.13</v>
      </c>
      <c r="BO166">
        <v>3.8072462392399999</v>
      </c>
      <c r="BP166">
        <v>19.0793095185442</v>
      </c>
      <c r="BQ166">
        <v>2.6072977654371798</v>
      </c>
      <c r="BR166">
        <v>0</v>
      </c>
      <c r="BS166">
        <v>0.244786534</v>
      </c>
      <c r="BT166">
        <v>1.1910528272434</v>
      </c>
      <c r="BU166">
        <v>0.16653523281469401</v>
      </c>
      <c r="BV166">
        <v>0</v>
      </c>
      <c r="BW166">
        <v>0</v>
      </c>
      <c r="BX166">
        <v>2</v>
      </c>
      <c r="BY166" t="s">
        <v>197</v>
      </c>
      <c r="BZ166">
        <v>100</v>
      </c>
      <c r="CA166">
        <v>100</v>
      </c>
      <c r="CB166">
        <v>-2.0289999999999999</v>
      </c>
      <c r="CC166">
        <v>0.126</v>
      </c>
      <c r="CD166">
        <v>2</v>
      </c>
      <c r="CE166">
        <v>519.50300000000004</v>
      </c>
      <c r="CF166">
        <v>443.89800000000002</v>
      </c>
      <c r="CG166">
        <v>34.997999999999998</v>
      </c>
      <c r="CH166">
        <v>38.969000000000001</v>
      </c>
      <c r="CI166">
        <v>30.0001</v>
      </c>
      <c r="CJ166">
        <v>38.8369</v>
      </c>
      <c r="CK166">
        <v>38.866</v>
      </c>
      <c r="CL166">
        <v>20.0458</v>
      </c>
      <c r="CM166">
        <v>29.0824</v>
      </c>
      <c r="CN166">
        <v>0</v>
      </c>
      <c r="CO166">
        <v>35</v>
      </c>
      <c r="CP166">
        <v>410</v>
      </c>
      <c r="CQ166">
        <v>20</v>
      </c>
      <c r="CR166">
        <v>98.146000000000001</v>
      </c>
      <c r="CS166">
        <v>104.569</v>
      </c>
    </row>
    <row r="167" spans="1:97" x14ac:dyDescent="0.25">
      <c r="A167">
        <v>151</v>
      </c>
      <c r="B167">
        <v>1589640385.9000001</v>
      </c>
      <c r="C167">
        <v>12571.2000000477</v>
      </c>
      <c r="D167" t="s">
        <v>562</v>
      </c>
      <c r="E167" t="s">
        <v>563</v>
      </c>
      <c r="F167">
        <v>1589640377.3871</v>
      </c>
      <c r="G167">
        <f t="shared" si="58"/>
        <v>1.8783141448731278E-4</v>
      </c>
      <c r="H167">
        <f t="shared" si="59"/>
        <v>-2.9780813174300942</v>
      </c>
      <c r="I167">
        <f t="shared" si="60"/>
        <v>415.87590322580598</v>
      </c>
      <c r="J167">
        <f t="shared" si="61"/>
        <v>1288.3666134410278</v>
      </c>
      <c r="K167">
        <f t="shared" si="62"/>
        <v>130.92290882962374</v>
      </c>
      <c r="L167">
        <f t="shared" si="63"/>
        <v>42.261016696985251</v>
      </c>
      <c r="M167">
        <f t="shared" si="64"/>
        <v>5.1723415233250669E-3</v>
      </c>
      <c r="N167">
        <f t="shared" si="65"/>
        <v>2.7885581167263527</v>
      </c>
      <c r="O167">
        <f t="shared" si="66"/>
        <v>5.1670175098378754E-3</v>
      </c>
      <c r="P167">
        <f t="shared" si="67"/>
        <v>3.2298638176531218E-3</v>
      </c>
      <c r="Q167">
        <f t="shared" si="68"/>
        <v>-5.7829787528709733E-4</v>
      </c>
      <c r="R167">
        <f t="shared" si="69"/>
        <v>34.904479714919709</v>
      </c>
      <c r="S167">
        <f t="shared" si="70"/>
        <v>34.908429032258098</v>
      </c>
      <c r="T167">
        <f t="shared" si="71"/>
        <v>5.6197920869780553</v>
      </c>
      <c r="U167">
        <f t="shared" si="72"/>
        <v>36.657126633448101</v>
      </c>
      <c r="V167">
        <f t="shared" si="73"/>
        <v>2.0654138393999371</v>
      </c>
      <c r="W167">
        <f t="shared" si="74"/>
        <v>5.6344128116013685</v>
      </c>
      <c r="X167">
        <f t="shared" si="75"/>
        <v>3.5543782475781183</v>
      </c>
      <c r="Y167">
        <f t="shared" si="76"/>
        <v>-8.283365378890494</v>
      </c>
      <c r="Z167">
        <f t="shared" si="77"/>
        <v>7.0503083921118259</v>
      </c>
      <c r="AA167">
        <f t="shared" si="78"/>
        <v>0.59007005276039914</v>
      </c>
      <c r="AB167">
        <f t="shared" si="79"/>
        <v>-0.64356523189355563</v>
      </c>
      <c r="AC167">
        <v>-1.21950814819529E-3</v>
      </c>
      <c r="AD167">
        <v>2.3553765128966699E-2</v>
      </c>
      <c r="AE167">
        <v>2.6751241788647899</v>
      </c>
      <c r="AF167">
        <v>0</v>
      </c>
      <c r="AG167">
        <v>0</v>
      </c>
      <c r="AH167">
        <f t="shared" si="80"/>
        <v>1</v>
      </c>
      <c r="AI167">
        <f t="shared" si="81"/>
        <v>0</v>
      </c>
      <c r="AJ167">
        <f t="shared" si="82"/>
        <v>52241.540781580225</v>
      </c>
      <c r="AK167">
        <f t="shared" si="83"/>
        <v>-3.0261531935483902E-3</v>
      </c>
      <c r="AL167">
        <f t="shared" si="84"/>
        <v>-1.4828150648387112E-3</v>
      </c>
      <c r="AM167">
        <f t="shared" si="85"/>
        <v>0.49</v>
      </c>
      <c r="AN167">
        <f t="shared" si="86"/>
        <v>0.39</v>
      </c>
      <c r="AO167">
        <v>10.15</v>
      </c>
      <c r="AP167">
        <v>0.5</v>
      </c>
      <c r="AQ167" t="s">
        <v>195</v>
      </c>
      <c r="AR167">
        <v>1589640377.3871</v>
      </c>
      <c r="AS167">
        <v>415.87590322580598</v>
      </c>
      <c r="AT167">
        <v>409.98906451612902</v>
      </c>
      <c r="AU167">
        <v>20.325016129032299</v>
      </c>
      <c r="AV167">
        <v>19.9514741935484</v>
      </c>
      <c r="AW167">
        <v>500.007967741936</v>
      </c>
      <c r="AX167">
        <v>101.49396774193499</v>
      </c>
      <c r="AY167">
        <v>0.12532870967741899</v>
      </c>
      <c r="AZ167">
        <v>34.955325806451597</v>
      </c>
      <c r="BA167">
        <v>34.908429032258098</v>
      </c>
      <c r="BB167">
        <v>35.154067741935499</v>
      </c>
      <c r="BC167">
        <v>9992.1774193548408</v>
      </c>
      <c r="BD167">
        <v>-3.0261531935483902E-3</v>
      </c>
      <c r="BE167">
        <v>0.29901425806451598</v>
      </c>
      <c r="BF167">
        <v>1589640360.4000001</v>
      </c>
      <c r="BG167" t="s">
        <v>559</v>
      </c>
      <c r="BH167">
        <v>26</v>
      </c>
      <c r="BI167">
        <v>-2.0289999999999999</v>
      </c>
      <c r="BJ167">
        <v>0.126</v>
      </c>
      <c r="BK167">
        <v>410</v>
      </c>
      <c r="BL167">
        <v>20</v>
      </c>
      <c r="BM167">
        <v>0.2</v>
      </c>
      <c r="BN167">
        <v>0.13</v>
      </c>
      <c r="BO167">
        <v>4.8610317865999999</v>
      </c>
      <c r="BP167">
        <v>11.816709035140899</v>
      </c>
      <c r="BQ167">
        <v>1.96050854455928</v>
      </c>
      <c r="BR167">
        <v>0</v>
      </c>
      <c r="BS167">
        <v>0.312647495</v>
      </c>
      <c r="BT167">
        <v>0.72800439072046497</v>
      </c>
      <c r="BU167">
        <v>0.124884928212012</v>
      </c>
      <c r="BV167">
        <v>0</v>
      </c>
      <c r="BW167">
        <v>0</v>
      </c>
      <c r="BX167">
        <v>2</v>
      </c>
      <c r="BY167" t="s">
        <v>197</v>
      </c>
      <c r="BZ167">
        <v>100</v>
      </c>
      <c r="CA167">
        <v>100</v>
      </c>
      <c r="CB167">
        <v>-2.0289999999999999</v>
      </c>
      <c r="CC167">
        <v>0.126</v>
      </c>
      <c r="CD167">
        <v>2</v>
      </c>
      <c r="CE167">
        <v>519.85599999999999</v>
      </c>
      <c r="CF167">
        <v>444.084</v>
      </c>
      <c r="CG167">
        <v>34.998199999999997</v>
      </c>
      <c r="CH167">
        <v>38.969000000000001</v>
      </c>
      <c r="CI167">
        <v>30</v>
      </c>
      <c r="CJ167">
        <v>38.833199999999998</v>
      </c>
      <c r="CK167">
        <v>38.8628</v>
      </c>
      <c r="CL167">
        <v>20.047499999999999</v>
      </c>
      <c r="CM167">
        <v>29.0824</v>
      </c>
      <c r="CN167">
        <v>0</v>
      </c>
      <c r="CO167">
        <v>35</v>
      </c>
      <c r="CP167">
        <v>410</v>
      </c>
      <c r="CQ167">
        <v>20</v>
      </c>
      <c r="CR167">
        <v>98.145600000000002</v>
      </c>
      <c r="CS167">
        <v>104.57</v>
      </c>
    </row>
    <row r="168" spans="1:97" x14ac:dyDescent="0.25">
      <c r="A168">
        <v>152</v>
      </c>
      <c r="B168">
        <v>1589640390.9000001</v>
      </c>
      <c r="C168">
        <v>12576.2000000477</v>
      </c>
      <c r="D168" t="s">
        <v>564</v>
      </c>
      <c r="E168" t="s">
        <v>565</v>
      </c>
      <c r="F168">
        <v>1589640382.3129001</v>
      </c>
      <c r="G168">
        <f t="shared" si="58"/>
        <v>1.896381793356924E-4</v>
      </c>
      <c r="H168">
        <f t="shared" si="59"/>
        <v>-2.9738196339136223</v>
      </c>
      <c r="I168">
        <f t="shared" si="60"/>
        <v>415.86609677419398</v>
      </c>
      <c r="J168">
        <f t="shared" si="61"/>
        <v>1278.3865655014931</v>
      </c>
      <c r="K168">
        <f t="shared" si="62"/>
        <v>129.90862288121164</v>
      </c>
      <c r="L168">
        <f t="shared" si="63"/>
        <v>42.259980973538418</v>
      </c>
      <c r="M168">
        <f t="shared" si="64"/>
        <v>5.2231638974543247E-3</v>
      </c>
      <c r="N168">
        <f t="shared" si="65"/>
        <v>2.7884618280132236</v>
      </c>
      <c r="O168">
        <f t="shared" si="66"/>
        <v>5.2177346166429831E-3</v>
      </c>
      <c r="P168">
        <f t="shared" si="67"/>
        <v>3.2615714534407758E-3</v>
      </c>
      <c r="Q168">
        <f t="shared" si="68"/>
        <v>3.4367349471000003E-3</v>
      </c>
      <c r="R168">
        <f t="shared" si="69"/>
        <v>34.902549092878097</v>
      </c>
      <c r="S168">
        <f t="shared" si="70"/>
        <v>34.907229032258101</v>
      </c>
      <c r="T168">
        <f t="shared" si="71"/>
        <v>5.6194184033139063</v>
      </c>
      <c r="U168">
        <f t="shared" si="72"/>
        <v>36.665786071358681</v>
      </c>
      <c r="V168">
        <f t="shared" si="73"/>
        <v>2.0657341548153711</v>
      </c>
      <c r="W168">
        <f t="shared" si="74"/>
        <v>5.6339557286322863</v>
      </c>
      <c r="X168">
        <f t="shared" si="75"/>
        <v>3.5536842484985351</v>
      </c>
      <c r="Y168">
        <f t="shared" si="76"/>
        <v>-8.3630437087040352</v>
      </c>
      <c r="Z168">
        <f t="shared" si="77"/>
        <v>7.0102998247155615</v>
      </c>
      <c r="AA168">
        <f t="shared" si="78"/>
        <v>0.58673421155423366</v>
      </c>
      <c r="AB168">
        <f t="shared" si="79"/>
        <v>-0.76257293748713995</v>
      </c>
      <c r="AC168">
        <v>-1.2194428310889501E-3</v>
      </c>
      <c r="AD168">
        <v>2.3552503584479301E-2</v>
      </c>
      <c r="AE168">
        <v>2.67503396569662</v>
      </c>
      <c r="AF168">
        <v>0</v>
      </c>
      <c r="AG168">
        <v>0</v>
      </c>
      <c r="AH168">
        <f t="shared" si="80"/>
        <v>1</v>
      </c>
      <c r="AI168">
        <f t="shared" si="81"/>
        <v>0</v>
      </c>
      <c r="AJ168">
        <f t="shared" si="82"/>
        <v>52239.100907573789</v>
      </c>
      <c r="AK168">
        <f t="shared" si="83"/>
        <v>1.7983961E-2</v>
      </c>
      <c r="AL168">
        <f t="shared" si="84"/>
        <v>8.8121408900000003E-3</v>
      </c>
      <c r="AM168">
        <f t="shared" si="85"/>
        <v>0.49</v>
      </c>
      <c r="AN168">
        <f t="shared" si="86"/>
        <v>0.39</v>
      </c>
      <c r="AO168">
        <v>10.15</v>
      </c>
      <c r="AP168">
        <v>0.5</v>
      </c>
      <c r="AQ168" t="s">
        <v>195</v>
      </c>
      <c r="AR168">
        <v>1589640382.3129001</v>
      </c>
      <c r="AS168">
        <v>415.86609677419398</v>
      </c>
      <c r="AT168">
        <v>409.98935483871003</v>
      </c>
      <c r="AU168">
        <v>20.328187096774201</v>
      </c>
      <c r="AV168">
        <v>19.951048387096801</v>
      </c>
      <c r="AW168">
        <v>500.00151612903198</v>
      </c>
      <c r="AX168">
        <v>101.49377419354801</v>
      </c>
      <c r="AY168">
        <v>0.12542800000000001</v>
      </c>
      <c r="AZ168">
        <v>34.9538612903226</v>
      </c>
      <c r="BA168">
        <v>34.907229032258101</v>
      </c>
      <c r="BB168">
        <v>35.1517870967742</v>
      </c>
      <c r="BC168">
        <v>9991.6612903225796</v>
      </c>
      <c r="BD168">
        <v>1.7983961E-2</v>
      </c>
      <c r="BE168">
        <v>0.29762858064516101</v>
      </c>
      <c r="BF168">
        <v>1589640360.4000001</v>
      </c>
      <c r="BG168" t="s">
        <v>559</v>
      </c>
      <c r="BH168">
        <v>26</v>
      </c>
      <c r="BI168">
        <v>-2.0289999999999999</v>
      </c>
      <c r="BJ168">
        <v>0.126</v>
      </c>
      <c r="BK168">
        <v>410</v>
      </c>
      <c r="BL168">
        <v>20</v>
      </c>
      <c r="BM168">
        <v>0.2</v>
      </c>
      <c r="BN168">
        <v>0.13</v>
      </c>
      <c r="BO168">
        <v>5.8464527999999998</v>
      </c>
      <c r="BP168">
        <v>0.51094757624857701</v>
      </c>
      <c r="BQ168">
        <v>0.208289378375759</v>
      </c>
      <c r="BR168">
        <v>0</v>
      </c>
      <c r="BS168">
        <v>0.37628154000000003</v>
      </c>
      <c r="BT168">
        <v>2.7411493425161301E-2</v>
      </c>
      <c r="BU168">
        <v>1.35172942399135E-2</v>
      </c>
      <c r="BV168">
        <v>1</v>
      </c>
      <c r="BW168">
        <v>1</v>
      </c>
      <c r="BX168">
        <v>2</v>
      </c>
      <c r="BY168" t="s">
        <v>200</v>
      </c>
      <c r="BZ168">
        <v>100</v>
      </c>
      <c r="CA168">
        <v>100</v>
      </c>
      <c r="CB168">
        <v>-2.0289999999999999</v>
      </c>
      <c r="CC168">
        <v>0.126</v>
      </c>
      <c r="CD168">
        <v>2</v>
      </c>
      <c r="CE168">
        <v>519.85599999999999</v>
      </c>
      <c r="CF168">
        <v>444.13200000000001</v>
      </c>
      <c r="CG168">
        <v>34.998600000000003</v>
      </c>
      <c r="CH168">
        <v>38.969000000000001</v>
      </c>
      <c r="CI168">
        <v>29.9999</v>
      </c>
      <c r="CJ168">
        <v>38.833199999999998</v>
      </c>
      <c r="CK168">
        <v>38.862200000000001</v>
      </c>
      <c r="CL168">
        <v>20.048200000000001</v>
      </c>
      <c r="CM168">
        <v>29.0824</v>
      </c>
      <c r="CN168">
        <v>0</v>
      </c>
      <c r="CO168">
        <v>35</v>
      </c>
      <c r="CP168">
        <v>410</v>
      </c>
      <c r="CQ168">
        <v>20</v>
      </c>
      <c r="CR168">
        <v>98.146000000000001</v>
      </c>
      <c r="CS168">
        <v>104.57</v>
      </c>
    </row>
    <row r="169" spans="1:97" x14ac:dyDescent="0.25">
      <c r="A169">
        <v>153</v>
      </c>
      <c r="B169">
        <v>1589640396</v>
      </c>
      <c r="C169">
        <v>12581.2999999523</v>
      </c>
      <c r="D169" t="s">
        <v>566</v>
      </c>
      <c r="E169" t="s">
        <v>567</v>
      </c>
      <c r="F169">
        <v>1589640387.30968</v>
      </c>
      <c r="G169">
        <f t="shared" si="58"/>
        <v>1.9276113443469591E-4</v>
      </c>
      <c r="H169">
        <f t="shared" si="59"/>
        <v>-2.9712607707004217</v>
      </c>
      <c r="I169">
        <f t="shared" si="60"/>
        <v>415.86109677419398</v>
      </c>
      <c r="J169">
        <f t="shared" si="61"/>
        <v>1262.9070219324774</v>
      </c>
      <c r="K169">
        <f t="shared" si="62"/>
        <v>128.33607678876297</v>
      </c>
      <c r="L169">
        <f t="shared" si="63"/>
        <v>42.259628557141419</v>
      </c>
      <c r="M169">
        <f t="shared" si="64"/>
        <v>5.3116421827279839E-3</v>
      </c>
      <c r="N169">
        <f t="shared" si="65"/>
        <v>2.7913865973052188</v>
      </c>
      <c r="O169">
        <f t="shared" si="66"/>
        <v>5.3060333873536682E-3</v>
      </c>
      <c r="P169">
        <f t="shared" si="67"/>
        <v>3.3167742902111032E-3</v>
      </c>
      <c r="Q169">
        <f t="shared" si="68"/>
        <v>7.9850025448741993E-3</v>
      </c>
      <c r="R169">
        <f t="shared" si="69"/>
        <v>34.897998041933015</v>
      </c>
      <c r="S169">
        <f t="shared" si="70"/>
        <v>34.902806451612904</v>
      </c>
      <c r="T169">
        <f t="shared" si="71"/>
        <v>5.6180413846623036</v>
      </c>
      <c r="U169">
        <f t="shared" si="72"/>
        <v>36.676616270692833</v>
      </c>
      <c r="V169">
        <f t="shared" si="73"/>
        <v>2.0659112399998585</v>
      </c>
      <c r="W169">
        <f t="shared" si="74"/>
        <v>5.6327749123647077</v>
      </c>
      <c r="X169">
        <f t="shared" si="75"/>
        <v>3.5521301446624451</v>
      </c>
      <c r="Y169">
        <f t="shared" si="76"/>
        <v>-8.500766028570089</v>
      </c>
      <c r="Z169">
        <f t="shared" si="77"/>
        <v>7.1137717369740292</v>
      </c>
      <c r="AA169">
        <f t="shared" si="78"/>
        <v>0.59474677867873615</v>
      </c>
      <c r="AB169">
        <f t="shared" si="79"/>
        <v>-0.78426251037244921</v>
      </c>
      <c r="AC169">
        <v>-1.22142781268424E-3</v>
      </c>
      <c r="AD169">
        <v>2.3590841819734101E-2</v>
      </c>
      <c r="AE169">
        <v>2.6777740996671802</v>
      </c>
      <c r="AF169">
        <v>0</v>
      </c>
      <c r="AG169">
        <v>0</v>
      </c>
      <c r="AH169">
        <f t="shared" si="80"/>
        <v>1</v>
      </c>
      <c r="AI169">
        <f t="shared" si="81"/>
        <v>0</v>
      </c>
      <c r="AJ169">
        <f t="shared" si="82"/>
        <v>52321.304362537616</v>
      </c>
      <c r="AK169">
        <f t="shared" si="83"/>
        <v>4.1784419387096802E-2</v>
      </c>
      <c r="AL169">
        <f t="shared" si="84"/>
        <v>2.0474365499677433E-2</v>
      </c>
      <c r="AM169">
        <f t="shared" si="85"/>
        <v>0.49</v>
      </c>
      <c r="AN169">
        <f t="shared" si="86"/>
        <v>0.39</v>
      </c>
      <c r="AO169">
        <v>10.15</v>
      </c>
      <c r="AP169">
        <v>0.5</v>
      </c>
      <c r="AQ169" t="s">
        <v>195</v>
      </c>
      <c r="AR169">
        <v>1589640387.30968</v>
      </c>
      <c r="AS169">
        <v>415.86109677419398</v>
      </c>
      <c r="AT169">
        <v>409.992387096774</v>
      </c>
      <c r="AU169">
        <v>20.3298548387097</v>
      </c>
      <c r="AV169">
        <v>19.946519354838699</v>
      </c>
      <c r="AW169">
        <v>500.01883870967703</v>
      </c>
      <c r="AX169">
        <v>101.494</v>
      </c>
      <c r="AY169">
        <v>0.125576548387097</v>
      </c>
      <c r="AZ169">
        <v>34.950077419354798</v>
      </c>
      <c r="BA169">
        <v>34.902806451612904</v>
      </c>
      <c r="BB169">
        <v>35.147906451612897</v>
      </c>
      <c r="BC169">
        <v>10007.9032258065</v>
      </c>
      <c r="BD169">
        <v>4.1784419387096802E-2</v>
      </c>
      <c r="BE169">
        <v>0.28552219354838698</v>
      </c>
      <c r="BF169">
        <v>1589640360.4000001</v>
      </c>
      <c r="BG169" t="s">
        <v>559</v>
      </c>
      <c r="BH169">
        <v>26</v>
      </c>
      <c r="BI169">
        <v>-2.0289999999999999</v>
      </c>
      <c r="BJ169">
        <v>0.126</v>
      </c>
      <c r="BK169">
        <v>410</v>
      </c>
      <c r="BL169">
        <v>20</v>
      </c>
      <c r="BM169">
        <v>0.2</v>
      </c>
      <c r="BN169">
        <v>0.13</v>
      </c>
      <c r="BO169">
        <v>5.8805524</v>
      </c>
      <c r="BP169">
        <v>-0.11578116864515201</v>
      </c>
      <c r="BQ169">
        <v>2.6683550030683699E-2</v>
      </c>
      <c r="BR169">
        <v>0</v>
      </c>
      <c r="BS169">
        <v>0.37813552</v>
      </c>
      <c r="BT169">
        <v>6.4485858923286593E-2</v>
      </c>
      <c r="BU169">
        <v>8.2095055886210293E-3</v>
      </c>
      <c r="BV169">
        <v>1</v>
      </c>
      <c r="BW169">
        <v>1</v>
      </c>
      <c r="BX169">
        <v>2</v>
      </c>
      <c r="BY169" t="s">
        <v>200</v>
      </c>
      <c r="BZ169">
        <v>100</v>
      </c>
      <c r="CA169">
        <v>100</v>
      </c>
      <c r="CB169">
        <v>-2.0289999999999999</v>
      </c>
      <c r="CC169">
        <v>0.126</v>
      </c>
      <c r="CD169">
        <v>2</v>
      </c>
      <c r="CE169">
        <v>519.83100000000002</v>
      </c>
      <c r="CF169">
        <v>444.09300000000002</v>
      </c>
      <c r="CG169">
        <v>34.998800000000003</v>
      </c>
      <c r="CH169">
        <v>38.965699999999998</v>
      </c>
      <c r="CI169">
        <v>29.9999</v>
      </c>
      <c r="CJ169">
        <v>38.831400000000002</v>
      </c>
      <c r="CK169">
        <v>38.862099999999998</v>
      </c>
      <c r="CL169">
        <v>20.048200000000001</v>
      </c>
      <c r="CM169">
        <v>29.0824</v>
      </c>
      <c r="CN169">
        <v>0</v>
      </c>
      <c r="CO169">
        <v>35</v>
      </c>
      <c r="CP169">
        <v>410</v>
      </c>
      <c r="CQ169">
        <v>20</v>
      </c>
      <c r="CR169">
        <v>98.147199999999998</v>
      </c>
      <c r="CS169">
        <v>104.571</v>
      </c>
    </row>
    <row r="170" spans="1:97" x14ac:dyDescent="0.25">
      <c r="A170">
        <v>154</v>
      </c>
      <c r="B170">
        <v>1589640764.5</v>
      </c>
      <c r="C170">
        <v>12949.7999999523</v>
      </c>
      <c r="D170" t="s">
        <v>569</v>
      </c>
      <c r="E170" t="s">
        <v>570</v>
      </c>
      <c r="F170">
        <v>1589640756.51613</v>
      </c>
      <c r="G170">
        <f t="shared" si="58"/>
        <v>4.3736701992501837E-4</v>
      </c>
      <c r="H170">
        <f t="shared" si="59"/>
        <v>-3.5898544035849866</v>
      </c>
      <c r="I170">
        <f t="shared" si="60"/>
        <v>413.15793548387097</v>
      </c>
      <c r="J170">
        <f t="shared" si="61"/>
        <v>851.32723096634663</v>
      </c>
      <c r="K170">
        <f t="shared" si="62"/>
        <v>86.528818494861795</v>
      </c>
      <c r="L170">
        <f t="shared" si="63"/>
        <v>41.993333125989139</v>
      </c>
      <c r="M170">
        <f t="shared" si="64"/>
        <v>1.2124071641360396E-2</v>
      </c>
      <c r="N170">
        <f t="shared" si="65"/>
        <v>2.7629324758943921</v>
      </c>
      <c r="O170">
        <f t="shared" si="66"/>
        <v>1.2094592663482147E-2</v>
      </c>
      <c r="P170">
        <f t="shared" si="67"/>
        <v>7.5617629606879681E-3</v>
      </c>
      <c r="Q170">
        <f t="shared" si="68"/>
        <v>9.0642395421290257E-3</v>
      </c>
      <c r="R170">
        <f t="shared" si="69"/>
        <v>34.767443694593517</v>
      </c>
      <c r="S170">
        <f t="shared" si="70"/>
        <v>34.856406451612898</v>
      </c>
      <c r="T170">
        <f t="shared" si="71"/>
        <v>5.6036119101647959</v>
      </c>
      <c r="U170">
        <f t="shared" si="72"/>
        <v>36.820907909857212</v>
      </c>
      <c r="V170">
        <f t="shared" si="73"/>
        <v>2.0667789340235361</v>
      </c>
      <c r="W170">
        <f t="shared" si="74"/>
        <v>5.6130580459430908</v>
      </c>
      <c r="X170">
        <f t="shared" si="75"/>
        <v>3.5368329761412598</v>
      </c>
      <c r="Y170">
        <f t="shared" si="76"/>
        <v>-19.287885578693309</v>
      </c>
      <c r="Z170">
        <f t="shared" si="77"/>
        <v>4.5263165526870166</v>
      </c>
      <c r="AA170">
        <f t="shared" si="78"/>
        <v>0.38211558157821629</v>
      </c>
      <c r="AB170">
        <f t="shared" si="79"/>
        <v>-14.370389204885946</v>
      </c>
      <c r="AC170">
        <v>-1.2229753936956599E-3</v>
      </c>
      <c r="AD170">
        <v>2.3620732033846299E-2</v>
      </c>
      <c r="AE170">
        <v>2.6799083698912201</v>
      </c>
      <c r="AF170">
        <v>0</v>
      </c>
      <c r="AG170">
        <v>0</v>
      </c>
      <c r="AH170">
        <f t="shared" si="80"/>
        <v>1</v>
      </c>
      <c r="AI170">
        <f t="shared" si="81"/>
        <v>0</v>
      </c>
      <c r="AJ170">
        <f t="shared" si="82"/>
        <v>52396.010958330007</v>
      </c>
      <c r="AK170">
        <f t="shared" si="83"/>
        <v>4.7431918064516097E-2</v>
      </c>
      <c r="AL170">
        <f t="shared" si="84"/>
        <v>2.3241639851612886E-2</v>
      </c>
      <c r="AM170">
        <f t="shared" si="85"/>
        <v>0.49</v>
      </c>
      <c r="AN170">
        <f t="shared" si="86"/>
        <v>0.39</v>
      </c>
      <c r="AO170">
        <v>4.62</v>
      </c>
      <c r="AP170">
        <v>0.5</v>
      </c>
      <c r="AQ170" t="s">
        <v>195</v>
      </c>
      <c r="AR170">
        <v>1589640756.51613</v>
      </c>
      <c r="AS170">
        <v>413.15793548387097</v>
      </c>
      <c r="AT170">
        <v>410.01129032258098</v>
      </c>
      <c r="AU170">
        <v>20.334325806451599</v>
      </c>
      <c r="AV170">
        <v>19.938845161290299</v>
      </c>
      <c r="AW170">
        <v>500.54216129032301</v>
      </c>
      <c r="AX170">
        <v>101.51183870967699</v>
      </c>
      <c r="AY170">
        <v>0.128065838709677</v>
      </c>
      <c r="AZ170">
        <v>34.886793548387097</v>
      </c>
      <c r="BA170">
        <v>34.856406451612898</v>
      </c>
      <c r="BB170">
        <v>35.074022580645099</v>
      </c>
      <c r="BC170">
        <v>10018.822580645199</v>
      </c>
      <c r="BD170">
        <v>4.7431918064516097E-2</v>
      </c>
      <c r="BE170">
        <v>0.291648258064516</v>
      </c>
      <c r="BF170">
        <v>1589640749</v>
      </c>
      <c r="BG170" t="s">
        <v>571</v>
      </c>
      <c r="BH170">
        <v>27</v>
      </c>
      <c r="BI170">
        <v>-2.0150000000000001</v>
      </c>
      <c r="BJ170">
        <v>0.126</v>
      </c>
      <c r="BK170">
        <v>410</v>
      </c>
      <c r="BL170">
        <v>20</v>
      </c>
      <c r="BM170">
        <v>0.2</v>
      </c>
      <c r="BN170">
        <v>0.12</v>
      </c>
      <c r="BO170">
        <v>1.86030923856</v>
      </c>
      <c r="BP170">
        <v>14.8306301255419</v>
      </c>
      <c r="BQ170">
        <v>1.95410863475209</v>
      </c>
      <c r="BR170">
        <v>0</v>
      </c>
      <c r="BS170">
        <v>0.23435059972399999</v>
      </c>
      <c r="BT170">
        <v>1.8645988141116601</v>
      </c>
      <c r="BU170">
        <v>0.24597972934450599</v>
      </c>
      <c r="BV170">
        <v>0</v>
      </c>
      <c r="BW170">
        <v>0</v>
      </c>
      <c r="BX170">
        <v>2</v>
      </c>
      <c r="BY170" t="s">
        <v>197</v>
      </c>
      <c r="BZ170">
        <v>100</v>
      </c>
      <c r="CA170">
        <v>100</v>
      </c>
      <c r="CB170">
        <v>-2.0150000000000001</v>
      </c>
      <c r="CC170">
        <v>0.126</v>
      </c>
      <c r="CD170">
        <v>2</v>
      </c>
      <c r="CE170">
        <v>519.673</v>
      </c>
      <c r="CF170">
        <v>443.02499999999998</v>
      </c>
      <c r="CG170">
        <v>34.9983</v>
      </c>
      <c r="CH170">
        <v>38.886899999999997</v>
      </c>
      <c r="CI170">
        <v>30</v>
      </c>
      <c r="CJ170">
        <v>38.761499999999998</v>
      </c>
      <c r="CK170">
        <v>38.7898</v>
      </c>
      <c r="CL170">
        <v>20.0703</v>
      </c>
      <c r="CM170">
        <v>27.979800000000001</v>
      </c>
      <c r="CN170">
        <v>0</v>
      </c>
      <c r="CO170">
        <v>35</v>
      </c>
      <c r="CP170">
        <v>410</v>
      </c>
      <c r="CQ170">
        <v>20</v>
      </c>
      <c r="CR170">
        <v>98.161699999999996</v>
      </c>
      <c r="CS170">
        <v>104.581</v>
      </c>
    </row>
    <row r="171" spans="1:97" x14ac:dyDescent="0.25">
      <c r="A171">
        <v>155</v>
      </c>
      <c r="B171">
        <v>1589640769.5</v>
      </c>
      <c r="C171">
        <v>12954.7999999523</v>
      </c>
      <c r="D171" t="s">
        <v>572</v>
      </c>
      <c r="E171" t="s">
        <v>573</v>
      </c>
      <c r="F171">
        <v>1589640761.14516</v>
      </c>
      <c r="G171">
        <f t="shared" si="58"/>
        <v>5.7473882226074266E-4</v>
      </c>
      <c r="H171">
        <f t="shared" si="59"/>
        <v>-4.6998104510681076</v>
      </c>
      <c r="I171">
        <f t="shared" si="60"/>
        <v>414.11141935483897</v>
      </c>
      <c r="J171">
        <f t="shared" si="61"/>
        <v>848.99118071748671</v>
      </c>
      <c r="K171">
        <f t="shared" si="62"/>
        <v>86.289484938325018</v>
      </c>
      <c r="L171">
        <f t="shared" si="63"/>
        <v>42.089319529808591</v>
      </c>
      <c r="M171">
        <f t="shared" si="64"/>
        <v>1.5999945281655995E-2</v>
      </c>
      <c r="N171">
        <f t="shared" si="65"/>
        <v>2.7617211685923952</v>
      </c>
      <c r="O171">
        <f t="shared" si="66"/>
        <v>1.5948626316130195E-2</v>
      </c>
      <c r="P171">
        <f t="shared" si="67"/>
        <v>9.9724884577270106E-3</v>
      </c>
      <c r="Q171">
        <f t="shared" si="68"/>
        <v>1.1222309033419352E-2</v>
      </c>
      <c r="R171">
        <f t="shared" si="69"/>
        <v>34.728702382777151</v>
      </c>
      <c r="S171">
        <f t="shared" si="70"/>
        <v>34.855032258064497</v>
      </c>
      <c r="T171">
        <f t="shared" si="71"/>
        <v>5.6031850549893703</v>
      </c>
      <c r="U171">
        <f t="shared" si="72"/>
        <v>37.039274251875362</v>
      </c>
      <c r="V171">
        <f t="shared" si="73"/>
        <v>2.0788991846878329</v>
      </c>
      <c r="W171">
        <f t="shared" si="74"/>
        <v>5.6126887653112547</v>
      </c>
      <c r="X171">
        <f t="shared" si="75"/>
        <v>3.5242858703015374</v>
      </c>
      <c r="Y171">
        <f t="shared" si="76"/>
        <v>-25.345982061698752</v>
      </c>
      <c r="Z171">
        <f t="shared" si="77"/>
        <v>4.5521889759213332</v>
      </c>
      <c r="AA171">
        <f t="shared" si="78"/>
        <v>0.38446351245564625</v>
      </c>
      <c r="AB171">
        <f t="shared" si="79"/>
        <v>-20.398107264288353</v>
      </c>
      <c r="AC171">
        <v>-1.22213811532979E-3</v>
      </c>
      <c r="AD171">
        <v>2.36045607126407E-2</v>
      </c>
      <c r="AE171">
        <v>2.6787539028888401</v>
      </c>
      <c r="AF171">
        <v>0</v>
      </c>
      <c r="AG171">
        <v>0</v>
      </c>
      <c r="AH171">
        <f t="shared" si="80"/>
        <v>1</v>
      </c>
      <c r="AI171">
        <f t="shared" si="81"/>
        <v>0</v>
      </c>
      <c r="AJ171">
        <f t="shared" si="82"/>
        <v>52361.836678677515</v>
      </c>
      <c r="AK171">
        <f t="shared" si="83"/>
        <v>5.8724798709677402E-2</v>
      </c>
      <c r="AL171">
        <f t="shared" si="84"/>
        <v>2.8775151367741926E-2</v>
      </c>
      <c r="AM171">
        <f t="shared" si="85"/>
        <v>0.49</v>
      </c>
      <c r="AN171">
        <f t="shared" si="86"/>
        <v>0.39</v>
      </c>
      <c r="AO171">
        <v>4.62</v>
      </c>
      <c r="AP171">
        <v>0.5</v>
      </c>
      <c r="AQ171" t="s">
        <v>195</v>
      </c>
      <c r="AR171">
        <v>1589640761.14516</v>
      </c>
      <c r="AS171">
        <v>414.11141935483897</v>
      </c>
      <c r="AT171">
        <v>409.99067741935499</v>
      </c>
      <c r="AU171">
        <v>20.454022580645201</v>
      </c>
      <c r="AV171">
        <v>19.934074193548401</v>
      </c>
      <c r="AW171">
        <v>500.23848387096803</v>
      </c>
      <c r="AX171">
        <v>101.512612903226</v>
      </c>
      <c r="AY171">
        <v>0.12505648387096799</v>
      </c>
      <c r="AZ171">
        <v>34.885606451612901</v>
      </c>
      <c r="BA171">
        <v>34.855032258064497</v>
      </c>
      <c r="BB171">
        <v>35.074293548387097</v>
      </c>
      <c r="BC171">
        <v>10011.8870967742</v>
      </c>
      <c r="BD171">
        <v>5.8724798709677402E-2</v>
      </c>
      <c r="BE171">
        <v>0.30426522580645199</v>
      </c>
      <c r="BF171">
        <v>1589640749</v>
      </c>
      <c r="BG171" t="s">
        <v>571</v>
      </c>
      <c r="BH171">
        <v>27</v>
      </c>
      <c r="BI171">
        <v>-2.0150000000000001</v>
      </c>
      <c r="BJ171">
        <v>0.126</v>
      </c>
      <c r="BK171">
        <v>410</v>
      </c>
      <c r="BL171">
        <v>20</v>
      </c>
      <c r="BM171">
        <v>0.2</v>
      </c>
      <c r="BN171">
        <v>0.12</v>
      </c>
      <c r="BO171">
        <v>2.7098534083999999</v>
      </c>
      <c r="BP171">
        <v>13.8273823428692</v>
      </c>
      <c r="BQ171">
        <v>1.8755720774356801</v>
      </c>
      <c r="BR171">
        <v>0</v>
      </c>
      <c r="BS171">
        <v>0.34138339173999999</v>
      </c>
      <c r="BT171">
        <v>1.7508625764121599</v>
      </c>
      <c r="BU171">
        <v>0.237050229784278</v>
      </c>
      <c r="BV171">
        <v>0</v>
      </c>
      <c r="BW171">
        <v>0</v>
      </c>
      <c r="BX171">
        <v>2</v>
      </c>
      <c r="BY171" t="s">
        <v>197</v>
      </c>
      <c r="BZ171">
        <v>100</v>
      </c>
      <c r="CA171">
        <v>100</v>
      </c>
      <c r="CB171">
        <v>-2.0150000000000001</v>
      </c>
      <c r="CC171">
        <v>0.126</v>
      </c>
      <c r="CD171">
        <v>2</v>
      </c>
      <c r="CE171">
        <v>519.851</v>
      </c>
      <c r="CF171">
        <v>443.08600000000001</v>
      </c>
      <c r="CG171">
        <v>34.9985</v>
      </c>
      <c r="CH171">
        <v>38.886000000000003</v>
      </c>
      <c r="CI171">
        <v>29.9999</v>
      </c>
      <c r="CJ171">
        <v>38.758099999999999</v>
      </c>
      <c r="CK171">
        <v>38.787300000000002</v>
      </c>
      <c r="CL171">
        <v>20.070399999999999</v>
      </c>
      <c r="CM171">
        <v>27.704599999999999</v>
      </c>
      <c r="CN171">
        <v>0</v>
      </c>
      <c r="CO171">
        <v>35</v>
      </c>
      <c r="CP171">
        <v>410</v>
      </c>
      <c r="CQ171">
        <v>20</v>
      </c>
      <c r="CR171">
        <v>98.163600000000002</v>
      </c>
      <c r="CS171">
        <v>104.581</v>
      </c>
    </row>
    <row r="172" spans="1:97" x14ac:dyDescent="0.25">
      <c r="A172">
        <v>156</v>
      </c>
      <c r="B172">
        <v>1589640774.5</v>
      </c>
      <c r="C172">
        <v>12959.7999999523</v>
      </c>
      <c r="D172" t="s">
        <v>574</v>
      </c>
      <c r="E172" t="s">
        <v>575</v>
      </c>
      <c r="F172">
        <v>1589640765.9354801</v>
      </c>
      <c r="G172">
        <f t="shared" si="58"/>
        <v>5.8816739816428974E-4</v>
      </c>
      <c r="H172">
        <f t="shared" si="59"/>
        <v>-4.8053751762078285</v>
      </c>
      <c r="I172">
        <f t="shared" si="60"/>
        <v>414.19903225806502</v>
      </c>
      <c r="J172">
        <f t="shared" si="61"/>
        <v>848.42811368965999</v>
      </c>
      <c r="K172">
        <f t="shared" si="62"/>
        <v>86.232878590456522</v>
      </c>
      <c r="L172">
        <f t="shared" si="63"/>
        <v>42.0985281895776</v>
      </c>
      <c r="M172">
        <f t="shared" si="64"/>
        <v>1.6384259833703386E-2</v>
      </c>
      <c r="N172">
        <f t="shared" si="65"/>
        <v>2.7598268099953165</v>
      </c>
      <c r="O172">
        <f t="shared" si="66"/>
        <v>1.6330413594893411E-2</v>
      </c>
      <c r="P172">
        <f t="shared" si="67"/>
        <v>1.0211331539443414E-2</v>
      </c>
      <c r="Q172">
        <f t="shared" si="68"/>
        <v>1.4271251586967747E-2</v>
      </c>
      <c r="R172">
        <f t="shared" si="69"/>
        <v>34.723958347220574</v>
      </c>
      <c r="S172">
        <f t="shared" si="70"/>
        <v>34.852064516128998</v>
      </c>
      <c r="T172">
        <f t="shared" si="71"/>
        <v>5.6022633045568737</v>
      </c>
      <c r="U172">
        <f t="shared" si="72"/>
        <v>37.059650057413506</v>
      </c>
      <c r="V172">
        <f t="shared" si="73"/>
        <v>2.0799282803122514</v>
      </c>
      <c r="W172">
        <f t="shared" si="74"/>
        <v>5.6123797097112016</v>
      </c>
      <c r="X172">
        <f t="shared" si="75"/>
        <v>3.5223350242446223</v>
      </c>
      <c r="Y172">
        <f t="shared" si="76"/>
        <v>-25.938182259045178</v>
      </c>
      <c r="Z172">
        <f t="shared" si="77"/>
        <v>4.8428023557233519</v>
      </c>
      <c r="AA172">
        <f t="shared" si="78"/>
        <v>0.40928064704385431</v>
      </c>
      <c r="AB172">
        <f t="shared" si="79"/>
        <v>-20.671828004691001</v>
      </c>
      <c r="AC172">
        <v>-1.22082943110427E-3</v>
      </c>
      <c r="AD172">
        <v>2.3579284587244301E-2</v>
      </c>
      <c r="AE172">
        <v>2.6769483869115098</v>
      </c>
      <c r="AF172">
        <v>0</v>
      </c>
      <c r="AG172">
        <v>0</v>
      </c>
      <c r="AH172">
        <f t="shared" si="80"/>
        <v>1</v>
      </c>
      <c r="AI172">
        <f t="shared" si="81"/>
        <v>0</v>
      </c>
      <c r="AJ172">
        <f t="shared" si="82"/>
        <v>52308.256726711916</v>
      </c>
      <c r="AK172">
        <f t="shared" si="83"/>
        <v>7.4679495483870997E-2</v>
      </c>
      <c r="AL172">
        <f t="shared" si="84"/>
        <v>3.6592952787096789E-2</v>
      </c>
      <c r="AM172">
        <f t="shared" si="85"/>
        <v>0.49</v>
      </c>
      <c r="AN172">
        <f t="shared" si="86"/>
        <v>0.39</v>
      </c>
      <c r="AO172">
        <v>4.62</v>
      </c>
      <c r="AP172">
        <v>0.5</v>
      </c>
      <c r="AQ172" t="s">
        <v>195</v>
      </c>
      <c r="AR172">
        <v>1589640765.9354801</v>
      </c>
      <c r="AS172">
        <v>414.19903225806502</v>
      </c>
      <c r="AT172">
        <v>409.98409677419397</v>
      </c>
      <c r="AU172">
        <v>20.463999999999999</v>
      </c>
      <c r="AV172">
        <v>19.931670967741901</v>
      </c>
      <c r="AW172">
        <v>500.01516129032302</v>
      </c>
      <c r="AX172">
        <v>101.51364516129</v>
      </c>
      <c r="AY172">
        <v>0.124757903225806</v>
      </c>
      <c r="AZ172">
        <v>34.884612903225801</v>
      </c>
      <c r="BA172">
        <v>34.852064516128998</v>
      </c>
      <c r="BB172">
        <v>35.0729774193548</v>
      </c>
      <c r="BC172">
        <v>10001.064516128999</v>
      </c>
      <c r="BD172">
        <v>7.4679495483870997E-2</v>
      </c>
      <c r="BE172">
        <v>0.30885983870967698</v>
      </c>
      <c r="BF172">
        <v>1589640749</v>
      </c>
      <c r="BG172" t="s">
        <v>571</v>
      </c>
      <c r="BH172">
        <v>27</v>
      </c>
      <c r="BI172">
        <v>-2.0150000000000001</v>
      </c>
      <c r="BJ172">
        <v>0.126</v>
      </c>
      <c r="BK172">
        <v>410</v>
      </c>
      <c r="BL172">
        <v>20</v>
      </c>
      <c r="BM172">
        <v>0.2</v>
      </c>
      <c r="BN172">
        <v>0.12</v>
      </c>
      <c r="BO172">
        <v>3.5518283674000002</v>
      </c>
      <c r="BP172">
        <v>7.8182072033988197</v>
      </c>
      <c r="BQ172">
        <v>1.32861668932827</v>
      </c>
      <c r="BR172">
        <v>0</v>
      </c>
      <c r="BS172">
        <v>0.44770757278000001</v>
      </c>
      <c r="BT172">
        <v>1.00038674052107</v>
      </c>
      <c r="BU172">
        <v>0.169141707614825</v>
      </c>
      <c r="BV172">
        <v>0</v>
      </c>
      <c r="BW172">
        <v>0</v>
      </c>
      <c r="BX172">
        <v>2</v>
      </c>
      <c r="BY172" t="s">
        <v>197</v>
      </c>
      <c r="BZ172">
        <v>100</v>
      </c>
      <c r="CA172">
        <v>100</v>
      </c>
      <c r="CB172">
        <v>-2.0150000000000001</v>
      </c>
      <c r="CC172">
        <v>0.126</v>
      </c>
      <c r="CD172">
        <v>2</v>
      </c>
      <c r="CE172">
        <v>519.82500000000005</v>
      </c>
      <c r="CF172">
        <v>443.404</v>
      </c>
      <c r="CG172">
        <v>34.998399999999997</v>
      </c>
      <c r="CH172">
        <v>38.886000000000003</v>
      </c>
      <c r="CI172">
        <v>29.9999</v>
      </c>
      <c r="CJ172">
        <v>38.754600000000003</v>
      </c>
      <c r="CK172">
        <v>38.784599999999998</v>
      </c>
      <c r="CL172">
        <v>20.070599999999999</v>
      </c>
      <c r="CM172">
        <v>27.704599999999999</v>
      </c>
      <c r="CN172">
        <v>0</v>
      </c>
      <c r="CO172">
        <v>35</v>
      </c>
      <c r="CP172">
        <v>410</v>
      </c>
      <c r="CQ172">
        <v>20</v>
      </c>
      <c r="CR172">
        <v>98.163300000000007</v>
      </c>
      <c r="CS172">
        <v>104.583</v>
      </c>
    </row>
    <row r="173" spans="1:97" x14ac:dyDescent="0.25">
      <c r="A173">
        <v>157</v>
      </c>
      <c r="B173">
        <v>1589640779.5</v>
      </c>
      <c r="C173">
        <v>12964.7999999523</v>
      </c>
      <c r="D173" t="s">
        <v>576</v>
      </c>
      <c r="E173" t="s">
        <v>577</v>
      </c>
      <c r="F173">
        <v>1589640770.87097</v>
      </c>
      <c r="G173">
        <f t="shared" si="58"/>
        <v>5.7783088135884549E-4</v>
      </c>
      <c r="H173">
        <f t="shared" si="59"/>
        <v>-4.7748021633801967</v>
      </c>
      <c r="I173">
        <f t="shared" si="60"/>
        <v>414.180838709677</v>
      </c>
      <c r="J173">
        <f t="shared" si="61"/>
        <v>853.63521436191468</v>
      </c>
      <c r="K173">
        <f t="shared" si="62"/>
        <v>86.762870277660852</v>
      </c>
      <c r="L173">
        <f t="shared" si="63"/>
        <v>42.097043064609259</v>
      </c>
      <c r="M173">
        <f t="shared" si="64"/>
        <v>1.6095380820098659E-2</v>
      </c>
      <c r="N173">
        <f t="shared" si="65"/>
        <v>2.7592015566455173</v>
      </c>
      <c r="O173">
        <f t="shared" si="66"/>
        <v>1.6043401635481087E-2</v>
      </c>
      <c r="P173">
        <f t="shared" si="67"/>
        <v>1.0031782077862952E-2</v>
      </c>
      <c r="Q173">
        <f t="shared" si="68"/>
        <v>1.4597682442451604E-2</v>
      </c>
      <c r="R173">
        <f t="shared" si="69"/>
        <v>34.725539259396754</v>
      </c>
      <c r="S173">
        <f t="shared" si="70"/>
        <v>34.851477419354801</v>
      </c>
      <c r="T173">
        <f t="shared" si="71"/>
        <v>5.6020809738920994</v>
      </c>
      <c r="U173">
        <f t="shared" si="72"/>
        <v>37.058121094286527</v>
      </c>
      <c r="V173">
        <f t="shared" si="73"/>
        <v>2.0797026604398403</v>
      </c>
      <c r="W173">
        <f t="shared" si="74"/>
        <v>5.6120024411072489</v>
      </c>
      <c r="X173">
        <f t="shared" si="75"/>
        <v>3.522378313452259</v>
      </c>
      <c r="Y173">
        <f t="shared" si="76"/>
        <v>-25.482341867925086</v>
      </c>
      <c r="Z173">
        <f t="shared" si="77"/>
        <v>4.7486139338422237</v>
      </c>
      <c r="AA173">
        <f t="shared" si="78"/>
        <v>0.40140790508219198</v>
      </c>
      <c r="AB173">
        <f t="shared" si="79"/>
        <v>-20.31772234655822</v>
      </c>
      <c r="AC173">
        <v>-1.2203976816125301E-3</v>
      </c>
      <c r="AD173">
        <v>2.3570945712151001E-2</v>
      </c>
      <c r="AE173">
        <v>2.67635244373079</v>
      </c>
      <c r="AF173">
        <v>0</v>
      </c>
      <c r="AG173">
        <v>0</v>
      </c>
      <c r="AH173">
        <f t="shared" si="80"/>
        <v>1</v>
      </c>
      <c r="AI173">
        <f t="shared" si="81"/>
        <v>0</v>
      </c>
      <c r="AJ173">
        <f t="shared" si="82"/>
        <v>52290.739100967337</v>
      </c>
      <c r="AK173">
        <f t="shared" si="83"/>
        <v>7.6387663225806396E-2</v>
      </c>
      <c r="AL173">
        <f t="shared" si="84"/>
        <v>3.7429954980645136E-2</v>
      </c>
      <c r="AM173">
        <f t="shared" si="85"/>
        <v>0.49</v>
      </c>
      <c r="AN173">
        <f t="shared" si="86"/>
        <v>0.39</v>
      </c>
      <c r="AO173">
        <v>4.62</v>
      </c>
      <c r="AP173">
        <v>0.5</v>
      </c>
      <c r="AQ173" t="s">
        <v>195</v>
      </c>
      <c r="AR173">
        <v>1589640770.87097</v>
      </c>
      <c r="AS173">
        <v>414.180838709677</v>
      </c>
      <c r="AT173">
        <v>409.99019354838703</v>
      </c>
      <c r="AU173">
        <v>20.4616032258064</v>
      </c>
      <c r="AV173">
        <v>19.938629032258099</v>
      </c>
      <c r="AW173">
        <v>500.01603225806502</v>
      </c>
      <c r="AX173">
        <v>101.514580645161</v>
      </c>
      <c r="AY173">
        <v>0.12470135483871</v>
      </c>
      <c r="AZ173">
        <v>34.883400000000002</v>
      </c>
      <c r="BA173">
        <v>34.851477419354801</v>
      </c>
      <c r="BB173">
        <v>35.071570967741899</v>
      </c>
      <c r="BC173">
        <v>9997.4354838709696</v>
      </c>
      <c r="BD173">
        <v>7.6387663225806396E-2</v>
      </c>
      <c r="BE173">
        <v>0.30813054838709703</v>
      </c>
      <c r="BF173">
        <v>1589640749</v>
      </c>
      <c r="BG173" t="s">
        <v>571</v>
      </c>
      <c r="BH173">
        <v>27</v>
      </c>
      <c r="BI173">
        <v>-2.0150000000000001</v>
      </c>
      <c r="BJ173">
        <v>0.126</v>
      </c>
      <c r="BK173">
        <v>410</v>
      </c>
      <c r="BL173">
        <v>20</v>
      </c>
      <c r="BM173">
        <v>0.2</v>
      </c>
      <c r="BN173">
        <v>0.12</v>
      </c>
      <c r="BO173">
        <v>4.1671316000000003</v>
      </c>
      <c r="BP173">
        <v>0.276717406962801</v>
      </c>
      <c r="BQ173">
        <v>0.16612217497203699</v>
      </c>
      <c r="BR173">
        <v>0</v>
      </c>
      <c r="BS173">
        <v>0.52218277999999996</v>
      </c>
      <c r="BT173">
        <v>-6.3443611044428899E-3</v>
      </c>
      <c r="BU173">
        <v>2.3773183453875101E-2</v>
      </c>
      <c r="BV173">
        <v>1</v>
      </c>
      <c r="BW173">
        <v>1</v>
      </c>
      <c r="BX173">
        <v>2</v>
      </c>
      <c r="BY173" t="s">
        <v>200</v>
      </c>
      <c r="BZ173">
        <v>100</v>
      </c>
      <c r="CA173">
        <v>100</v>
      </c>
      <c r="CB173">
        <v>-2.0150000000000001</v>
      </c>
      <c r="CC173">
        <v>0.126</v>
      </c>
      <c r="CD173">
        <v>2</v>
      </c>
      <c r="CE173">
        <v>519.89099999999996</v>
      </c>
      <c r="CF173">
        <v>443.20400000000001</v>
      </c>
      <c r="CG173">
        <v>34.998399999999997</v>
      </c>
      <c r="CH173">
        <v>38.884700000000002</v>
      </c>
      <c r="CI173">
        <v>29.9999</v>
      </c>
      <c r="CJ173">
        <v>38.754399999999997</v>
      </c>
      <c r="CK173">
        <v>38.7836</v>
      </c>
      <c r="CL173">
        <v>20.070399999999999</v>
      </c>
      <c r="CM173">
        <v>27.704599999999999</v>
      </c>
      <c r="CN173">
        <v>0</v>
      </c>
      <c r="CO173">
        <v>35</v>
      </c>
      <c r="CP173">
        <v>410</v>
      </c>
      <c r="CQ173">
        <v>20</v>
      </c>
      <c r="CR173">
        <v>98.166200000000003</v>
      </c>
      <c r="CS173">
        <v>104.583</v>
      </c>
    </row>
    <row r="174" spans="1:97" x14ac:dyDescent="0.25">
      <c r="A174">
        <v>158</v>
      </c>
      <c r="B174">
        <v>1589640784.5</v>
      </c>
      <c r="C174">
        <v>12969.7999999523</v>
      </c>
      <c r="D174" t="s">
        <v>578</v>
      </c>
      <c r="E174" t="s">
        <v>579</v>
      </c>
      <c r="F174">
        <v>1589640775.87097</v>
      </c>
      <c r="G174">
        <f t="shared" si="58"/>
        <v>5.6857079204128251E-4</v>
      </c>
      <c r="H174">
        <f t="shared" si="59"/>
        <v>-4.7394407915825836</v>
      </c>
      <c r="I174">
        <f t="shared" si="60"/>
        <v>414.15938709677403</v>
      </c>
      <c r="J174">
        <f t="shared" si="61"/>
        <v>857.65572398330801</v>
      </c>
      <c r="K174">
        <f t="shared" si="62"/>
        <v>87.172226692735094</v>
      </c>
      <c r="L174">
        <f t="shared" si="63"/>
        <v>42.095207866445563</v>
      </c>
      <c r="M174">
        <f t="shared" si="64"/>
        <v>1.5837173728705779E-2</v>
      </c>
      <c r="N174">
        <f t="shared" si="65"/>
        <v>2.7598138175448415</v>
      </c>
      <c r="O174">
        <f t="shared" si="66"/>
        <v>1.5786857211181587E-2</v>
      </c>
      <c r="P174">
        <f t="shared" si="67"/>
        <v>9.8712930974764763E-3</v>
      </c>
      <c r="Q174">
        <f t="shared" si="68"/>
        <v>1.6824845309999999E-2</v>
      </c>
      <c r="R174">
        <f t="shared" si="69"/>
        <v>34.726193291971818</v>
      </c>
      <c r="S174">
        <f t="shared" si="70"/>
        <v>34.851219354838697</v>
      </c>
      <c r="T174">
        <f t="shared" si="71"/>
        <v>5.6020008301768707</v>
      </c>
      <c r="U174">
        <f t="shared" si="72"/>
        <v>37.062315539022258</v>
      </c>
      <c r="V174">
        <f t="shared" si="73"/>
        <v>2.0797164328424613</v>
      </c>
      <c r="W174">
        <f t="shared" si="74"/>
        <v>5.6114044753970234</v>
      </c>
      <c r="X174">
        <f t="shared" si="75"/>
        <v>3.5222843973344093</v>
      </c>
      <c r="Y174">
        <f t="shared" si="76"/>
        <v>-25.073971929020558</v>
      </c>
      <c r="Z174">
        <f t="shared" si="77"/>
        <v>4.50200914241519</v>
      </c>
      <c r="AA174">
        <f t="shared" si="78"/>
        <v>0.38047353930740835</v>
      </c>
      <c r="AB174">
        <f t="shared" si="79"/>
        <v>-20.174664401987961</v>
      </c>
      <c r="AC174">
        <v>-1.22082045857897E-3</v>
      </c>
      <c r="AD174">
        <v>2.35791112905313E-2</v>
      </c>
      <c r="AE174">
        <v>2.67693600357868</v>
      </c>
      <c r="AF174">
        <v>0</v>
      </c>
      <c r="AG174">
        <v>0</v>
      </c>
      <c r="AH174">
        <f t="shared" si="80"/>
        <v>1</v>
      </c>
      <c r="AI174">
        <f t="shared" si="81"/>
        <v>0</v>
      </c>
      <c r="AJ174">
        <f t="shared" si="82"/>
        <v>52308.456741452297</v>
      </c>
      <c r="AK174">
        <f t="shared" si="83"/>
        <v>8.8042099999999998E-2</v>
      </c>
      <c r="AL174">
        <f t="shared" si="84"/>
        <v>4.3140629E-2</v>
      </c>
      <c r="AM174">
        <f t="shared" si="85"/>
        <v>0.49</v>
      </c>
      <c r="AN174">
        <f t="shared" si="86"/>
        <v>0.39</v>
      </c>
      <c r="AO174">
        <v>4.62</v>
      </c>
      <c r="AP174">
        <v>0.5</v>
      </c>
      <c r="AQ174" t="s">
        <v>195</v>
      </c>
      <c r="AR174">
        <v>1589640775.87097</v>
      </c>
      <c r="AS174">
        <v>414.15938709677403</v>
      </c>
      <c r="AT174">
        <v>409.997935483871</v>
      </c>
      <c r="AU174">
        <v>20.461570967741899</v>
      </c>
      <c r="AV174">
        <v>19.946987096774201</v>
      </c>
      <c r="AW174">
        <v>500.02512903225801</v>
      </c>
      <c r="AX174">
        <v>101.51535483871</v>
      </c>
      <c r="AY174">
        <v>0.124760483870968</v>
      </c>
      <c r="AZ174">
        <v>34.881477419354901</v>
      </c>
      <c r="BA174">
        <v>34.851219354838697</v>
      </c>
      <c r="BB174">
        <v>35.071577419354803</v>
      </c>
      <c r="BC174">
        <v>10000.822580645199</v>
      </c>
      <c r="BD174">
        <v>8.8042099999999998E-2</v>
      </c>
      <c r="BE174">
        <v>0.296024161290323</v>
      </c>
      <c r="BF174">
        <v>1589640749</v>
      </c>
      <c r="BG174" t="s">
        <v>571</v>
      </c>
      <c r="BH174">
        <v>27</v>
      </c>
      <c r="BI174">
        <v>-2.0150000000000001</v>
      </c>
      <c r="BJ174">
        <v>0.126</v>
      </c>
      <c r="BK174">
        <v>410</v>
      </c>
      <c r="BL174">
        <v>20</v>
      </c>
      <c r="BM174">
        <v>0.2</v>
      </c>
      <c r="BN174">
        <v>0.12</v>
      </c>
      <c r="BO174">
        <v>4.1845122000000003</v>
      </c>
      <c r="BP174">
        <v>-0.32683741656663401</v>
      </c>
      <c r="BQ174">
        <v>4.2703886534600097E-2</v>
      </c>
      <c r="BR174">
        <v>0</v>
      </c>
      <c r="BS174">
        <v>0.52134685999999997</v>
      </c>
      <c r="BT174">
        <v>-0.10652604273710101</v>
      </c>
      <c r="BU174">
        <v>1.4960945110533599E-2</v>
      </c>
      <c r="BV174">
        <v>0</v>
      </c>
      <c r="BW174">
        <v>0</v>
      </c>
      <c r="BX174">
        <v>2</v>
      </c>
      <c r="BY174" t="s">
        <v>197</v>
      </c>
      <c r="BZ174">
        <v>100</v>
      </c>
      <c r="CA174">
        <v>100</v>
      </c>
      <c r="CB174">
        <v>-2.0150000000000001</v>
      </c>
      <c r="CC174">
        <v>0.126</v>
      </c>
      <c r="CD174">
        <v>2</v>
      </c>
      <c r="CE174">
        <v>519.81200000000001</v>
      </c>
      <c r="CF174">
        <v>443.40600000000001</v>
      </c>
      <c r="CG174">
        <v>34.998899999999999</v>
      </c>
      <c r="CH174">
        <v>38.882300000000001</v>
      </c>
      <c r="CI174">
        <v>29.9998</v>
      </c>
      <c r="CJ174">
        <v>38.750799999999998</v>
      </c>
      <c r="CK174">
        <v>38.780900000000003</v>
      </c>
      <c r="CL174">
        <v>20.0702</v>
      </c>
      <c r="CM174">
        <v>27.704599999999999</v>
      </c>
      <c r="CN174">
        <v>0</v>
      </c>
      <c r="CO174">
        <v>35</v>
      </c>
      <c r="CP174">
        <v>410</v>
      </c>
      <c r="CQ174">
        <v>20</v>
      </c>
      <c r="CR174">
        <v>98.165300000000002</v>
      </c>
      <c r="CS174">
        <v>104.583</v>
      </c>
    </row>
    <row r="175" spans="1:97" x14ac:dyDescent="0.25">
      <c r="A175">
        <v>159</v>
      </c>
      <c r="B175">
        <v>1589640789.5</v>
      </c>
      <c r="C175">
        <v>12974.7999999523</v>
      </c>
      <c r="D175" t="s">
        <v>580</v>
      </c>
      <c r="E175" t="s">
        <v>581</v>
      </c>
      <c r="F175">
        <v>1589640780.87097</v>
      </c>
      <c r="G175">
        <f t="shared" si="58"/>
        <v>5.6143621327546999E-4</v>
      </c>
      <c r="H175">
        <f t="shared" si="59"/>
        <v>-4.7238407392325668</v>
      </c>
      <c r="I175">
        <f t="shared" si="60"/>
        <v>414.149580645161</v>
      </c>
      <c r="J175">
        <f t="shared" si="61"/>
        <v>861.9646705559619</v>
      </c>
      <c r="K175">
        <f t="shared" si="62"/>
        <v>87.609690136886414</v>
      </c>
      <c r="L175">
        <f t="shared" si="63"/>
        <v>42.093971678956827</v>
      </c>
      <c r="M175">
        <f t="shared" si="64"/>
        <v>1.5639951043984666E-2</v>
      </c>
      <c r="N175">
        <f t="shared" si="65"/>
        <v>2.7597523872910079</v>
      </c>
      <c r="O175">
        <f t="shared" si="66"/>
        <v>1.559087673666839E-2</v>
      </c>
      <c r="P175">
        <f t="shared" si="67"/>
        <v>9.7486941845830438E-3</v>
      </c>
      <c r="Q175">
        <f t="shared" si="68"/>
        <v>1.2502518386129027E-2</v>
      </c>
      <c r="R175">
        <f t="shared" si="69"/>
        <v>34.726932430566038</v>
      </c>
      <c r="S175">
        <f t="shared" si="70"/>
        <v>34.850248387096798</v>
      </c>
      <c r="T175">
        <f t="shared" si="71"/>
        <v>5.6016992983769915</v>
      </c>
      <c r="U175">
        <f t="shared" si="72"/>
        <v>37.068228811465282</v>
      </c>
      <c r="V175">
        <f t="shared" si="73"/>
        <v>2.0799121434715548</v>
      </c>
      <c r="W175">
        <f t="shared" si="74"/>
        <v>5.6110372957130163</v>
      </c>
      <c r="X175">
        <f t="shared" si="75"/>
        <v>3.5217871549054367</v>
      </c>
      <c r="Y175">
        <f t="shared" si="76"/>
        <v>-24.759337005448227</v>
      </c>
      <c r="Z175">
        <f t="shared" si="77"/>
        <v>4.4707123358250538</v>
      </c>
      <c r="AA175">
        <f t="shared" si="78"/>
        <v>0.37783303465722745</v>
      </c>
      <c r="AB175">
        <f t="shared" si="79"/>
        <v>-19.898289116579818</v>
      </c>
      <c r="AC175">
        <v>-1.22077803570191E-3</v>
      </c>
      <c r="AD175">
        <v>2.3578291928656701E-2</v>
      </c>
      <c r="AE175">
        <v>2.6768774532858499</v>
      </c>
      <c r="AF175">
        <v>0</v>
      </c>
      <c r="AG175">
        <v>0</v>
      </c>
      <c r="AH175">
        <f t="shared" si="80"/>
        <v>1</v>
      </c>
      <c r="AI175">
        <f t="shared" si="81"/>
        <v>0</v>
      </c>
      <c r="AJ175">
        <f t="shared" si="82"/>
        <v>52306.901722150084</v>
      </c>
      <c r="AK175">
        <f t="shared" si="83"/>
        <v>6.5423958064516105E-2</v>
      </c>
      <c r="AL175">
        <f t="shared" si="84"/>
        <v>3.2057739451612888E-2</v>
      </c>
      <c r="AM175">
        <f t="shared" si="85"/>
        <v>0.49</v>
      </c>
      <c r="AN175">
        <f t="shared" si="86"/>
        <v>0.39</v>
      </c>
      <c r="AO175">
        <v>4.62</v>
      </c>
      <c r="AP175">
        <v>0.5</v>
      </c>
      <c r="AQ175" t="s">
        <v>195</v>
      </c>
      <c r="AR175">
        <v>1589640780.87097</v>
      </c>
      <c r="AS175">
        <v>414.149580645161</v>
      </c>
      <c r="AT175">
        <v>409.99980645161298</v>
      </c>
      <c r="AU175">
        <v>20.463612903225801</v>
      </c>
      <c r="AV175">
        <v>19.955487096774199</v>
      </c>
      <c r="AW175">
        <v>500.02499999999998</v>
      </c>
      <c r="AX175">
        <v>101.51477419354801</v>
      </c>
      <c r="AY175">
        <v>0.124762935483871</v>
      </c>
      <c r="AZ175">
        <v>34.880296774193603</v>
      </c>
      <c r="BA175">
        <v>34.850248387096798</v>
      </c>
      <c r="BB175">
        <v>35.070303225806398</v>
      </c>
      <c r="BC175">
        <v>10000.532258064501</v>
      </c>
      <c r="BD175">
        <v>6.5423958064516105E-2</v>
      </c>
      <c r="BE175">
        <v>0.28967916129032301</v>
      </c>
      <c r="BF175">
        <v>1589640749</v>
      </c>
      <c r="BG175" t="s">
        <v>571</v>
      </c>
      <c r="BH175">
        <v>27</v>
      </c>
      <c r="BI175">
        <v>-2.0150000000000001</v>
      </c>
      <c r="BJ175">
        <v>0.126</v>
      </c>
      <c r="BK175">
        <v>410</v>
      </c>
      <c r="BL175">
        <v>20</v>
      </c>
      <c r="BM175">
        <v>0.2</v>
      </c>
      <c r="BN175">
        <v>0.12</v>
      </c>
      <c r="BO175">
        <v>4.1729649999999996</v>
      </c>
      <c r="BP175">
        <v>-0.23557333973591299</v>
      </c>
      <c r="BQ175">
        <v>3.8920763674419399E-2</v>
      </c>
      <c r="BR175">
        <v>0</v>
      </c>
      <c r="BS175">
        <v>0.51704538</v>
      </c>
      <c r="BT175">
        <v>-8.6524794237699404E-2</v>
      </c>
      <c r="BU175">
        <v>1.39709857689284E-2</v>
      </c>
      <c r="BV175">
        <v>1</v>
      </c>
      <c r="BW175">
        <v>1</v>
      </c>
      <c r="BX175">
        <v>2</v>
      </c>
      <c r="BY175" t="s">
        <v>200</v>
      </c>
      <c r="BZ175">
        <v>100</v>
      </c>
      <c r="CA175">
        <v>100</v>
      </c>
      <c r="CB175">
        <v>-2.0150000000000001</v>
      </c>
      <c r="CC175">
        <v>0.126</v>
      </c>
      <c r="CD175">
        <v>2</v>
      </c>
      <c r="CE175">
        <v>519.95899999999995</v>
      </c>
      <c r="CF175">
        <v>443.28300000000002</v>
      </c>
      <c r="CG175">
        <v>34.999299999999998</v>
      </c>
      <c r="CH175">
        <v>38.880899999999997</v>
      </c>
      <c r="CI175">
        <v>29.9998</v>
      </c>
      <c r="CJ175">
        <v>38.750700000000002</v>
      </c>
      <c r="CK175">
        <v>38.779800000000002</v>
      </c>
      <c r="CL175">
        <v>20.069600000000001</v>
      </c>
      <c r="CM175">
        <v>27.704599999999999</v>
      </c>
      <c r="CN175">
        <v>0</v>
      </c>
      <c r="CO175">
        <v>35</v>
      </c>
      <c r="CP175">
        <v>410</v>
      </c>
      <c r="CQ175">
        <v>20</v>
      </c>
      <c r="CR175">
        <v>98.165000000000006</v>
      </c>
      <c r="CS175">
        <v>104.584</v>
      </c>
    </row>
    <row r="176" spans="1:97" x14ac:dyDescent="0.25">
      <c r="A176">
        <v>160</v>
      </c>
      <c r="B176">
        <v>1589641013</v>
      </c>
      <c r="C176">
        <v>13198.2999999523</v>
      </c>
      <c r="D176" t="s">
        <v>583</v>
      </c>
      <c r="E176" t="s">
        <v>584</v>
      </c>
      <c r="F176">
        <v>1589641005</v>
      </c>
      <c r="G176">
        <f t="shared" si="58"/>
        <v>4.5387245955276641E-4</v>
      </c>
      <c r="H176">
        <f t="shared" si="59"/>
        <v>-3.7545784852781159</v>
      </c>
      <c r="I176">
        <f t="shared" si="60"/>
        <v>414.37616129032301</v>
      </c>
      <c r="J176">
        <f t="shared" si="61"/>
        <v>853.13045228707881</v>
      </c>
      <c r="K176">
        <f t="shared" si="62"/>
        <v>86.709327980966705</v>
      </c>
      <c r="L176">
        <f t="shared" si="63"/>
        <v>42.115808175050375</v>
      </c>
      <c r="M176">
        <f t="shared" si="64"/>
        <v>1.2670254878620342E-2</v>
      </c>
      <c r="N176">
        <f t="shared" si="65"/>
        <v>2.7781714340479282</v>
      </c>
      <c r="O176">
        <f t="shared" si="66"/>
        <v>1.2638239949758819E-2</v>
      </c>
      <c r="P176">
        <f t="shared" si="67"/>
        <v>7.9017695879397432E-3</v>
      </c>
      <c r="Q176">
        <f t="shared" si="68"/>
        <v>1.3543379057419352E-2</v>
      </c>
      <c r="R176">
        <f t="shared" si="69"/>
        <v>34.715871304870539</v>
      </c>
      <c r="S176">
        <f t="shared" si="70"/>
        <v>34.825780645161302</v>
      </c>
      <c r="T176">
        <f t="shared" si="71"/>
        <v>5.5941055527856918</v>
      </c>
      <c r="U176">
        <f t="shared" si="72"/>
        <v>37.188503741089832</v>
      </c>
      <c r="V176">
        <f t="shared" si="73"/>
        <v>2.0818984172758932</v>
      </c>
      <c r="W176">
        <f t="shared" si="74"/>
        <v>5.5982311947000687</v>
      </c>
      <c r="X176">
        <f t="shared" si="75"/>
        <v>3.5122071355097986</v>
      </c>
      <c r="Y176">
        <f t="shared" si="76"/>
        <v>-20.015775466276999</v>
      </c>
      <c r="Z176">
        <f t="shared" si="77"/>
        <v>1.9915480011964128</v>
      </c>
      <c r="AA176">
        <f t="shared" si="78"/>
        <v>0.16714217633590167</v>
      </c>
      <c r="AB176">
        <f t="shared" si="79"/>
        <v>-17.843541909687264</v>
      </c>
      <c r="AC176">
        <v>-1.2224626401497801E-3</v>
      </c>
      <c r="AD176">
        <v>2.36108286341794E-2</v>
      </c>
      <c r="AE176">
        <v>2.67920143115479</v>
      </c>
      <c r="AF176">
        <v>0</v>
      </c>
      <c r="AG176">
        <v>0</v>
      </c>
      <c r="AH176">
        <f t="shared" si="80"/>
        <v>1</v>
      </c>
      <c r="AI176">
        <f t="shared" si="81"/>
        <v>0</v>
      </c>
      <c r="AJ176">
        <f t="shared" si="82"/>
        <v>52383.076789477316</v>
      </c>
      <c r="AK176">
        <f t="shared" si="83"/>
        <v>7.08706387096774E-2</v>
      </c>
      <c r="AL176">
        <f t="shared" si="84"/>
        <v>3.4726612967741925E-2</v>
      </c>
      <c r="AM176">
        <f t="shared" si="85"/>
        <v>0.49</v>
      </c>
      <c r="AN176">
        <f t="shared" si="86"/>
        <v>0.39</v>
      </c>
      <c r="AO176">
        <v>6.15</v>
      </c>
      <c r="AP176">
        <v>0.5</v>
      </c>
      <c r="AQ176" t="s">
        <v>195</v>
      </c>
      <c r="AR176">
        <v>1589641005</v>
      </c>
      <c r="AS176">
        <v>414.37616129032301</v>
      </c>
      <c r="AT176">
        <v>409.99077419354802</v>
      </c>
      <c r="AU176">
        <v>20.483735483871001</v>
      </c>
      <c r="AV176">
        <v>19.937083870967701</v>
      </c>
      <c r="AW176">
        <v>500.16116129032201</v>
      </c>
      <c r="AX176">
        <v>101.512258064516</v>
      </c>
      <c r="AY176">
        <v>0.12439990322580601</v>
      </c>
      <c r="AZ176">
        <v>34.839077419354901</v>
      </c>
      <c r="BA176">
        <v>34.825780645161302</v>
      </c>
      <c r="BB176">
        <v>35.028248387096802</v>
      </c>
      <c r="BC176">
        <v>10014.580645161301</v>
      </c>
      <c r="BD176">
        <v>7.08706387096774E-2</v>
      </c>
      <c r="BE176">
        <v>0.285157580645161</v>
      </c>
      <c r="BF176">
        <v>1589640992</v>
      </c>
      <c r="BG176" t="s">
        <v>585</v>
      </c>
      <c r="BH176">
        <v>28</v>
      </c>
      <c r="BI176">
        <v>-1.9890000000000001</v>
      </c>
      <c r="BJ176">
        <v>0.127</v>
      </c>
      <c r="BK176">
        <v>410</v>
      </c>
      <c r="BL176">
        <v>20</v>
      </c>
      <c r="BM176">
        <v>0.26</v>
      </c>
      <c r="BN176">
        <v>0.16</v>
      </c>
      <c r="BO176">
        <v>2.9793901483999998</v>
      </c>
      <c r="BP176">
        <v>13.7737828995208</v>
      </c>
      <c r="BQ176">
        <v>1.91217757709783</v>
      </c>
      <c r="BR176">
        <v>0</v>
      </c>
      <c r="BS176">
        <v>0.36984068883999999</v>
      </c>
      <c r="BT176">
        <v>1.74376158854946</v>
      </c>
      <c r="BU176">
        <v>0.23942643784343901</v>
      </c>
      <c r="BV176">
        <v>0</v>
      </c>
      <c r="BW176">
        <v>0</v>
      </c>
      <c r="BX176">
        <v>2</v>
      </c>
      <c r="BY176" t="s">
        <v>197</v>
      </c>
      <c r="BZ176">
        <v>100</v>
      </c>
      <c r="CA176">
        <v>100</v>
      </c>
      <c r="CB176">
        <v>-1.9890000000000001</v>
      </c>
      <c r="CC176">
        <v>0.127</v>
      </c>
      <c r="CD176">
        <v>2</v>
      </c>
      <c r="CE176">
        <v>519.41800000000001</v>
      </c>
      <c r="CF176">
        <v>443.072</v>
      </c>
      <c r="CG176">
        <v>34.999000000000002</v>
      </c>
      <c r="CH176">
        <v>38.768000000000001</v>
      </c>
      <c r="CI176">
        <v>30</v>
      </c>
      <c r="CJ176">
        <v>38.661700000000003</v>
      </c>
      <c r="CK176">
        <v>38.690300000000001</v>
      </c>
      <c r="CL176">
        <v>20.081499999999998</v>
      </c>
      <c r="CM176">
        <v>27.148800000000001</v>
      </c>
      <c r="CN176">
        <v>0</v>
      </c>
      <c r="CO176">
        <v>35</v>
      </c>
      <c r="CP176">
        <v>410</v>
      </c>
      <c r="CQ176">
        <v>20</v>
      </c>
      <c r="CR176">
        <v>98.1845</v>
      </c>
      <c r="CS176">
        <v>104.60299999999999</v>
      </c>
    </row>
    <row r="177" spans="1:97" x14ac:dyDescent="0.25">
      <c r="A177">
        <v>161</v>
      </c>
      <c r="B177">
        <v>1589641018</v>
      </c>
      <c r="C177">
        <v>13203.2999999523</v>
      </c>
      <c r="D177" t="s">
        <v>586</v>
      </c>
      <c r="E177" t="s">
        <v>587</v>
      </c>
      <c r="F177">
        <v>1589641009.64516</v>
      </c>
      <c r="G177">
        <f t="shared" si="58"/>
        <v>4.6006919106980355E-4</v>
      </c>
      <c r="H177">
        <f t="shared" si="59"/>
        <v>-3.7788033961938567</v>
      </c>
      <c r="I177">
        <f t="shared" si="60"/>
        <v>414.40119354838703</v>
      </c>
      <c r="J177">
        <f t="shared" si="61"/>
        <v>849.84944688545954</v>
      </c>
      <c r="K177">
        <f t="shared" si="62"/>
        <v>86.375544182042617</v>
      </c>
      <c r="L177">
        <f t="shared" si="63"/>
        <v>42.118199563003465</v>
      </c>
      <c r="M177">
        <f t="shared" si="64"/>
        <v>1.2844351970998522E-2</v>
      </c>
      <c r="N177">
        <f t="shared" si="65"/>
        <v>2.7763906256986757</v>
      </c>
      <c r="O177">
        <f t="shared" si="66"/>
        <v>1.2811431377514945E-2</v>
      </c>
      <c r="P177">
        <f t="shared" si="67"/>
        <v>8.0100953092282455E-3</v>
      </c>
      <c r="Q177">
        <f t="shared" si="68"/>
        <v>1.6579900727419352E-2</v>
      </c>
      <c r="R177">
        <f t="shared" si="69"/>
        <v>34.713716677426675</v>
      </c>
      <c r="S177">
        <f t="shared" si="70"/>
        <v>34.826606451612903</v>
      </c>
      <c r="T177">
        <f t="shared" si="71"/>
        <v>5.5943617019788805</v>
      </c>
      <c r="U177">
        <f t="shared" si="72"/>
        <v>37.197543180174733</v>
      </c>
      <c r="V177">
        <f t="shared" si="73"/>
        <v>2.0823564238400918</v>
      </c>
      <c r="W177">
        <f t="shared" si="74"/>
        <v>5.5981020406474862</v>
      </c>
      <c r="X177">
        <f t="shared" si="75"/>
        <v>3.5120052781387887</v>
      </c>
      <c r="Y177">
        <f t="shared" si="76"/>
        <v>-20.289051326178338</v>
      </c>
      <c r="Z177">
        <f t="shared" si="77"/>
        <v>1.8043775573223662</v>
      </c>
      <c r="AA177">
        <f t="shared" si="78"/>
        <v>0.15153118869574536</v>
      </c>
      <c r="AB177">
        <f t="shared" si="79"/>
        <v>-18.31656267943281</v>
      </c>
      <c r="AC177">
        <v>-1.2212431784599199E-3</v>
      </c>
      <c r="AD177">
        <v>2.3587275766353801E-2</v>
      </c>
      <c r="AE177">
        <v>2.6775193498529002</v>
      </c>
      <c r="AF177">
        <v>0</v>
      </c>
      <c r="AG177">
        <v>0</v>
      </c>
      <c r="AH177">
        <f t="shared" si="80"/>
        <v>1</v>
      </c>
      <c r="AI177">
        <f t="shared" si="81"/>
        <v>0</v>
      </c>
      <c r="AJ177">
        <f t="shared" si="82"/>
        <v>52333.035083285184</v>
      </c>
      <c r="AK177">
        <f t="shared" si="83"/>
        <v>8.6760338709677406E-2</v>
      </c>
      <c r="AL177">
        <f t="shared" si="84"/>
        <v>4.251256596774193E-2</v>
      </c>
      <c r="AM177">
        <f t="shared" si="85"/>
        <v>0.49</v>
      </c>
      <c r="AN177">
        <f t="shared" si="86"/>
        <v>0.39</v>
      </c>
      <c r="AO177">
        <v>6.15</v>
      </c>
      <c r="AP177">
        <v>0.5</v>
      </c>
      <c r="AQ177" t="s">
        <v>195</v>
      </c>
      <c r="AR177">
        <v>1589641009.64516</v>
      </c>
      <c r="AS177">
        <v>414.40119354838703</v>
      </c>
      <c r="AT177">
        <v>409.98790322580697</v>
      </c>
      <c r="AU177">
        <v>20.488316129032299</v>
      </c>
      <c r="AV177">
        <v>19.934041935483901</v>
      </c>
      <c r="AW177">
        <v>500.01522580645201</v>
      </c>
      <c r="AX177">
        <v>101.51203225806501</v>
      </c>
      <c r="AY177">
        <v>0.124256967741935</v>
      </c>
      <c r="AZ177">
        <v>34.838661290322598</v>
      </c>
      <c r="BA177">
        <v>34.826606451612903</v>
      </c>
      <c r="BB177">
        <v>35.027109677419404</v>
      </c>
      <c r="BC177">
        <v>10004.6129032258</v>
      </c>
      <c r="BD177">
        <v>8.6760338709677406E-2</v>
      </c>
      <c r="BE177">
        <v>0.30032703225806501</v>
      </c>
      <c r="BF177">
        <v>1589640992</v>
      </c>
      <c r="BG177" t="s">
        <v>585</v>
      </c>
      <c r="BH177">
        <v>28</v>
      </c>
      <c r="BI177">
        <v>-1.9890000000000001</v>
      </c>
      <c r="BJ177">
        <v>0.127</v>
      </c>
      <c r="BK177">
        <v>410</v>
      </c>
      <c r="BL177">
        <v>20</v>
      </c>
      <c r="BM177">
        <v>0.26</v>
      </c>
      <c r="BN177">
        <v>0.16</v>
      </c>
      <c r="BO177">
        <v>3.8608541999999999</v>
      </c>
      <c r="BP177">
        <v>6.63626438300407</v>
      </c>
      <c r="BQ177">
        <v>1.21616872334363</v>
      </c>
      <c r="BR177">
        <v>0</v>
      </c>
      <c r="BS177">
        <v>0.48131168060000001</v>
      </c>
      <c r="BT177">
        <v>0.88789806971469398</v>
      </c>
      <c r="BU177">
        <v>0.155829962815909</v>
      </c>
      <c r="BV177">
        <v>0</v>
      </c>
      <c r="BW177">
        <v>0</v>
      </c>
      <c r="BX177">
        <v>2</v>
      </c>
      <c r="BY177" t="s">
        <v>197</v>
      </c>
      <c r="BZ177">
        <v>100</v>
      </c>
      <c r="CA177">
        <v>100</v>
      </c>
      <c r="CB177">
        <v>-1.9890000000000001</v>
      </c>
      <c r="CC177">
        <v>0.127</v>
      </c>
      <c r="CD177">
        <v>2</v>
      </c>
      <c r="CE177">
        <v>520.03399999999999</v>
      </c>
      <c r="CF177">
        <v>443.089</v>
      </c>
      <c r="CG177">
        <v>34.999000000000002</v>
      </c>
      <c r="CH177">
        <v>38.765799999999999</v>
      </c>
      <c r="CI177">
        <v>29.9999</v>
      </c>
      <c r="CJ177">
        <v>38.658700000000003</v>
      </c>
      <c r="CK177">
        <v>38.688800000000001</v>
      </c>
      <c r="CL177">
        <v>20.082000000000001</v>
      </c>
      <c r="CM177">
        <v>26.878699999999998</v>
      </c>
      <c r="CN177">
        <v>0</v>
      </c>
      <c r="CO177">
        <v>35</v>
      </c>
      <c r="CP177">
        <v>410</v>
      </c>
      <c r="CQ177">
        <v>20</v>
      </c>
      <c r="CR177">
        <v>98.185000000000002</v>
      </c>
      <c r="CS177">
        <v>104.60299999999999</v>
      </c>
    </row>
    <row r="178" spans="1:97" x14ac:dyDescent="0.25">
      <c r="A178">
        <v>162</v>
      </c>
      <c r="B178">
        <v>1589641023</v>
      </c>
      <c r="C178">
        <v>13208.2999999523</v>
      </c>
      <c r="D178" t="s">
        <v>588</v>
      </c>
      <c r="E178" t="s">
        <v>589</v>
      </c>
      <c r="F178">
        <v>1589641014.4354801</v>
      </c>
      <c r="G178">
        <f t="shared" si="58"/>
        <v>4.5084857700225783E-4</v>
      </c>
      <c r="H178">
        <f t="shared" si="59"/>
        <v>-3.7711400512320798</v>
      </c>
      <c r="I178">
        <f t="shared" si="60"/>
        <v>414.389677419355</v>
      </c>
      <c r="J178">
        <f t="shared" si="61"/>
        <v>858.23302600068371</v>
      </c>
      <c r="K178">
        <f t="shared" si="62"/>
        <v>87.227648818393746</v>
      </c>
      <c r="L178">
        <f t="shared" si="63"/>
        <v>42.117042995120265</v>
      </c>
      <c r="M178">
        <f t="shared" si="64"/>
        <v>1.2587418193179227E-2</v>
      </c>
      <c r="N178">
        <f t="shared" si="65"/>
        <v>2.7752623806613896</v>
      </c>
      <c r="O178">
        <f t="shared" si="66"/>
        <v>1.2555786920520576E-2</v>
      </c>
      <c r="P178">
        <f t="shared" si="67"/>
        <v>7.8502020925177544E-3</v>
      </c>
      <c r="Q178">
        <f t="shared" si="68"/>
        <v>2.1090702183870991E-2</v>
      </c>
      <c r="R178">
        <f t="shared" si="69"/>
        <v>34.715572417610346</v>
      </c>
      <c r="S178">
        <f t="shared" si="70"/>
        <v>34.825483870967702</v>
      </c>
      <c r="T178">
        <f t="shared" si="71"/>
        <v>5.5940135016595152</v>
      </c>
      <c r="U178">
        <f t="shared" si="72"/>
        <v>37.198074557029415</v>
      </c>
      <c r="V178">
        <f t="shared" si="73"/>
        <v>2.082313177408976</v>
      </c>
      <c r="W178">
        <f t="shared" si="74"/>
        <v>5.5979058115401195</v>
      </c>
      <c r="X178">
        <f t="shared" si="75"/>
        <v>3.5117003242505391</v>
      </c>
      <c r="Y178">
        <f t="shared" si="76"/>
        <v>-19.882422245799571</v>
      </c>
      <c r="Z178">
        <f t="shared" si="77"/>
        <v>1.8770063481341368</v>
      </c>
      <c r="AA178">
        <f t="shared" si="78"/>
        <v>0.1576932710104785</v>
      </c>
      <c r="AB178">
        <f t="shared" si="79"/>
        <v>-17.826631924471084</v>
      </c>
      <c r="AC178">
        <v>-1.2204709761320801E-3</v>
      </c>
      <c r="AD178">
        <v>2.3572361333605699E-2</v>
      </c>
      <c r="AE178">
        <v>2.6764536219544701</v>
      </c>
      <c r="AF178">
        <v>0</v>
      </c>
      <c r="AG178">
        <v>0</v>
      </c>
      <c r="AH178">
        <f t="shared" si="80"/>
        <v>1</v>
      </c>
      <c r="AI178">
        <f t="shared" si="81"/>
        <v>0</v>
      </c>
      <c r="AJ178">
        <f t="shared" si="82"/>
        <v>52301.407847271177</v>
      </c>
      <c r="AK178">
        <f t="shared" si="83"/>
        <v>0.110364741935484</v>
      </c>
      <c r="AL178">
        <f t="shared" si="84"/>
        <v>5.4078723548387157E-2</v>
      </c>
      <c r="AM178">
        <f t="shared" si="85"/>
        <v>0.49</v>
      </c>
      <c r="AN178">
        <f t="shared" si="86"/>
        <v>0.39</v>
      </c>
      <c r="AO178">
        <v>6.15</v>
      </c>
      <c r="AP178">
        <v>0.5</v>
      </c>
      <c r="AQ178" t="s">
        <v>195</v>
      </c>
      <c r="AR178">
        <v>1589641014.4354801</v>
      </c>
      <c r="AS178">
        <v>414.389677419355</v>
      </c>
      <c r="AT178">
        <v>409.98106451612898</v>
      </c>
      <c r="AU178">
        <v>20.4878838709677</v>
      </c>
      <c r="AV178">
        <v>19.944712903225799</v>
      </c>
      <c r="AW178">
        <v>500.01045161290301</v>
      </c>
      <c r="AX178">
        <v>101.51216129032299</v>
      </c>
      <c r="AY178">
        <v>0.124161451612903</v>
      </c>
      <c r="AZ178">
        <v>34.838029032258099</v>
      </c>
      <c r="BA178">
        <v>34.825483870967702</v>
      </c>
      <c r="BB178">
        <v>35.024654838709701</v>
      </c>
      <c r="BC178">
        <v>9998.27419354839</v>
      </c>
      <c r="BD178">
        <v>0.110364741935484</v>
      </c>
      <c r="BE178">
        <v>0.31673635483870999</v>
      </c>
      <c r="BF178">
        <v>1589640992</v>
      </c>
      <c r="BG178" t="s">
        <v>585</v>
      </c>
      <c r="BH178">
        <v>28</v>
      </c>
      <c r="BI178">
        <v>-1.9890000000000001</v>
      </c>
      <c r="BJ178">
        <v>0.127</v>
      </c>
      <c r="BK178">
        <v>410</v>
      </c>
      <c r="BL178">
        <v>20</v>
      </c>
      <c r="BM178">
        <v>0.26</v>
      </c>
      <c r="BN178">
        <v>0.16</v>
      </c>
      <c r="BO178">
        <v>4.4132949999999997</v>
      </c>
      <c r="BP178">
        <v>6.6191654261679E-2</v>
      </c>
      <c r="BQ178">
        <v>6.1954556256985698E-2</v>
      </c>
      <c r="BR178">
        <v>1</v>
      </c>
      <c r="BS178">
        <v>0.54473165999999995</v>
      </c>
      <c r="BT178">
        <v>-5.9256656902765797E-2</v>
      </c>
      <c r="BU178">
        <v>1.9999240262180001E-2</v>
      </c>
      <c r="BV178">
        <v>1</v>
      </c>
      <c r="BW178">
        <v>2</v>
      </c>
      <c r="BX178">
        <v>2</v>
      </c>
      <c r="BY178" t="s">
        <v>203</v>
      </c>
      <c r="BZ178">
        <v>100</v>
      </c>
      <c r="CA178">
        <v>100</v>
      </c>
      <c r="CB178">
        <v>-1.9890000000000001</v>
      </c>
      <c r="CC178">
        <v>0.127</v>
      </c>
      <c r="CD178">
        <v>2</v>
      </c>
      <c r="CE178">
        <v>520.09100000000001</v>
      </c>
      <c r="CF178">
        <v>443.202</v>
      </c>
      <c r="CG178">
        <v>34.999000000000002</v>
      </c>
      <c r="CH178">
        <v>38.765799999999999</v>
      </c>
      <c r="CI178">
        <v>29.9998</v>
      </c>
      <c r="CJ178">
        <v>38.657299999999999</v>
      </c>
      <c r="CK178">
        <v>38.686500000000002</v>
      </c>
      <c r="CL178">
        <v>20.084499999999998</v>
      </c>
      <c r="CM178">
        <v>26.878699999999998</v>
      </c>
      <c r="CN178">
        <v>0</v>
      </c>
      <c r="CO178">
        <v>35</v>
      </c>
      <c r="CP178">
        <v>410</v>
      </c>
      <c r="CQ178">
        <v>20</v>
      </c>
      <c r="CR178">
        <v>98.186700000000002</v>
      </c>
      <c r="CS178">
        <v>104.60299999999999</v>
      </c>
    </row>
    <row r="179" spans="1:97" x14ac:dyDescent="0.25">
      <c r="A179">
        <v>163</v>
      </c>
      <c r="B179">
        <v>1589641028</v>
      </c>
      <c r="C179">
        <v>13213.2999999523</v>
      </c>
      <c r="D179" t="s">
        <v>590</v>
      </c>
      <c r="E179" t="s">
        <v>591</v>
      </c>
      <c r="F179">
        <v>1589641019.37097</v>
      </c>
      <c r="G179">
        <f t="shared" si="58"/>
        <v>4.3068949082879525E-4</v>
      </c>
      <c r="H179">
        <f t="shared" si="59"/>
        <v>-3.7558155371671256</v>
      </c>
      <c r="I179">
        <f t="shared" si="60"/>
        <v>414.38009677419399</v>
      </c>
      <c r="J179">
        <f t="shared" si="61"/>
        <v>877.89191992016777</v>
      </c>
      <c r="K179">
        <f t="shared" si="62"/>
        <v>89.225531833370582</v>
      </c>
      <c r="L179">
        <f t="shared" si="63"/>
        <v>42.115986805304281</v>
      </c>
      <c r="M179">
        <f t="shared" si="64"/>
        <v>1.2028864368243795E-2</v>
      </c>
      <c r="N179">
        <f t="shared" si="65"/>
        <v>2.7752020023212776</v>
      </c>
      <c r="O179">
        <f t="shared" si="66"/>
        <v>1.1999973917680694E-2</v>
      </c>
      <c r="P179">
        <f t="shared" si="67"/>
        <v>7.5025735592309777E-3</v>
      </c>
      <c r="Q179">
        <f t="shared" si="68"/>
        <v>2.3945112951290266E-2</v>
      </c>
      <c r="R179">
        <f t="shared" si="69"/>
        <v>34.719010719819011</v>
      </c>
      <c r="S179">
        <f t="shared" si="70"/>
        <v>34.8216580645161</v>
      </c>
      <c r="T179">
        <f t="shared" si="71"/>
        <v>5.5928269604575824</v>
      </c>
      <c r="U179">
        <f t="shared" si="72"/>
        <v>37.210300428547008</v>
      </c>
      <c r="V179">
        <f t="shared" si="73"/>
        <v>2.0827599063686879</v>
      </c>
      <c r="W179">
        <f t="shared" si="74"/>
        <v>5.5972671071766875</v>
      </c>
      <c r="X179">
        <f t="shared" si="75"/>
        <v>3.5100670540888945</v>
      </c>
      <c r="Y179">
        <f t="shared" si="76"/>
        <v>-18.99340654554987</v>
      </c>
      <c r="Z179">
        <f t="shared" si="77"/>
        <v>2.1414492099318316</v>
      </c>
      <c r="AA179">
        <f t="shared" si="78"/>
        <v>0.17990871256462862</v>
      </c>
      <c r="AB179">
        <f t="shared" si="79"/>
        <v>-16.648103510102121</v>
      </c>
      <c r="AC179">
        <v>-1.22042966018941E-3</v>
      </c>
      <c r="AD179">
        <v>2.3571563351229501E-2</v>
      </c>
      <c r="AE179">
        <v>2.6763965885337302</v>
      </c>
      <c r="AF179">
        <v>0</v>
      </c>
      <c r="AG179">
        <v>0</v>
      </c>
      <c r="AH179">
        <f t="shared" si="80"/>
        <v>1</v>
      </c>
      <c r="AI179">
        <f t="shared" si="81"/>
        <v>0</v>
      </c>
      <c r="AJ179">
        <f t="shared" si="82"/>
        <v>52300.055862478745</v>
      </c>
      <c r="AK179">
        <f t="shared" si="83"/>
        <v>0.125301480645161</v>
      </c>
      <c r="AL179">
        <f t="shared" si="84"/>
        <v>6.139772551612889E-2</v>
      </c>
      <c r="AM179">
        <f t="shared" si="85"/>
        <v>0.49</v>
      </c>
      <c r="AN179">
        <f t="shared" si="86"/>
        <v>0.39</v>
      </c>
      <c r="AO179">
        <v>6.15</v>
      </c>
      <c r="AP179">
        <v>0.5</v>
      </c>
      <c r="AQ179" t="s">
        <v>195</v>
      </c>
      <c r="AR179">
        <v>1589641019.37097</v>
      </c>
      <c r="AS179">
        <v>414.38009677419399</v>
      </c>
      <c r="AT179">
        <v>409.98003225806502</v>
      </c>
      <c r="AU179">
        <v>20.492319354838699</v>
      </c>
      <c r="AV179">
        <v>19.973435483871</v>
      </c>
      <c r="AW179">
        <v>500.00812903225801</v>
      </c>
      <c r="AX179">
        <v>101.512</v>
      </c>
      <c r="AY179">
        <v>0.124123774193548</v>
      </c>
      <c r="AZ179">
        <v>34.8359709677419</v>
      </c>
      <c r="BA179">
        <v>34.8216580645161</v>
      </c>
      <c r="BB179">
        <v>35.022896774193498</v>
      </c>
      <c r="BC179">
        <v>9997.9516129032309</v>
      </c>
      <c r="BD179">
        <v>0.125301480645161</v>
      </c>
      <c r="BE179">
        <v>0.33299980645161298</v>
      </c>
      <c r="BF179">
        <v>1589640992</v>
      </c>
      <c r="BG179" t="s">
        <v>585</v>
      </c>
      <c r="BH179">
        <v>28</v>
      </c>
      <c r="BI179">
        <v>-1.9890000000000001</v>
      </c>
      <c r="BJ179">
        <v>0.127</v>
      </c>
      <c r="BK179">
        <v>410</v>
      </c>
      <c r="BL179">
        <v>20</v>
      </c>
      <c r="BM179">
        <v>0.26</v>
      </c>
      <c r="BN179">
        <v>0.16</v>
      </c>
      <c r="BO179">
        <v>4.4094882000000002</v>
      </c>
      <c r="BP179">
        <v>-0.13231260504203399</v>
      </c>
      <c r="BQ179">
        <v>4.0555228550212798E-2</v>
      </c>
      <c r="BR179">
        <v>0</v>
      </c>
      <c r="BS179">
        <v>0.53041598000000001</v>
      </c>
      <c r="BT179">
        <v>-0.23844996878750599</v>
      </c>
      <c r="BU179">
        <v>3.50647651527798E-2</v>
      </c>
      <c r="BV179">
        <v>0</v>
      </c>
      <c r="BW179">
        <v>0</v>
      </c>
      <c r="BX179">
        <v>2</v>
      </c>
      <c r="BY179" t="s">
        <v>197</v>
      </c>
      <c r="BZ179">
        <v>100</v>
      </c>
      <c r="CA179">
        <v>100</v>
      </c>
      <c r="CB179">
        <v>-1.9890000000000001</v>
      </c>
      <c r="CC179">
        <v>0.127</v>
      </c>
      <c r="CD179">
        <v>2</v>
      </c>
      <c r="CE179">
        <v>519.30799999999999</v>
      </c>
      <c r="CF179">
        <v>443.18099999999998</v>
      </c>
      <c r="CG179">
        <v>34.999200000000002</v>
      </c>
      <c r="CH179">
        <v>38.762799999999999</v>
      </c>
      <c r="CI179">
        <v>29.9999</v>
      </c>
      <c r="CJ179">
        <v>38.654200000000003</v>
      </c>
      <c r="CK179">
        <v>38.685099999999998</v>
      </c>
      <c r="CL179">
        <v>20.083400000000001</v>
      </c>
      <c r="CM179">
        <v>26.878699999999998</v>
      </c>
      <c r="CN179">
        <v>0</v>
      </c>
      <c r="CO179">
        <v>35</v>
      </c>
      <c r="CP179">
        <v>410</v>
      </c>
      <c r="CQ179">
        <v>20</v>
      </c>
      <c r="CR179">
        <v>98.188100000000006</v>
      </c>
      <c r="CS179">
        <v>104.60299999999999</v>
      </c>
    </row>
    <row r="180" spans="1:97" x14ac:dyDescent="0.25">
      <c r="A180">
        <v>164</v>
      </c>
      <c r="B180">
        <v>1589641033</v>
      </c>
      <c r="C180">
        <v>13218.2999999523</v>
      </c>
      <c r="D180" t="s">
        <v>592</v>
      </c>
      <c r="E180" t="s">
        <v>593</v>
      </c>
      <c r="F180">
        <v>1589641024.37097</v>
      </c>
      <c r="G180">
        <f t="shared" si="58"/>
        <v>4.1441815071309706E-4</v>
      </c>
      <c r="H180">
        <f t="shared" si="59"/>
        <v>-3.7384450349726377</v>
      </c>
      <c r="I180">
        <f t="shared" si="60"/>
        <v>414.36719354838698</v>
      </c>
      <c r="J180">
        <f t="shared" si="61"/>
        <v>894.44699670188049</v>
      </c>
      <c r="K180">
        <f t="shared" si="62"/>
        <v>90.908155731208296</v>
      </c>
      <c r="L180">
        <f t="shared" si="63"/>
        <v>42.114689299533424</v>
      </c>
      <c r="M180">
        <f t="shared" si="64"/>
        <v>1.1578490938986837E-2</v>
      </c>
      <c r="N180">
        <f t="shared" si="65"/>
        <v>2.7761219650066811</v>
      </c>
      <c r="O180">
        <f t="shared" si="66"/>
        <v>1.1551729616855621E-2</v>
      </c>
      <c r="P180">
        <f t="shared" si="67"/>
        <v>7.222230208440544E-3</v>
      </c>
      <c r="Q180">
        <f t="shared" si="68"/>
        <v>2.489234571870973E-2</v>
      </c>
      <c r="R180">
        <f t="shared" si="69"/>
        <v>34.720858916583211</v>
      </c>
      <c r="S180">
        <f t="shared" si="70"/>
        <v>34.819948387096801</v>
      </c>
      <c r="T180">
        <f t="shared" si="71"/>
        <v>5.5922967893324493</v>
      </c>
      <c r="U180">
        <f t="shared" si="72"/>
        <v>37.234117202672003</v>
      </c>
      <c r="V180">
        <f t="shared" si="73"/>
        <v>2.0837907268089415</v>
      </c>
      <c r="W180">
        <f t="shared" si="74"/>
        <v>5.5964553032545217</v>
      </c>
      <c r="X180">
        <f t="shared" si="75"/>
        <v>3.5085060625235078</v>
      </c>
      <c r="Y180">
        <f t="shared" si="76"/>
        <v>-18.275840446447582</v>
      </c>
      <c r="Z180">
        <f t="shared" si="77"/>
        <v>2.0064938398082699</v>
      </c>
      <c r="AA180">
        <f t="shared" si="78"/>
        <v>0.16851134747126453</v>
      </c>
      <c r="AB180">
        <f t="shared" si="79"/>
        <v>-16.075942913449339</v>
      </c>
      <c r="AC180">
        <v>-1.22105927167554E-3</v>
      </c>
      <c r="AD180">
        <v>2.3583723762858399E-2</v>
      </c>
      <c r="AE180">
        <v>2.6772655781680501</v>
      </c>
      <c r="AF180">
        <v>0</v>
      </c>
      <c r="AG180">
        <v>0</v>
      </c>
      <c r="AH180">
        <f t="shared" si="80"/>
        <v>1</v>
      </c>
      <c r="AI180">
        <f t="shared" si="81"/>
        <v>0</v>
      </c>
      <c r="AJ180">
        <f t="shared" si="82"/>
        <v>52326.38111335507</v>
      </c>
      <c r="AK180">
        <f t="shared" si="83"/>
        <v>0.130258219354839</v>
      </c>
      <c r="AL180">
        <f t="shared" si="84"/>
        <v>6.3826527483871104E-2</v>
      </c>
      <c r="AM180">
        <f t="shared" si="85"/>
        <v>0.49</v>
      </c>
      <c r="AN180">
        <f t="shared" si="86"/>
        <v>0.39</v>
      </c>
      <c r="AO180">
        <v>6.15</v>
      </c>
      <c r="AP180">
        <v>0.5</v>
      </c>
      <c r="AQ180" t="s">
        <v>195</v>
      </c>
      <c r="AR180">
        <v>1589641024.37097</v>
      </c>
      <c r="AS180">
        <v>414.36719354838698</v>
      </c>
      <c r="AT180">
        <v>409.98029032258103</v>
      </c>
      <c r="AU180">
        <v>20.502454838709699</v>
      </c>
      <c r="AV180">
        <v>20.0031903225806</v>
      </c>
      <c r="AW180">
        <v>500.01903225806399</v>
      </c>
      <c r="AX180">
        <v>101.512129032258</v>
      </c>
      <c r="AY180">
        <v>0.12402835483871</v>
      </c>
      <c r="AZ180">
        <v>34.833354838709703</v>
      </c>
      <c r="BA180">
        <v>34.819948387096801</v>
      </c>
      <c r="BB180">
        <v>35.0205548387097</v>
      </c>
      <c r="BC180">
        <v>10003.0967741935</v>
      </c>
      <c r="BD180">
        <v>0.130258219354839</v>
      </c>
      <c r="BE180">
        <v>0.33912599999999998</v>
      </c>
      <c r="BF180">
        <v>1589640992</v>
      </c>
      <c r="BG180" t="s">
        <v>585</v>
      </c>
      <c r="BH180">
        <v>28</v>
      </c>
      <c r="BI180">
        <v>-1.9890000000000001</v>
      </c>
      <c r="BJ180">
        <v>0.127</v>
      </c>
      <c r="BK180">
        <v>410</v>
      </c>
      <c r="BL180">
        <v>20</v>
      </c>
      <c r="BM180">
        <v>0.26</v>
      </c>
      <c r="BN180">
        <v>0.16</v>
      </c>
      <c r="BO180">
        <v>4.3876379999999999</v>
      </c>
      <c r="BP180">
        <v>-0.115290352941135</v>
      </c>
      <c r="BQ180">
        <v>3.9493450393704603E-2</v>
      </c>
      <c r="BR180">
        <v>0</v>
      </c>
      <c r="BS180">
        <v>0.51745909999999995</v>
      </c>
      <c r="BT180">
        <v>-0.26056102761105399</v>
      </c>
      <c r="BU180">
        <v>3.6607053599682103E-2</v>
      </c>
      <c r="BV180">
        <v>0</v>
      </c>
      <c r="BW180">
        <v>0</v>
      </c>
      <c r="BX180">
        <v>2</v>
      </c>
      <c r="BY180" t="s">
        <v>197</v>
      </c>
      <c r="BZ180">
        <v>100</v>
      </c>
      <c r="CA180">
        <v>100</v>
      </c>
      <c r="CB180">
        <v>-1.9890000000000001</v>
      </c>
      <c r="CC180">
        <v>0.127</v>
      </c>
      <c r="CD180">
        <v>2</v>
      </c>
      <c r="CE180">
        <v>519.88599999999997</v>
      </c>
      <c r="CF180">
        <v>443.17899999999997</v>
      </c>
      <c r="CG180">
        <v>34.999299999999998</v>
      </c>
      <c r="CH180">
        <v>38.762099999999997</v>
      </c>
      <c r="CI180">
        <v>29.9999</v>
      </c>
      <c r="CJ180">
        <v>38.653500000000001</v>
      </c>
      <c r="CK180">
        <v>38.6828</v>
      </c>
      <c r="CL180">
        <v>20.083100000000002</v>
      </c>
      <c r="CM180">
        <v>26.878699999999998</v>
      </c>
      <c r="CN180">
        <v>0</v>
      </c>
      <c r="CO180">
        <v>35</v>
      </c>
      <c r="CP180">
        <v>410</v>
      </c>
      <c r="CQ180">
        <v>20</v>
      </c>
      <c r="CR180">
        <v>98.186499999999995</v>
      </c>
      <c r="CS180">
        <v>104.604</v>
      </c>
    </row>
    <row r="181" spans="1:97" x14ac:dyDescent="0.25">
      <c r="A181">
        <v>165</v>
      </c>
      <c r="B181">
        <v>1589641038</v>
      </c>
      <c r="C181">
        <v>13223.2999999523</v>
      </c>
      <c r="D181" t="s">
        <v>594</v>
      </c>
      <c r="E181" t="s">
        <v>595</v>
      </c>
      <c r="F181">
        <v>1589641029.3741901</v>
      </c>
      <c r="G181">
        <f t="shared" si="58"/>
        <v>4.0546480129277933E-4</v>
      </c>
      <c r="H181">
        <f t="shared" si="59"/>
        <v>-3.7148508599433665</v>
      </c>
      <c r="I181">
        <f t="shared" si="60"/>
        <v>414.35112903225797</v>
      </c>
      <c r="J181">
        <f t="shared" si="61"/>
        <v>902.02760469282543</v>
      </c>
      <c r="K181">
        <f t="shared" si="62"/>
        <v>91.679002348747161</v>
      </c>
      <c r="L181">
        <f t="shared" si="63"/>
        <v>42.113232382384275</v>
      </c>
      <c r="M181">
        <f t="shared" si="64"/>
        <v>1.133431716779874E-2</v>
      </c>
      <c r="N181">
        <f t="shared" si="65"/>
        <v>2.7756316860135581</v>
      </c>
      <c r="O181">
        <f t="shared" si="66"/>
        <v>1.1308666791351289E-2</v>
      </c>
      <c r="P181">
        <f t="shared" si="67"/>
        <v>7.0702164471334612E-3</v>
      </c>
      <c r="Q181">
        <f t="shared" si="68"/>
        <v>2.3894799403548474E-2</v>
      </c>
      <c r="R181">
        <f t="shared" si="69"/>
        <v>34.72179103744098</v>
      </c>
      <c r="S181">
        <f t="shared" si="70"/>
        <v>34.818177419354797</v>
      </c>
      <c r="T181">
        <f t="shared" si="71"/>
        <v>5.5917476581348442</v>
      </c>
      <c r="U181">
        <f t="shared" si="72"/>
        <v>37.263459022301262</v>
      </c>
      <c r="V181">
        <f t="shared" si="73"/>
        <v>2.0852620096602861</v>
      </c>
      <c r="W181">
        <f t="shared" si="74"/>
        <v>5.595996894470554</v>
      </c>
      <c r="X181">
        <f t="shared" si="75"/>
        <v>3.5064856484745581</v>
      </c>
      <c r="Y181">
        <f t="shared" si="76"/>
        <v>-17.880997737011569</v>
      </c>
      <c r="Z181">
        <f t="shared" si="77"/>
        <v>2.0500660197521796</v>
      </c>
      <c r="AA181">
        <f t="shared" si="78"/>
        <v>0.17219835526920052</v>
      </c>
      <c r="AB181">
        <f t="shared" si="79"/>
        <v>-15.634838562586641</v>
      </c>
      <c r="AC181">
        <v>-1.2207237051165901E-3</v>
      </c>
      <c r="AD181">
        <v>2.35772425795008E-2</v>
      </c>
      <c r="AE181">
        <v>2.6768024664864001</v>
      </c>
      <c r="AF181">
        <v>0</v>
      </c>
      <c r="AG181">
        <v>0</v>
      </c>
      <c r="AH181">
        <f t="shared" si="80"/>
        <v>1</v>
      </c>
      <c r="AI181">
        <f t="shared" si="81"/>
        <v>0</v>
      </c>
      <c r="AJ181">
        <f t="shared" si="82"/>
        <v>52312.849168413697</v>
      </c>
      <c r="AK181">
        <f t="shared" si="83"/>
        <v>0.125038196774194</v>
      </c>
      <c r="AL181">
        <f t="shared" si="84"/>
        <v>6.1268716419355058E-2</v>
      </c>
      <c r="AM181">
        <f t="shared" si="85"/>
        <v>0.49</v>
      </c>
      <c r="AN181">
        <f t="shared" si="86"/>
        <v>0.39</v>
      </c>
      <c r="AO181">
        <v>6.15</v>
      </c>
      <c r="AP181">
        <v>0.5</v>
      </c>
      <c r="AQ181" t="s">
        <v>195</v>
      </c>
      <c r="AR181">
        <v>1589641029.3741901</v>
      </c>
      <c r="AS181">
        <v>414.35112903225797</v>
      </c>
      <c r="AT181">
        <v>409.98864516128998</v>
      </c>
      <c r="AU181">
        <v>20.516845161290298</v>
      </c>
      <c r="AV181">
        <v>20.0283709677419</v>
      </c>
      <c r="AW181">
        <v>500.01567741935497</v>
      </c>
      <c r="AX181">
        <v>101.512548387097</v>
      </c>
      <c r="AY181">
        <v>0.12403332258064501</v>
      </c>
      <c r="AZ181">
        <v>34.831877419354797</v>
      </c>
      <c r="BA181">
        <v>34.818177419354797</v>
      </c>
      <c r="BB181">
        <v>35.019445161290299</v>
      </c>
      <c r="BC181">
        <v>10000.3064516129</v>
      </c>
      <c r="BD181">
        <v>0.125038196774194</v>
      </c>
      <c r="BE181">
        <v>0.33657341935483898</v>
      </c>
      <c r="BF181">
        <v>1589640992</v>
      </c>
      <c r="BG181" t="s">
        <v>585</v>
      </c>
      <c r="BH181">
        <v>28</v>
      </c>
      <c r="BI181">
        <v>-1.9890000000000001</v>
      </c>
      <c r="BJ181">
        <v>0.127</v>
      </c>
      <c r="BK181">
        <v>410</v>
      </c>
      <c r="BL181">
        <v>20</v>
      </c>
      <c r="BM181">
        <v>0.26</v>
      </c>
      <c r="BN181">
        <v>0.16</v>
      </c>
      <c r="BO181">
        <v>4.3772067999999997</v>
      </c>
      <c r="BP181">
        <v>-0.25068529206544099</v>
      </c>
      <c r="BQ181">
        <v>4.5095222028059698E-2</v>
      </c>
      <c r="BR181">
        <v>0</v>
      </c>
      <c r="BS181">
        <v>0.50723642000000002</v>
      </c>
      <c r="BT181">
        <v>-0.157002323831546</v>
      </c>
      <c r="BU181">
        <v>3.13255221511725E-2</v>
      </c>
      <c r="BV181">
        <v>0</v>
      </c>
      <c r="BW181">
        <v>0</v>
      </c>
      <c r="BX181">
        <v>2</v>
      </c>
      <c r="BY181" t="s">
        <v>197</v>
      </c>
      <c r="BZ181">
        <v>100</v>
      </c>
      <c r="CA181">
        <v>100</v>
      </c>
      <c r="CB181">
        <v>-1.9890000000000001</v>
      </c>
      <c r="CC181">
        <v>0.127</v>
      </c>
      <c r="CD181">
        <v>2</v>
      </c>
      <c r="CE181">
        <v>520.11800000000005</v>
      </c>
      <c r="CF181">
        <v>443.178</v>
      </c>
      <c r="CG181">
        <v>34.999200000000002</v>
      </c>
      <c r="CH181">
        <v>38.759</v>
      </c>
      <c r="CI181">
        <v>29.9998</v>
      </c>
      <c r="CJ181">
        <v>38.649799999999999</v>
      </c>
      <c r="CK181">
        <v>38.680599999999998</v>
      </c>
      <c r="CL181">
        <v>20.083200000000001</v>
      </c>
      <c r="CM181">
        <v>26.878699999999998</v>
      </c>
      <c r="CN181">
        <v>0</v>
      </c>
      <c r="CO181">
        <v>35</v>
      </c>
      <c r="CP181">
        <v>410</v>
      </c>
      <c r="CQ181">
        <v>20</v>
      </c>
      <c r="CR181">
        <v>98.187600000000003</v>
      </c>
      <c r="CS181">
        <v>104.604</v>
      </c>
    </row>
    <row r="182" spans="1:97" x14ac:dyDescent="0.25">
      <c r="A182">
        <v>166</v>
      </c>
      <c r="B182">
        <v>1589642709.0999999</v>
      </c>
      <c r="C182">
        <v>14894.3999998569</v>
      </c>
      <c r="D182" t="s">
        <v>598</v>
      </c>
      <c r="E182" t="s">
        <v>599</v>
      </c>
      <c r="F182">
        <v>1589642701.0999999</v>
      </c>
      <c r="G182">
        <f t="shared" si="58"/>
        <v>5.5332620484072515E-4</v>
      </c>
      <c r="H182">
        <f t="shared" si="59"/>
        <v>-6.5036418735789541</v>
      </c>
      <c r="I182">
        <f t="shared" si="60"/>
        <v>425.17080645161298</v>
      </c>
      <c r="J182">
        <f t="shared" si="61"/>
        <v>1492.8793371048912</v>
      </c>
      <c r="K182">
        <f t="shared" si="62"/>
        <v>151.78017594817968</v>
      </c>
      <c r="L182">
        <f t="shared" si="63"/>
        <v>43.226869183146277</v>
      </c>
      <c r="M182">
        <f t="shared" si="64"/>
        <v>8.964448123059748E-3</v>
      </c>
      <c r="N182">
        <f t="shared" si="65"/>
        <v>2.7839927488176897</v>
      </c>
      <c r="O182">
        <f t="shared" si="66"/>
        <v>8.9484426562592544E-3</v>
      </c>
      <c r="P182">
        <f t="shared" si="67"/>
        <v>5.594212276837587E-3</v>
      </c>
      <c r="Q182">
        <f t="shared" si="68"/>
        <v>-2.7309776808096754E-3</v>
      </c>
      <c r="R182">
        <f t="shared" si="69"/>
        <v>41.108059809123048</v>
      </c>
      <c r="S182">
        <f t="shared" si="70"/>
        <v>41.073167741935499</v>
      </c>
      <c r="T182">
        <f t="shared" si="71"/>
        <v>7.8494022909716481</v>
      </c>
      <c r="U182">
        <f t="shared" si="72"/>
        <v>23.503344516531957</v>
      </c>
      <c r="V182">
        <f t="shared" si="73"/>
        <v>1.8629638821157439</v>
      </c>
      <c r="W182">
        <f t="shared" si="74"/>
        <v>7.9263778004247802</v>
      </c>
      <c r="X182">
        <f t="shared" si="75"/>
        <v>5.9864384088559044</v>
      </c>
      <c r="Y182">
        <f t="shared" si="76"/>
        <v>-24.401685633475978</v>
      </c>
      <c r="Z182">
        <f t="shared" si="77"/>
        <v>27.64475501195637</v>
      </c>
      <c r="AA182">
        <f t="shared" si="78"/>
        <v>2.4611063169861822</v>
      </c>
      <c r="AB182">
        <f t="shared" si="79"/>
        <v>5.7014447177857654</v>
      </c>
      <c r="AC182">
        <v>-1.2211950327300301E-3</v>
      </c>
      <c r="AD182">
        <v>2.3586345872432499E-2</v>
      </c>
      <c r="AE182">
        <v>2.6774529163619598</v>
      </c>
      <c r="AF182">
        <v>0</v>
      </c>
      <c r="AG182">
        <v>0</v>
      </c>
      <c r="AH182">
        <f t="shared" si="80"/>
        <v>1</v>
      </c>
      <c r="AI182">
        <f t="shared" si="81"/>
        <v>0</v>
      </c>
      <c r="AJ182">
        <f t="shared" si="82"/>
        <v>51262.483007378876</v>
      </c>
      <c r="AK182">
        <f t="shared" si="83"/>
        <v>-1.4290830354838699E-2</v>
      </c>
      <c r="AL182">
        <f t="shared" si="84"/>
        <v>-7.0025068738709629E-3</v>
      </c>
      <c r="AM182">
        <f t="shared" si="85"/>
        <v>0.49</v>
      </c>
      <c r="AN182">
        <f t="shared" si="86"/>
        <v>0.39</v>
      </c>
      <c r="AO182">
        <v>12.11</v>
      </c>
      <c r="AP182">
        <v>0.5</v>
      </c>
      <c r="AQ182" t="s">
        <v>195</v>
      </c>
      <c r="AR182">
        <v>1589642701.0999999</v>
      </c>
      <c r="AS182">
        <v>425.17080645161298</v>
      </c>
      <c r="AT182">
        <v>409.98925806451598</v>
      </c>
      <c r="AU182">
        <v>18.3237387096774</v>
      </c>
      <c r="AV182">
        <v>17.0081806451613</v>
      </c>
      <c r="AW182">
        <v>500.01570967741901</v>
      </c>
      <c r="AX182">
        <v>101.52587096774199</v>
      </c>
      <c r="AY182">
        <v>0.143548774193548</v>
      </c>
      <c r="AZ182">
        <v>41.257354838709702</v>
      </c>
      <c r="BA182">
        <v>41.073167741935499</v>
      </c>
      <c r="BB182">
        <v>41.585793548387102</v>
      </c>
      <c r="BC182">
        <v>10002.8548387097</v>
      </c>
      <c r="BD182">
        <v>-1.4290830354838699E-2</v>
      </c>
      <c r="BE182">
        <v>0.282605</v>
      </c>
      <c r="BF182">
        <v>1589642678.0999999</v>
      </c>
      <c r="BG182" t="s">
        <v>600</v>
      </c>
      <c r="BH182">
        <v>29</v>
      </c>
      <c r="BI182">
        <v>-2.476</v>
      </c>
      <c r="BJ182">
        <v>0.10199999999999999</v>
      </c>
      <c r="BK182">
        <v>410</v>
      </c>
      <c r="BL182">
        <v>17</v>
      </c>
      <c r="BM182">
        <v>0.09</v>
      </c>
      <c r="BN182">
        <v>0.05</v>
      </c>
      <c r="BO182">
        <v>15.16995</v>
      </c>
      <c r="BP182">
        <v>0.20890948379347499</v>
      </c>
      <c r="BQ182">
        <v>0.202129903032678</v>
      </c>
      <c r="BR182">
        <v>0</v>
      </c>
      <c r="BS182">
        <v>1.3132096</v>
      </c>
      <c r="BT182">
        <v>3.3091418967583899E-2</v>
      </c>
      <c r="BU182">
        <v>1.74111622771141E-2</v>
      </c>
      <c r="BV182">
        <v>1</v>
      </c>
      <c r="BW182">
        <v>1</v>
      </c>
      <c r="BX182">
        <v>2</v>
      </c>
      <c r="BY182" t="s">
        <v>200</v>
      </c>
      <c r="BZ182">
        <v>100</v>
      </c>
      <c r="CA182">
        <v>100</v>
      </c>
      <c r="CB182">
        <v>-2.476</v>
      </c>
      <c r="CC182">
        <v>0.10199999999999999</v>
      </c>
      <c r="CD182">
        <v>2</v>
      </c>
      <c r="CE182">
        <v>519.61500000000001</v>
      </c>
      <c r="CF182">
        <v>422.75799999999998</v>
      </c>
      <c r="CG182">
        <v>42.998199999999997</v>
      </c>
      <c r="CH182">
        <v>42.933700000000002</v>
      </c>
      <c r="CI182">
        <v>30</v>
      </c>
      <c r="CJ182">
        <v>42.513599999999997</v>
      </c>
      <c r="CK182">
        <v>42.533799999999999</v>
      </c>
      <c r="CL182">
        <v>20.038499999999999</v>
      </c>
      <c r="CM182">
        <v>43.967300000000002</v>
      </c>
      <c r="CN182">
        <v>0</v>
      </c>
      <c r="CO182">
        <v>43</v>
      </c>
      <c r="CP182">
        <v>410</v>
      </c>
      <c r="CQ182">
        <v>17</v>
      </c>
      <c r="CR182">
        <v>97.644000000000005</v>
      </c>
      <c r="CS182">
        <v>103.90900000000001</v>
      </c>
    </row>
    <row r="183" spans="1:97" x14ac:dyDescent="0.25">
      <c r="A183">
        <v>167</v>
      </c>
      <c r="B183">
        <v>1589642714.0999999</v>
      </c>
      <c r="C183">
        <v>14899.3999998569</v>
      </c>
      <c r="D183" t="s">
        <v>601</v>
      </c>
      <c r="E183" t="s">
        <v>602</v>
      </c>
      <c r="F183">
        <v>1589642705.7451601</v>
      </c>
      <c r="G183">
        <f t="shared" si="58"/>
        <v>5.5312323261625209E-4</v>
      </c>
      <c r="H183">
        <f t="shared" si="59"/>
        <v>-6.497763377332876</v>
      </c>
      <c r="I183">
        <f t="shared" si="60"/>
        <v>425.154870967742</v>
      </c>
      <c r="J183">
        <f t="shared" si="61"/>
        <v>1492.3260874651908</v>
      </c>
      <c r="K183">
        <f t="shared" si="62"/>
        <v>151.72598784740944</v>
      </c>
      <c r="L183">
        <f t="shared" si="63"/>
        <v>43.225836047192473</v>
      </c>
      <c r="M183">
        <f t="shared" si="64"/>
        <v>8.9606608036310025E-3</v>
      </c>
      <c r="N183">
        <f t="shared" si="65"/>
        <v>2.783315138529491</v>
      </c>
      <c r="O183">
        <f t="shared" si="66"/>
        <v>8.9446649591886519E-3</v>
      </c>
      <c r="P183">
        <f t="shared" si="67"/>
        <v>5.5918503535115505E-3</v>
      </c>
      <c r="Q183">
        <f t="shared" si="68"/>
        <v>-3.747264063358072E-3</v>
      </c>
      <c r="R183">
        <f t="shared" si="69"/>
        <v>41.110242983911043</v>
      </c>
      <c r="S183">
        <f t="shared" si="70"/>
        <v>41.074374193548401</v>
      </c>
      <c r="T183">
        <f t="shared" si="71"/>
        <v>7.8499043768625478</v>
      </c>
      <c r="U183">
        <f t="shared" si="72"/>
        <v>23.501959100261569</v>
      </c>
      <c r="V183">
        <f t="shared" si="73"/>
        <v>1.8630678947568737</v>
      </c>
      <c r="W183">
        <f t="shared" si="74"/>
        <v>7.927287622316296</v>
      </c>
      <c r="X183">
        <f t="shared" si="75"/>
        <v>5.9868364821056739</v>
      </c>
      <c r="Y183">
        <f t="shared" si="76"/>
        <v>-24.392734558376716</v>
      </c>
      <c r="Z183">
        <f t="shared" si="77"/>
        <v>27.78227195360191</v>
      </c>
      <c r="AA183">
        <f t="shared" si="78"/>
        <v>2.4739909280405152</v>
      </c>
      <c r="AB183">
        <f t="shared" si="79"/>
        <v>5.8597810592023514</v>
      </c>
      <c r="AC183">
        <v>-1.2207332177004799E-3</v>
      </c>
      <c r="AD183">
        <v>2.3577426306987101E-2</v>
      </c>
      <c r="AE183">
        <v>2.67681559586741</v>
      </c>
      <c r="AF183">
        <v>0</v>
      </c>
      <c r="AG183">
        <v>0</v>
      </c>
      <c r="AH183">
        <f t="shared" si="80"/>
        <v>1</v>
      </c>
      <c r="AI183">
        <f t="shared" si="81"/>
        <v>0</v>
      </c>
      <c r="AJ183">
        <f t="shared" si="82"/>
        <v>51243.565030295715</v>
      </c>
      <c r="AK183">
        <f t="shared" si="83"/>
        <v>-1.9608917129032299E-2</v>
      </c>
      <c r="AL183">
        <f t="shared" si="84"/>
        <v>-9.6083693932258254E-3</v>
      </c>
      <c r="AM183">
        <f t="shared" si="85"/>
        <v>0.49</v>
      </c>
      <c r="AN183">
        <f t="shared" si="86"/>
        <v>0.39</v>
      </c>
      <c r="AO183">
        <v>12.11</v>
      </c>
      <c r="AP183">
        <v>0.5</v>
      </c>
      <c r="AQ183" t="s">
        <v>195</v>
      </c>
      <c r="AR183">
        <v>1589642705.7451601</v>
      </c>
      <c r="AS183">
        <v>425.154870967742</v>
      </c>
      <c r="AT183">
        <v>409.98725806451603</v>
      </c>
      <c r="AU183">
        <v>18.324512903225799</v>
      </c>
      <c r="AV183">
        <v>17.0094322580645</v>
      </c>
      <c r="AW183">
        <v>500.01335483870997</v>
      </c>
      <c r="AX183">
        <v>101.527258064516</v>
      </c>
      <c r="AY183">
        <v>0.143542387096774</v>
      </c>
      <c r="AZ183">
        <v>41.259522580645204</v>
      </c>
      <c r="BA183">
        <v>41.074374193548401</v>
      </c>
      <c r="BB183">
        <v>41.5886322580645</v>
      </c>
      <c r="BC183">
        <v>9998.9354838709696</v>
      </c>
      <c r="BD183">
        <v>-1.9608917129032299E-2</v>
      </c>
      <c r="BE183">
        <v>0.28329783870967701</v>
      </c>
      <c r="BF183">
        <v>1589642678.0999999</v>
      </c>
      <c r="BG183" t="s">
        <v>600</v>
      </c>
      <c r="BH183">
        <v>29</v>
      </c>
      <c r="BI183">
        <v>-2.476</v>
      </c>
      <c r="BJ183">
        <v>0.10199999999999999</v>
      </c>
      <c r="BK183">
        <v>410</v>
      </c>
      <c r="BL183">
        <v>17</v>
      </c>
      <c r="BM183">
        <v>0.09</v>
      </c>
      <c r="BN183">
        <v>0.05</v>
      </c>
      <c r="BO183">
        <v>15.181602</v>
      </c>
      <c r="BP183">
        <v>-0.17746804321726101</v>
      </c>
      <c r="BQ183">
        <v>2.5470889187462601E-2</v>
      </c>
      <c r="BR183">
        <v>0</v>
      </c>
      <c r="BS183">
        <v>1.3158087999999999</v>
      </c>
      <c r="BT183">
        <v>-5.30166626650688E-3</v>
      </c>
      <c r="BU183">
        <v>1.15566541870906E-3</v>
      </c>
      <c r="BV183">
        <v>1</v>
      </c>
      <c r="BW183">
        <v>1</v>
      </c>
      <c r="BX183">
        <v>2</v>
      </c>
      <c r="BY183" t="s">
        <v>200</v>
      </c>
      <c r="BZ183">
        <v>100</v>
      </c>
      <c r="CA183">
        <v>100</v>
      </c>
      <c r="CB183">
        <v>-2.476</v>
      </c>
      <c r="CC183">
        <v>0.10199999999999999</v>
      </c>
      <c r="CD183">
        <v>2</v>
      </c>
      <c r="CE183">
        <v>520.14400000000001</v>
      </c>
      <c r="CF183">
        <v>422.77100000000002</v>
      </c>
      <c r="CG183">
        <v>42.9983</v>
      </c>
      <c r="CH183">
        <v>42.937199999999997</v>
      </c>
      <c r="CI183">
        <v>30</v>
      </c>
      <c r="CJ183">
        <v>42.518000000000001</v>
      </c>
      <c r="CK183">
        <v>42.538200000000003</v>
      </c>
      <c r="CL183">
        <v>20.038699999999999</v>
      </c>
      <c r="CM183">
        <v>43.967300000000002</v>
      </c>
      <c r="CN183">
        <v>0</v>
      </c>
      <c r="CO183">
        <v>43</v>
      </c>
      <c r="CP183">
        <v>410</v>
      </c>
      <c r="CQ183">
        <v>17</v>
      </c>
      <c r="CR183">
        <v>97.643199999999993</v>
      </c>
      <c r="CS183">
        <v>103.91</v>
      </c>
    </row>
    <row r="184" spans="1:97" x14ac:dyDescent="0.25">
      <c r="A184">
        <v>168</v>
      </c>
      <c r="B184">
        <v>1589642719.0999999</v>
      </c>
      <c r="C184">
        <v>14904.3999998569</v>
      </c>
      <c r="D184" t="s">
        <v>603</v>
      </c>
      <c r="E184" t="s">
        <v>604</v>
      </c>
      <c r="F184">
        <v>1589642710.53548</v>
      </c>
      <c r="G184">
        <f t="shared" si="58"/>
        <v>5.5315182796827748E-4</v>
      </c>
      <c r="H184">
        <f t="shared" si="59"/>
        <v>-6.4946063390785538</v>
      </c>
      <c r="I184">
        <f t="shared" si="60"/>
        <v>425.145225806452</v>
      </c>
      <c r="J184">
        <f t="shared" si="61"/>
        <v>1491.9296164457305</v>
      </c>
      <c r="K184">
        <f t="shared" si="62"/>
        <v>151.6864701029902</v>
      </c>
      <c r="L184">
        <f t="shared" si="63"/>
        <v>43.225081044609183</v>
      </c>
      <c r="M184">
        <f t="shared" si="64"/>
        <v>8.9592956683667152E-3</v>
      </c>
      <c r="N184">
        <f t="shared" si="65"/>
        <v>2.7828115997658673</v>
      </c>
      <c r="O184">
        <f t="shared" si="66"/>
        <v>8.9433018047882749E-3</v>
      </c>
      <c r="P184">
        <f t="shared" si="67"/>
        <v>5.5909982042692359E-3</v>
      </c>
      <c r="Q184">
        <f t="shared" si="68"/>
        <v>-4.1047030514225766E-3</v>
      </c>
      <c r="R184">
        <f t="shared" si="69"/>
        <v>41.111189037718724</v>
      </c>
      <c r="S184">
        <f t="shared" si="70"/>
        <v>41.0775096774193</v>
      </c>
      <c r="T184">
        <f t="shared" si="71"/>
        <v>7.8512093932975917</v>
      </c>
      <c r="U184">
        <f t="shared" si="72"/>
        <v>23.501916466031268</v>
      </c>
      <c r="V184">
        <f t="shared" si="73"/>
        <v>1.8631612526223864</v>
      </c>
      <c r="W184">
        <f t="shared" si="74"/>
        <v>7.9276992381252196</v>
      </c>
      <c r="X184">
        <f t="shared" si="75"/>
        <v>5.9880481406752057</v>
      </c>
      <c r="Y184">
        <f t="shared" si="76"/>
        <v>-24.393995613401035</v>
      </c>
      <c r="Z184">
        <f t="shared" si="77"/>
        <v>27.453961915149279</v>
      </c>
      <c r="AA184">
        <f t="shared" si="78"/>
        <v>2.4452455787085472</v>
      </c>
      <c r="AB184">
        <f t="shared" si="79"/>
        <v>5.5011071774053661</v>
      </c>
      <c r="AC184">
        <v>-1.22039010946115E-3</v>
      </c>
      <c r="AD184">
        <v>2.3570799462471901E-2</v>
      </c>
      <c r="AE184">
        <v>2.6763419906470398</v>
      </c>
      <c r="AF184">
        <v>0</v>
      </c>
      <c r="AG184">
        <v>0</v>
      </c>
      <c r="AH184">
        <f t="shared" si="80"/>
        <v>1</v>
      </c>
      <c r="AI184">
        <f t="shared" si="81"/>
        <v>0</v>
      </c>
      <c r="AJ184">
        <f t="shared" si="82"/>
        <v>51229.59931820062</v>
      </c>
      <c r="AK184">
        <f t="shared" si="83"/>
        <v>-2.14793461612903E-2</v>
      </c>
      <c r="AL184">
        <f t="shared" si="84"/>
        <v>-1.0524879619032246E-2</v>
      </c>
      <c r="AM184">
        <f t="shared" si="85"/>
        <v>0.49</v>
      </c>
      <c r="AN184">
        <f t="shared" si="86"/>
        <v>0.39</v>
      </c>
      <c r="AO184">
        <v>12.11</v>
      </c>
      <c r="AP184">
        <v>0.5</v>
      </c>
      <c r="AQ184" t="s">
        <v>195</v>
      </c>
      <c r="AR184">
        <v>1589642710.53548</v>
      </c>
      <c r="AS184">
        <v>425.145225806452</v>
      </c>
      <c r="AT184">
        <v>409.98545161290298</v>
      </c>
      <c r="AU184">
        <v>18.325335483871001</v>
      </c>
      <c r="AV184">
        <v>17.0102032258064</v>
      </c>
      <c r="AW184">
        <v>500.01916129032298</v>
      </c>
      <c r="AX184">
        <v>101.527709677419</v>
      </c>
      <c r="AY184">
        <v>0.14362148387096799</v>
      </c>
      <c r="AZ184">
        <v>41.260503225806403</v>
      </c>
      <c r="BA184">
        <v>41.0775096774193</v>
      </c>
      <c r="BB184">
        <v>41.589316129032298</v>
      </c>
      <c r="BC184">
        <v>9996.0806451612898</v>
      </c>
      <c r="BD184">
        <v>-2.14793461612903E-2</v>
      </c>
      <c r="BE184">
        <v>0.28588680645161302</v>
      </c>
      <c r="BF184">
        <v>1589642678.0999999</v>
      </c>
      <c r="BG184" t="s">
        <v>600</v>
      </c>
      <c r="BH184">
        <v>29</v>
      </c>
      <c r="BI184">
        <v>-2.476</v>
      </c>
      <c r="BJ184">
        <v>0.10199999999999999</v>
      </c>
      <c r="BK184">
        <v>410</v>
      </c>
      <c r="BL184">
        <v>17</v>
      </c>
      <c r="BM184">
        <v>0.09</v>
      </c>
      <c r="BN184">
        <v>0.05</v>
      </c>
      <c r="BO184">
        <v>15.169409999999999</v>
      </c>
      <c r="BP184">
        <v>-0.142342184873917</v>
      </c>
      <c r="BQ184">
        <v>2.2958242528556098E-2</v>
      </c>
      <c r="BR184">
        <v>0</v>
      </c>
      <c r="BS184">
        <v>1.315407</v>
      </c>
      <c r="BT184">
        <v>-3.61359903961586E-3</v>
      </c>
      <c r="BU184">
        <v>1.07808394849381E-3</v>
      </c>
      <c r="BV184">
        <v>1</v>
      </c>
      <c r="BW184">
        <v>1</v>
      </c>
      <c r="BX184">
        <v>2</v>
      </c>
      <c r="BY184" t="s">
        <v>200</v>
      </c>
      <c r="BZ184">
        <v>100</v>
      </c>
      <c r="CA184">
        <v>100</v>
      </c>
      <c r="CB184">
        <v>-2.476</v>
      </c>
      <c r="CC184">
        <v>0.10199999999999999</v>
      </c>
      <c r="CD184">
        <v>2</v>
      </c>
      <c r="CE184">
        <v>519.52300000000002</v>
      </c>
      <c r="CF184">
        <v>422.85399999999998</v>
      </c>
      <c r="CG184">
        <v>42.9985</v>
      </c>
      <c r="CH184">
        <v>42.938200000000002</v>
      </c>
      <c r="CI184">
        <v>30.0001</v>
      </c>
      <c r="CJ184">
        <v>42.522399999999998</v>
      </c>
      <c r="CK184">
        <v>42.541600000000003</v>
      </c>
      <c r="CL184">
        <v>20.0382</v>
      </c>
      <c r="CM184">
        <v>43.967300000000002</v>
      </c>
      <c r="CN184">
        <v>0</v>
      </c>
      <c r="CO184">
        <v>43</v>
      </c>
      <c r="CP184">
        <v>410</v>
      </c>
      <c r="CQ184">
        <v>17</v>
      </c>
      <c r="CR184">
        <v>97.641400000000004</v>
      </c>
      <c r="CS184">
        <v>103.91</v>
      </c>
    </row>
    <row r="185" spans="1:97" x14ac:dyDescent="0.25">
      <c r="A185">
        <v>169</v>
      </c>
      <c r="B185">
        <v>1589642724.0999999</v>
      </c>
      <c r="C185">
        <v>14909.3999998569</v>
      </c>
      <c r="D185" t="s">
        <v>605</v>
      </c>
      <c r="E185" t="s">
        <v>606</v>
      </c>
      <c r="F185">
        <v>1589642715.4709699</v>
      </c>
      <c r="G185">
        <f t="shared" si="58"/>
        <v>5.5342978558973023E-4</v>
      </c>
      <c r="H185">
        <f t="shared" si="59"/>
        <v>-6.4850664122991128</v>
      </c>
      <c r="I185">
        <f t="shared" si="60"/>
        <v>425.134064516129</v>
      </c>
      <c r="J185">
        <f t="shared" si="61"/>
        <v>1490.0094689719963</v>
      </c>
      <c r="K185">
        <f t="shared" si="62"/>
        <v>151.49110907243863</v>
      </c>
      <c r="L185">
        <f t="shared" si="63"/>
        <v>43.223907149030666</v>
      </c>
      <c r="M185">
        <f t="shared" si="64"/>
        <v>8.9614067907599591E-3</v>
      </c>
      <c r="N185">
        <f t="shared" si="65"/>
        <v>2.7829469078770055</v>
      </c>
      <c r="O185">
        <f t="shared" si="66"/>
        <v>8.9454061726328103E-3</v>
      </c>
      <c r="P185">
        <f t="shared" si="67"/>
        <v>5.5923140395811163E-3</v>
      </c>
      <c r="Q185">
        <f t="shared" si="68"/>
        <v>-5.2901228526774239E-3</v>
      </c>
      <c r="R185">
        <f t="shared" si="69"/>
        <v>41.111568326637268</v>
      </c>
      <c r="S185">
        <f t="shared" si="70"/>
        <v>41.081435483870997</v>
      </c>
      <c r="T185">
        <f t="shared" si="71"/>
        <v>7.8528436140191662</v>
      </c>
      <c r="U185">
        <f t="shared" si="72"/>
        <v>23.502533073216465</v>
      </c>
      <c r="V185">
        <f t="shared" si="73"/>
        <v>1.8632550064676374</v>
      </c>
      <c r="W185">
        <f t="shared" si="74"/>
        <v>7.927890158320877</v>
      </c>
      <c r="X185">
        <f t="shared" si="75"/>
        <v>5.9895886075515286</v>
      </c>
      <c r="Y185">
        <f t="shared" si="76"/>
        <v>-24.406253544507102</v>
      </c>
      <c r="Z185">
        <f t="shared" si="77"/>
        <v>26.93453281847982</v>
      </c>
      <c r="AA185">
        <f t="shared" si="78"/>
        <v>2.3989150464914499</v>
      </c>
      <c r="AB185">
        <f t="shared" si="79"/>
        <v>4.9219041976114895</v>
      </c>
      <c r="AC185">
        <v>-1.2204823016380201E-3</v>
      </c>
      <c r="AD185">
        <v>2.3572580076143199E-2</v>
      </c>
      <c r="AE185">
        <v>2.6764692557029601</v>
      </c>
      <c r="AF185">
        <v>0</v>
      </c>
      <c r="AG185">
        <v>0</v>
      </c>
      <c r="AH185">
        <f t="shared" si="80"/>
        <v>1</v>
      </c>
      <c r="AI185">
        <f t="shared" si="81"/>
        <v>0</v>
      </c>
      <c r="AJ185">
        <f t="shared" si="82"/>
        <v>51233.233375195596</v>
      </c>
      <c r="AK185">
        <f t="shared" si="83"/>
        <v>-2.7682484838709699E-2</v>
      </c>
      <c r="AL185">
        <f t="shared" si="84"/>
        <v>-1.3564417570967753E-2</v>
      </c>
      <c r="AM185">
        <f t="shared" si="85"/>
        <v>0.49</v>
      </c>
      <c r="AN185">
        <f t="shared" si="86"/>
        <v>0.39</v>
      </c>
      <c r="AO185">
        <v>12.11</v>
      </c>
      <c r="AP185">
        <v>0.5</v>
      </c>
      <c r="AQ185" t="s">
        <v>195</v>
      </c>
      <c r="AR185">
        <v>1589642715.4709699</v>
      </c>
      <c r="AS185">
        <v>425.134064516129</v>
      </c>
      <c r="AT185">
        <v>409.99738709677399</v>
      </c>
      <c r="AU185">
        <v>18.3262741935484</v>
      </c>
      <c r="AV185">
        <v>17.010458064516101</v>
      </c>
      <c r="AW185">
        <v>500.009935483871</v>
      </c>
      <c r="AX185">
        <v>101.52751612903199</v>
      </c>
      <c r="AY185">
        <v>0.14372303225806499</v>
      </c>
      <c r="AZ185">
        <v>41.260958064516103</v>
      </c>
      <c r="BA185">
        <v>41.081435483870997</v>
      </c>
      <c r="BB185">
        <v>41.585809677419398</v>
      </c>
      <c r="BC185">
        <v>9996.8548387096798</v>
      </c>
      <c r="BD185">
        <v>-2.7682484838709699E-2</v>
      </c>
      <c r="BE185">
        <v>0.28665258064516103</v>
      </c>
      <c r="BF185">
        <v>1589642678.0999999</v>
      </c>
      <c r="BG185" t="s">
        <v>600</v>
      </c>
      <c r="BH185">
        <v>29</v>
      </c>
      <c r="BI185">
        <v>-2.476</v>
      </c>
      <c r="BJ185">
        <v>0.10199999999999999</v>
      </c>
      <c r="BK185">
        <v>410</v>
      </c>
      <c r="BL185">
        <v>17</v>
      </c>
      <c r="BM185">
        <v>0.09</v>
      </c>
      <c r="BN185">
        <v>0.05</v>
      </c>
      <c r="BO185">
        <v>15.148078</v>
      </c>
      <c r="BP185">
        <v>-0.20628187274910401</v>
      </c>
      <c r="BQ185">
        <v>3.2277021485880603E-2</v>
      </c>
      <c r="BR185">
        <v>0</v>
      </c>
      <c r="BS185">
        <v>1.3153838</v>
      </c>
      <c r="BT185">
        <v>5.5112412965189501E-3</v>
      </c>
      <c r="BU185">
        <v>9.9892320025114106E-4</v>
      </c>
      <c r="BV185">
        <v>1</v>
      </c>
      <c r="BW185">
        <v>1</v>
      </c>
      <c r="BX185">
        <v>2</v>
      </c>
      <c r="BY185" t="s">
        <v>200</v>
      </c>
      <c r="BZ185">
        <v>100</v>
      </c>
      <c r="CA185">
        <v>100</v>
      </c>
      <c r="CB185">
        <v>-2.476</v>
      </c>
      <c r="CC185">
        <v>0.10199999999999999</v>
      </c>
      <c r="CD185">
        <v>2</v>
      </c>
      <c r="CE185">
        <v>519.72900000000004</v>
      </c>
      <c r="CF185">
        <v>422.73899999999998</v>
      </c>
      <c r="CG185">
        <v>42.998800000000003</v>
      </c>
      <c r="CH185">
        <v>42.940800000000003</v>
      </c>
      <c r="CI185">
        <v>30.0001</v>
      </c>
      <c r="CJ185">
        <v>42.5259</v>
      </c>
      <c r="CK185">
        <v>42.545999999999999</v>
      </c>
      <c r="CL185">
        <v>20.0396</v>
      </c>
      <c r="CM185">
        <v>43.967300000000002</v>
      </c>
      <c r="CN185">
        <v>0</v>
      </c>
      <c r="CO185">
        <v>43</v>
      </c>
      <c r="CP185">
        <v>410</v>
      </c>
      <c r="CQ185">
        <v>17</v>
      </c>
      <c r="CR185">
        <v>97.643600000000006</v>
      </c>
      <c r="CS185">
        <v>103.91</v>
      </c>
    </row>
    <row r="186" spans="1:97" x14ac:dyDescent="0.25">
      <c r="A186">
        <v>170</v>
      </c>
      <c r="B186">
        <v>1589642729.0999999</v>
      </c>
      <c r="C186">
        <v>14914.3999998569</v>
      </c>
      <c r="D186" t="s">
        <v>607</v>
      </c>
      <c r="E186" t="s">
        <v>608</v>
      </c>
      <c r="F186">
        <v>1589642720.4709699</v>
      </c>
      <c r="G186">
        <f t="shared" si="58"/>
        <v>5.5351615506817888E-4</v>
      </c>
      <c r="H186">
        <f t="shared" si="59"/>
        <v>-6.480865561186536</v>
      </c>
      <c r="I186">
        <f t="shared" si="60"/>
        <v>425.12219354838697</v>
      </c>
      <c r="J186">
        <f t="shared" si="61"/>
        <v>1489.4317908824507</v>
      </c>
      <c r="K186">
        <f t="shared" si="62"/>
        <v>151.43117404596762</v>
      </c>
      <c r="L186">
        <f t="shared" si="63"/>
        <v>43.222357194274558</v>
      </c>
      <c r="M186">
        <f t="shared" si="64"/>
        <v>8.9599612046234508E-3</v>
      </c>
      <c r="N186">
        <f t="shared" si="65"/>
        <v>2.7836915045418271</v>
      </c>
      <c r="O186">
        <f t="shared" si="66"/>
        <v>8.9439700136077997E-3</v>
      </c>
      <c r="P186">
        <f t="shared" si="67"/>
        <v>5.5914155956373821E-3</v>
      </c>
      <c r="Q186">
        <f t="shared" si="68"/>
        <v>-1.946169797419351E-3</v>
      </c>
      <c r="R186">
        <f t="shared" si="69"/>
        <v>41.110421389033895</v>
      </c>
      <c r="S186">
        <f t="shared" si="70"/>
        <v>41.085835483871001</v>
      </c>
      <c r="T186">
        <f t="shared" si="71"/>
        <v>7.8546755805346367</v>
      </c>
      <c r="U186">
        <f t="shared" si="72"/>
        <v>23.50454805469758</v>
      </c>
      <c r="V186">
        <f t="shared" si="73"/>
        <v>1.8632982700661858</v>
      </c>
      <c r="W186">
        <f t="shared" si="74"/>
        <v>7.92739458648638</v>
      </c>
      <c r="X186">
        <f t="shared" si="75"/>
        <v>5.9913773104684509</v>
      </c>
      <c r="Y186">
        <f t="shared" si="76"/>
        <v>-24.410062438506689</v>
      </c>
      <c r="Z186">
        <f t="shared" si="77"/>
        <v>26.104227496297646</v>
      </c>
      <c r="AA186">
        <f t="shared" si="78"/>
        <v>2.3243780055926848</v>
      </c>
      <c r="AB186">
        <f t="shared" si="79"/>
        <v>4.0165968935862217</v>
      </c>
      <c r="AC186">
        <v>-1.2209897107212501E-3</v>
      </c>
      <c r="AD186">
        <v>2.3582380252048799E-2</v>
      </c>
      <c r="AE186">
        <v>2.67716958484518</v>
      </c>
      <c r="AF186">
        <v>0</v>
      </c>
      <c r="AG186">
        <v>0</v>
      </c>
      <c r="AH186">
        <f t="shared" si="80"/>
        <v>1</v>
      </c>
      <c r="AI186">
        <f t="shared" si="81"/>
        <v>0</v>
      </c>
      <c r="AJ186">
        <f t="shared" si="82"/>
        <v>51253.837681974699</v>
      </c>
      <c r="AK186">
        <f t="shared" si="83"/>
        <v>-1.01840387096774E-2</v>
      </c>
      <c r="AL186">
        <f t="shared" si="84"/>
        <v>-4.9901789677419253E-3</v>
      </c>
      <c r="AM186">
        <f t="shared" si="85"/>
        <v>0.49</v>
      </c>
      <c r="AN186">
        <f t="shared" si="86"/>
        <v>0.39</v>
      </c>
      <c r="AO186">
        <v>12.11</v>
      </c>
      <c r="AP186">
        <v>0.5</v>
      </c>
      <c r="AQ186" t="s">
        <v>195</v>
      </c>
      <c r="AR186">
        <v>1589642720.4709699</v>
      </c>
      <c r="AS186">
        <v>425.12219354838697</v>
      </c>
      <c r="AT186">
        <v>409.99574193548398</v>
      </c>
      <c r="AU186">
        <v>18.326845161290301</v>
      </c>
      <c r="AV186">
        <v>17.0108225806452</v>
      </c>
      <c r="AW186">
        <v>500.00922580645198</v>
      </c>
      <c r="AX186">
        <v>101.52664516129001</v>
      </c>
      <c r="AY186">
        <v>0.14378712903225799</v>
      </c>
      <c r="AZ186">
        <v>41.259777419354798</v>
      </c>
      <c r="BA186">
        <v>41.085835483871001</v>
      </c>
      <c r="BB186">
        <v>41.583896774193597</v>
      </c>
      <c r="BC186">
        <v>10001.0967741935</v>
      </c>
      <c r="BD186">
        <v>-1.01840387096774E-2</v>
      </c>
      <c r="BE186">
        <v>0.299670580645161</v>
      </c>
      <c r="BF186">
        <v>1589642678.0999999</v>
      </c>
      <c r="BG186" t="s">
        <v>600</v>
      </c>
      <c r="BH186">
        <v>29</v>
      </c>
      <c r="BI186">
        <v>-2.476</v>
      </c>
      <c r="BJ186">
        <v>0.10199999999999999</v>
      </c>
      <c r="BK186">
        <v>410</v>
      </c>
      <c r="BL186">
        <v>17</v>
      </c>
      <c r="BM186">
        <v>0.09</v>
      </c>
      <c r="BN186">
        <v>0.05</v>
      </c>
      <c r="BO186">
        <v>15.139863999999999</v>
      </c>
      <c r="BP186">
        <v>-0.178183145258099</v>
      </c>
      <c r="BQ186">
        <v>3.09172816398855E-2</v>
      </c>
      <c r="BR186">
        <v>0</v>
      </c>
      <c r="BS186">
        <v>1.3158426000000001</v>
      </c>
      <c r="BT186">
        <v>5.30126290516172E-3</v>
      </c>
      <c r="BU186">
        <v>9.5940775481543901E-4</v>
      </c>
      <c r="BV186">
        <v>1</v>
      </c>
      <c r="BW186">
        <v>1</v>
      </c>
      <c r="BX186">
        <v>2</v>
      </c>
      <c r="BY186" t="s">
        <v>200</v>
      </c>
      <c r="BZ186">
        <v>100</v>
      </c>
      <c r="CA186">
        <v>100</v>
      </c>
      <c r="CB186">
        <v>-2.476</v>
      </c>
      <c r="CC186">
        <v>0.10199999999999999</v>
      </c>
      <c r="CD186">
        <v>2</v>
      </c>
      <c r="CE186">
        <v>519.93200000000002</v>
      </c>
      <c r="CF186">
        <v>422.79</v>
      </c>
      <c r="CG186">
        <v>42.999000000000002</v>
      </c>
      <c r="CH186">
        <v>42.942700000000002</v>
      </c>
      <c r="CI186">
        <v>30</v>
      </c>
      <c r="CJ186">
        <v>42.529400000000003</v>
      </c>
      <c r="CK186">
        <v>42.550400000000003</v>
      </c>
      <c r="CL186">
        <v>20.0397</v>
      </c>
      <c r="CM186">
        <v>43.967300000000002</v>
      </c>
      <c r="CN186">
        <v>0</v>
      </c>
      <c r="CO186">
        <v>43</v>
      </c>
      <c r="CP186">
        <v>410</v>
      </c>
      <c r="CQ186">
        <v>17</v>
      </c>
      <c r="CR186">
        <v>97.644900000000007</v>
      </c>
      <c r="CS186">
        <v>103.911</v>
      </c>
    </row>
    <row r="187" spans="1:97" x14ac:dyDescent="0.25">
      <c r="A187">
        <v>171</v>
      </c>
      <c r="B187">
        <v>1589642734.0999999</v>
      </c>
      <c r="C187">
        <v>14919.3999998569</v>
      </c>
      <c r="D187" t="s">
        <v>609</v>
      </c>
      <c r="E187" t="s">
        <v>610</v>
      </c>
      <c r="F187">
        <v>1589642725.4709699</v>
      </c>
      <c r="G187">
        <f t="shared" si="58"/>
        <v>5.5344697246061082E-4</v>
      </c>
      <c r="H187">
        <f t="shared" si="59"/>
        <v>-6.4798105515302469</v>
      </c>
      <c r="I187">
        <f t="shared" si="60"/>
        <v>425.11858064516099</v>
      </c>
      <c r="J187">
        <f t="shared" si="61"/>
        <v>1489.2466274196802</v>
      </c>
      <c r="K187">
        <f t="shared" si="62"/>
        <v>151.41108484296024</v>
      </c>
      <c r="L187">
        <f t="shared" si="63"/>
        <v>43.221629176296297</v>
      </c>
      <c r="M187">
        <f t="shared" si="64"/>
        <v>8.9600749428007578E-3</v>
      </c>
      <c r="N187">
        <f t="shared" si="65"/>
        <v>2.7846611826611638</v>
      </c>
      <c r="O187">
        <f t="shared" si="66"/>
        <v>8.9440889040731941E-3</v>
      </c>
      <c r="P187">
        <f t="shared" si="67"/>
        <v>5.5914894408354166E-3</v>
      </c>
      <c r="Q187">
        <f t="shared" si="68"/>
        <v>3.9071917019032256E-3</v>
      </c>
      <c r="R187">
        <f t="shared" si="69"/>
        <v>41.106123091340926</v>
      </c>
      <c r="S187">
        <f t="shared" si="70"/>
        <v>41.0838258064516</v>
      </c>
      <c r="T187">
        <f t="shared" si="71"/>
        <v>7.8538387933055347</v>
      </c>
      <c r="U187">
        <f t="shared" si="72"/>
        <v>23.510262908811672</v>
      </c>
      <c r="V187">
        <f t="shared" si="73"/>
        <v>1.8633171570967912</v>
      </c>
      <c r="W187">
        <f t="shared" si="74"/>
        <v>7.9255479376133131</v>
      </c>
      <c r="X187">
        <f t="shared" si="75"/>
        <v>5.9905216362087437</v>
      </c>
      <c r="Y187">
        <f t="shared" si="76"/>
        <v>-24.407011485512935</v>
      </c>
      <c r="Z187">
        <f t="shared" si="77"/>
        <v>25.754469578500586</v>
      </c>
      <c r="AA187">
        <f t="shared" si="78"/>
        <v>2.292366077291363</v>
      </c>
      <c r="AB187">
        <f t="shared" si="79"/>
        <v>3.6437313619809153</v>
      </c>
      <c r="AC187">
        <v>-1.2216507011388201E-3</v>
      </c>
      <c r="AD187">
        <v>2.35951467211135E-2</v>
      </c>
      <c r="AE187">
        <v>2.67808159665696</v>
      </c>
      <c r="AF187">
        <v>0</v>
      </c>
      <c r="AG187">
        <v>0</v>
      </c>
      <c r="AH187">
        <f t="shared" si="80"/>
        <v>1</v>
      </c>
      <c r="AI187">
        <f t="shared" si="81"/>
        <v>0</v>
      </c>
      <c r="AJ187">
        <f t="shared" si="82"/>
        <v>51281.147298920041</v>
      </c>
      <c r="AK187">
        <f t="shared" si="83"/>
        <v>2.0445796451612899E-2</v>
      </c>
      <c r="AL187">
        <f t="shared" si="84"/>
        <v>1.0018440261290321E-2</v>
      </c>
      <c r="AM187">
        <f t="shared" si="85"/>
        <v>0.49</v>
      </c>
      <c r="AN187">
        <f t="shared" si="86"/>
        <v>0.39</v>
      </c>
      <c r="AO187">
        <v>12.11</v>
      </c>
      <c r="AP187">
        <v>0.5</v>
      </c>
      <c r="AQ187" t="s">
        <v>195</v>
      </c>
      <c r="AR187">
        <v>1589642725.4709699</v>
      </c>
      <c r="AS187">
        <v>425.11858064516099</v>
      </c>
      <c r="AT187">
        <v>409.99467741935501</v>
      </c>
      <c r="AU187">
        <v>18.327183870967701</v>
      </c>
      <c r="AV187">
        <v>17.011332258064499</v>
      </c>
      <c r="AW187">
        <v>500.01151612903197</v>
      </c>
      <c r="AX187">
        <v>101.525774193548</v>
      </c>
      <c r="AY187">
        <v>0.14380964516129</v>
      </c>
      <c r="AZ187">
        <v>41.255377419354801</v>
      </c>
      <c r="BA187">
        <v>41.0838258064516</v>
      </c>
      <c r="BB187">
        <v>41.578877419354797</v>
      </c>
      <c r="BC187">
        <v>10006.5967741935</v>
      </c>
      <c r="BD187">
        <v>2.0445796451612899E-2</v>
      </c>
      <c r="BE187">
        <v>0.30634370967741897</v>
      </c>
      <c r="BF187">
        <v>1589642678.0999999</v>
      </c>
      <c r="BG187" t="s">
        <v>600</v>
      </c>
      <c r="BH187">
        <v>29</v>
      </c>
      <c r="BI187">
        <v>-2.476</v>
      </c>
      <c r="BJ187">
        <v>0.10199999999999999</v>
      </c>
      <c r="BK187">
        <v>410</v>
      </c>
      <c r="BL187">
        <v>17</v>
      </c>
      <c r="BM187">
        <v>0.09</v>
      </c>
      <c r="BN187">
        <v>0.05</v>
      </c>
      <c r="BO187">
        <v>15.133036000000001</v>
      </c>
      <c r="BP187">
        <v>-6.2469147659056798E-2</v>
      </c>
      <c r="BQ187">
        <v>2.64813878790368E-2</v>
      </c>
      <c r="BR187">
        <v>1</v>
      </c>
      <c r="BS187">
        <v>1.31568</v>
      </c>
      <c r="BT187">
        <v>-1.1612196878764401E-3</v>
      </c>
      <c r="BU187">
        <v>1.1049253368440701E-3</v>
      </c>
      <c r="BV187">
        <v>1</v>
      </c>
      <c r="BW187">
        <v>2</v>
      </c>
      <c r="BX187">
        <v>2</v>
      </c>
      <c r="BY187" t="s">
        <v>203</v>
      </c>
      <c r="BZ187">
        <v>100</v>
      </c>
      <c r="CA187">
        <v>100</v>
      </c>
      <c r="CB187">
        <v>-2.476</v>
      </c>
      <c r="CC187">
        <v>0.10199999999999999</v>
      </c>
      <c r="CD187">
        <v>2</v>
      </c>
      <c r="CE187">
        <v>519.93499999999995</v>
      </c>
      <c r="CF187">
        <v>422.66500000000002</v>
      </c>
      <c r="CG187">
        <v>42.999099999999999</v>
      </c>
      <c r="CH187">
        <v>42.942700000000002</v>
      </c>
      <c r="CI187">
        <v>30.0002</v>
      </c>
      <c r="CJ187">
        <v>42.533799999999999</v>
      </c>
      <c r="CK187">
        <v>42.552999999999997</v>
      </c>
      <c r="CL187">
        <v>20.0382</v>
      </c>
      <c r="CM187">
        <v>43.967300000000002</v>
      </c>
      <c r="CN187">
        <v>0</v>
      </c>
      <c r="CO187">
        <v>43</v>
      </c>
      <c r="CP187">
        <v>410</v>
      </c>
      <c r="CQ187">
        <v>17</v>
      </c>
      <c r="CR187">
        <v>97.645399999999995</v>
      </c>
      <c r="CS187">
        <v>103.911</v>
      </c>
    </row>
    <row r="188" spans="1:97" x14ac:dyDescent="0.25">
      <c r="A188">
        <v>172</v>
      </c>
      <c r="B188">
        <v>1589642972.0999999</v>
      </c>
      <c r="C188">
        <v>15157.3999998569</v>
      </c>
      <c r="D188" t="s">
        <v>613</v>
      </c>
      <c r="E188" t="s">
        <v>614</v>
      </c>
      <c r="F188">
        <v>1589642964.1225801</v>
      </c>
      <c r="G188">
        <f t="shared" si="58"/>
        <v>6.2977703948362957E-4</v>
      </c>
      <c r="H188">
        <f t="shared" si="59"/>
        <v>-5.236792471332131</v>
      </c>
      <c r="I188">
        <f t="shared" si="60"/>
        <v>414.46561290322597</v>
      </c>
      <c r="J188">
        <f t="shared" si="61"/>
        <v>1137.0932004563538</v>
      </c>
      <c r="K188">
        <f t="shared" si="62"/>
        <v>115.60602297580193</v>
      </c>
      <c r="L188">
        <f t="shared" si="63"/>
        <v>42.137901403983754</v>
      </c>
      <c r="M188">
        <f t="shared" si="64"/>
        <v>1.053233797543613E-2</v>
      </c>
      <c r="N188">
        <f t="shared" si="65"/>
        <v>2.7580105501205012</v>
      </c>
      <c r="O188">
        <f t="shared" si="66"/>
        <v>1.0510044011142413E-2</v>
      </c>
      <c r="P188">
        <f t="shared" si="67"/>
        <v>6.5707765591662727E-3</v>
      </c>
      <c r="Q188">
        <f t="shared" si="68"/>
        <v>6.0714046883225768E-3</v>
      </c>
      <c r="R188">
        <f t="shared" si="69"/>
        <v>40.907050981418664</v>
      </c>
      <c r="S188">
        <f t="shared" si="70"/>
        <v>41.153122580645203</v>
      </c>
      <c r="T188">
        <f t="shared" si="71"/>
        <v>7.8827371239633841</v>
      </c>
      <c r="U188">
        <f t="shared" si="72"/>
        <v>26.611378345977165</v>
      </c>
      <c r="V188">
        <f t="shared" si="73"/>
        <v>2.0894147286662603</v>
      </c>
      <c r="W188">
        <f t="shared" si="74"/>
        <v>7.851584016060996</v>
      </c>
      <c r="X188">
        <f t="shared" si="75"/>
        <v>5.7933223952971238</v>
      </c>
      <c r="Y188">
        <f t="shared" si="76"/>
        <v>-27.773167441228065</v>
      </c>
      <c r="Z188">
        <f t="shared" si="77"/>
        <v>-11.109051477823447</v>
      </c>
      <c r="AA188">
        <f t="shared" si="78"/>
        <v>-0.9978413004639578</v>
      </c>
      <c r="AB188">
        <f t="shared" si="79"/>
        <v>-39.87398881482715</v>
      </c>
      <c r="AC188">
        <v>-1.22069341484494E-3</v>
      </c>
      <c r="AD188">
        <v>2.35766575486051E-2</v>
      </c>
      <c r="AE188">
        <v>2.6767606590398798</v>
      </c>
      <c r="AF188">
        <v>0</v>
      </c>
      <c r="AG188">
        <v>0</v>
      </c>
      <c r="AH188">
        <f t="shared" si="80"/>
        <v>1</v>
      </c>
      <c r="AI188">
        <f t="shared" si="81"/>
        <v>0</v>
      </c>
      <c r="AJ188">
        <f t="shared" si="82"/>
        <v>51271.381956640798</v>
      </c>
      <c r="AK188">
        <f t="shared" si="83"/>
        <v>3.1770825161290303E-2</v>
      </c>
      <c r="AL188">
        <f t="shared" si="84"/>
        <v>1.5567704329032248E-2</v>
      </c>
      <c r="AM188">
        <f t="shared" si="85"/>
        <v>0.49</v>
      </c>
      <c r="AN188">
        <f t="shared" si="86"/>
        <v>0.39</v>
      </c>
      <c r="AO188">
        <v>4.49</v>
      </c>
      <c r="AP188">
        <v>0.5</v>
      </c>
      <c r="AQ188" t="s">
        <v>195</v>
      </c>
      <c r="AR188">
        <v>1589642964.1225801</v>
      </c>
      <c r="AS188">
        <v>414.46561290322597</v>
      </c>
      <c r="AT188">
        <v>410.002322580645</v>
      </c>
      <c r="AU188">
        <v>20.5513451612903</v>
      </c>
      <c r="AV188">
        <v>19.998041935483901</v>
      </c>
      <c r="AW188">
        <v>500.55480645161299</v>
      </c>
      <c r="AX188">
        <v>101.521</v>
      </c>
      <c r="AY188">
        <v>0.14702767741935499</v>
      </c>
      <c r="AZ188">
        <v>41.078409677419401</v>
      </c>
      <c r="BA188">
        <v>41.153122580645203</v>
      </c>
      <c r="BB188">
        <v>41.285690322580599</v>
      </c>
      <c r="BC188">
        <v>9999.22580645161</v>
      </c>
      <c r="BD188">
        <v>3.1770825161290303E-2</v>
      </c>
      <c r="BE188">
        <v>0.28486583870967702</v>
      </c>
      <c r="BF188">
        <v>1589642956.0999999</v>
      </c>
      <c r="BG188" t="s">
        <v>615</v>
      </c>
      <c r="BH188">
        <v>30</v>
      </c>
      <c r="BI188">
        <v>-2.5489999999999999</v>
      </c>
      <c r="BJ188">
        <v>0.109</v>
      </c>
      <c r="BK188">
        <v>410</v>
      </c>
      <c r="BL188">
        <v>20</v>
      </c>
      <c r="BM188">
        <v>0.21</v>
      </c>
      <c r="BN188">
        <v>0.12</v>
      </c>
      <c r="BO188">
        <v>2.6809870999999998</v>
      </c>
      <c r="BP188">
        <v>19.9026544415647</v>
      </c>
      <c r="BQ188">
        <v>2.6193236869838401</v>
      </c>
      <c r="BR188">
        <v>0</v>
      </c>
      <c r="BS188">
        <v>0.32632807068000003</v>
      </c>
      <c r="BT188">
        <v>2.5231453008559002</v>
      </c>
      <c r="BU188">
        <v>0.33090047143954598</v>
      </c>
      <c r="BV188">
        <v>0</v>
      </c>
      <c r="BW188">
        <v>0</v>
      </c>
      <c r="BX188">
        <v>2</v>
      </c>
      <c r="BY188" t="s">
        <v>197</v>
      </c>
      <c r="BZ188">
        <v>100</v>
      </c>
      <c r="CA188">
        <v>100</v>
      </c>
      <c r="CB188">
        <v>-2.5489999999999999</v>
      </c>
      <c r="CC188">
        <v>0.109</v>
      </c>
      <c r="CD188">
        <v>2</v>
      </c>
      <c r="CE188">
        <v>519.96400000000006</v>
      </c>
      <c r="CF188">
        <v>424.91399999999999</v>
      </c>
      <c r="CG188">
        <v>42.998800000000003</v>
      </c>
      <c r="CH188">
        <v>42.798699999999997</v>
      </c>
      <c r="CI188">
        <v>29.999700000000001</v>
      </c>
      <c r="CJ188">
        <v>42.523600000000002</v>
      </c>
      <c r="CK188">
        <v>42.541600000000003</v>
      </c>
      <c r="CL188">
        <v>20.0898</v>
      </c>
      <c r="CM188">
        <v>33.424900000000001</v>
      </c>
      <c r="CN188">
        <v>0</v>
      </c>
      <c r="CO188">
        <v>43</v>
      </c>
      <c r="CP188">
        <v>410</v>
      </c>
      <c r="CQ188">
        <v>20</v>
      </c>
      <c r="CR188">
        <v>97.6815</v>
      </c>
      <c r="CS188">
        <v>103.94499999999999</v>
      </c>
    </row>
    <row r="189" spans="1:97" x14ac:dyDescent="0.25">
      <c r="A189">
        <v>173</v>
      </c>
      <c r="B189">
        <v>1589642977.0999999</v>
      </c>
      <c r="C189">
        <v>15162.3999998569</v>
      </c>
      <c r="D189" t="s">
        <v>616</v>
      </c>
      <c r="E189" t="s">
        <v>617</v>
      </c>
      <c r="F189">
        <v>1589642968.7451601</v>
      </c>
      <c r="G189">
        <f t="shared" si="58"/>
        <v>7.9610257273771178E-4</v>
      </c>
      <c r="H189">
        <f t="shared" si="59"/>
        <v>-6.5965947555134727</v>
      </c>
      <c r="I189">
        <f t="shared" si="60"/>
        <v>415.60080645161298</v>
      </c>
      <c r="J189">
        <f t="shared" si="61"/>
        <v>1133.5978970692802</v>
      </c>
      <c r="K189">
        <f t="shared" si="62"/>
        <v>115.24877273974538</v>
      </c>
      <c r="L189">
        <f t="shared" si="63"/>
        <v>42.252621513349169</v>
      </c>
      <c r="M189">
        <f t="shared" si="64"/>
        <v>1.335648880553905E-2</v>
      </c>
      <c r="N189">
        <f t="shared" si="65"/>
        <v>2.7595231100136344</v>
      </c>
      <c r="O189">
        <f t="shared" si="66"/>
        <v>1.3320677607724299E-2</v>
      </c>
      <c r="P189">
        <f t="shared" si="67"/>
        <v>8.3286329385982537E-3</v>
      </c>
      <c r="Q189">
        <f t="shared" si="68"/>
        <v>1.2972342112935496E-2</v>
      </c>
      <c r="R189">
        <f t="shared" si="69"/>
        <v>40.857755037022173</v>
      </c>
      <c r="S189">
        <f t="shared" si="70"/>
        <v>41.150567741935497</v>
      </c>
      <c r="T189">
        <f t="shared" si="71"/>
        <v>7.8816700651396721</v>
      </c>
      <c r="U189">
        <f t="shared" si="72"/>
        <v>26.803512053177737</v>
      </c>
      <c r="V189">
        <f t="shared" si="73"/>
        <v>2.1040338730427139</v>
      </c>
      <c r="W189">
        <f t="shared" si="74"/>
        <v>7.8498439639863031</v>
      </c>
      <c r="X189">
        <f t="shared" si="75"/>
        <v>5.7776361920969581</v>
      </c>
      <c r="Y189">
        <f t="shared" si="76"/>
        <v>-35.108123457733086</v>
      </c>
      <c r="Z189">
        <f t="shared" si="77"/>
        <v>-11.357017469191252</v>
      </c>
      <c r="AA189">
        <f t="shared" si="78"/>
        <v>-1.0195222520570331</v>
      </c>
      <c r="AB189">
        <f t="shared" si="79"/>
        <v>-47.471690836868433</v>
      </c>
      <c r="AC189">
        <v>-1.2217391527581799E-3</v>
      </c>
      <c r="AD189">
        <v>2.35968550890901E-2</v>
      </c>
      <c r="AE189">
        <v>2.6782036141571401</v>
      </c>
      <c r="AF189">
        <v>0</v>
      </c>
      <c r="AG189">
        <v>0</v>
      </c>
      <c r="AH189">
        <f t="shared" si="80"/>
        <v>1</v>
      </c>
      <c r="AI189">
        <f t="shared" si="81"/>
        <v>0</v>
      </c>
      <c r="AJ189">
        <f t="shared" si="82"/>
        <v>51314.212321697407</v>
      </c>
      <c r="AK189">
        <f t="shared" si="83"/>
        <v>6.7882480967742007E-2</v>
      </c>
      <c r="AL189">
        <f t="shared" si="84"/>
        <v>3.3262415674193579E-2</v>
      </c>
      <c r="AM189">
        <f t="shared" si="85"/>
        <v>0.49</v>
      </c>
      <c r="AN189">
        <f t="shared" si="86"/>
        <v>0.39</v>
      </c>
      <c r="AO189">
        <v>4.49</v>
      </c>
      <c r="AP189">
        <v>0.5</v>
      </c>
      <c r="AQ189" t="s">
        <v>195</v>
      </c>
      <c r="AR189">
        <v>1589642968.7451601</v>
      </c>
      <c r="AS189">
        <v>415.60080645161298</v>
      </c>
      <c r="AT189">
        <v>409.97616129032298</v>
      </c>
      <c r="AU189">
        <v>20.695477419354798</v>
      </c>
      <c r="AV189">
        <v>19.995619354838698</v>
      </c>
      <c r="AW189">
        <v>500.17635483870998</v>
      </c>
      <c r="AX189">
        <v>101.522161290323</v>
      </c>
      <c r="AY189">
        <v>0.14419945161290301</v>
      </c>
      <c r="AZ189">
        <v>41.074229032258103</v>
      </c>
      <c r="BA189">
        <v>41.150567741935497</v>
      </c>
      <c r="BB189">
        <v>41.280629032258098</v>
      </c>
      <c r="BC189">
        <v>10007.677419354801</v>
      </c>
      <c r="BD189">
        <v>6.7882480967742007E-2</v>
      </c>
      <c r="BE189">
        <v>0.30364535483871002</v>
      </c>
      <c r="BF189">
        <v>1589642956.0999999</v>
      </c>
      <c r="BG189" t="s">
        <v>615</v>
      </c>
      <c r="BH189">
        <v>30</v>
      </c>
      <c r="BI189">
        <v>-2.5489999999999999</v>
      </c>
      <c r="BJ189">
        <v>0.109</v>
      </c>
      <c r="BK189">
        <v>410</v>
      </c>
      <c r="BL189">
        <v>20</v>
      </c>
      <c r="BM189">
        <v>0.21</v>
      </c>
      <c r="BN189">
        <v>0.12</v>
      </c>
      <c r="BO189">
        <v>3.802330204</v>
      </c>
      <c r="BP189">
        <v>17.8382089970072</v>
      </c>
      <c r="BQ189">
        <v>2.4599221823139699</v>
      </c>
      <c r="BR189">
        <v>0</v>
      </c>
      <c r="BS189">
        <v>0.46975830068000002</v>
      </c>
      <c r="BT189">
        <v>2.2590640901892098</v>
      </c>
      <c r="BU189">
        <v>0.31009971224627902</v>
      </c>
      <c r="BV189">
        <v>0</v>
      </c>
      <c r="BW189">
        <v>0</v>
      </c>
      <c r="BX189">
        <v>2</v>
      </c>
      <c r="BY189" t="s">
        <v>197</v>
      </c>
      <c r="BZ189">
        <v>100</v>
      </c>
      <c r="CA189">
        <v>100</v>
      </c>
      <c r="CB189">
        <v>-2.5489999999999999</v>
      </c>
      <c r="CC189">
        <v>0.109</v>
      </c>
      <c r="CD189">
        <v>2</v>
      </c>
      <c r="CE189">
        <v>519.62199999999996</v>
      </c>
      <c r="CF189">
        <v>425.08499999999998</v>
      </c>
      <c r="CG189">
        <v>42.999000000000002</v>
      </c>
      <c r="CH189">
        <v>42.794199999999996</v>
      </c>
      <c r="CI189">
        <v>29.999700000000001</v>
      </c>
      <c r="CJ189">
        <v>42.516399999999997</v>
      </c>
      <c r="CK189">
        <v>42.536000000000001</v>
      </c>
      <c r="CL189">
        <v>20.089300000000001</v>
      </c>
      <c r="CM189">
        <v>33.424900000000001</v>
      </c>
      <c r="CN189">
        <v>0</v>
      </c>
      <c r="CO189">
        <v>43</v>
      </c>
      <c r="CP189">
        <v>410</v>
      </c>
      <c r="CQ189">
        <v>20</v>
      </c>
      <c r="CR189">
        <v>97.682400000000001</v>
      </c>
      <c r="CS189">
        <v>103.946</v>
      </c>
    </row>
    <row r="190" spans="1:97" x14ac:dyDescent="0.25">
      <c r="A190">
        <v>174</v>
      </c>
      <c r="B190">
        <v>1589642982.0999999</v>
      </c>
      <c r="C190">
        <v>15167.3999998569</v>
      </c>
      <c r="D190" t="s">
        <v>618</v>
      </c>
      <c r="E190" t="s">
        <v>619</v>
      </c>
      <c r="F190">
        <v>1589642973.53548</v>
      </c>
      <c r="G190">
        <f t="shared" si="58"/>
        <v>8.0758861838814639E-4</v>
      </c>
      <c r="H190">
        <f t="shared" si="59"/>
        <v>-6.6441902160446862</v>
      </c>
      <c r="I190">
        <f t="shared" si="60"/>
        <v>415.63774193548397</v>
      </c>
      <c r="J190">
        <f t="shared" si="61"/>
        <v>1127.8445356986008</v>
      </c>
      <c r="K190">
        <f t="shared" si="62"/>
        <v>114.66678182294754</v>
      </c>
      <c r="L190">
        <f t="shared" si="63"/>
        <v>42.257457267705448</v>
      </c>
      <c r="M190">
        <f t="shared" si="64"/>
        <v>1.3557875684002943E-2</v>
      </c>
      <c r="N190">
        <f t="shared" si="65"/>
        <v>2.7601237009116781</v>
      </c>
      <c r="O190">
        <f t="shared" si="66"/>
        <v>1.3520986050157795E-2</v>
      </c>
      <c r="P190">
        <f t="shared" si="67"/>
        <v>8.4539222438205601E-3</v>
      </c>
      <c r="Q190">
        <f t="shared" si="68"/>
        <v>1.9434099435483781E-2</v>
      </c>
      <c r="R190">
        <f t="shared" si="69"/>
        <v>40.849687653987054</v>
      </c>
      <c r="S190">
        <f t="shared" si="70"/>
        <v>41.144648387096801</v>
      </c>
      <c r="T190">
        <f t="shared" si="71"/>
        <v>7.8791982568332841</v>
      </c>
      <c r="U190">
        <f t="shared" si="72"/>
        <v>26.820751985715312</v>
      </c>
      <c r="V190">
        <f t="shared" si="73"/>
        <v>2.104826257089135</v>
      </c>
      <c r="W190">
        <f t="shared" si="74"/>
        <v>7.8477525843054723</v>
      </c>
      <c r="X190">
        <f t="shared" si="75"/>
        <v>5.7743719997441492</v>
      </c>
      <c r="Y190">
        <f t="shared" si="76"/>
        <v>-35.614658070917258</v>
      </c>
      <c r="Z190">
        <f t="shared" si="77"/>
        <v>-11.226525858963416</v>
      </c>
      <c r="AA190">
        <f t="shared" si="78"/>
        <v>-1.0075360303161518</v>
      </c>
      <c r="AB190">
        <f t="shared" si="79"/>
        <v>-47.829285860761345</v>
      </c>
      <c r="AC190">
        <v>-1.2221545412782601E-3</v>
      </c>
      <c r="AD190">
        <v>2.36048779658979E-2</v>
      </c>
      <c r="AE190">
        <v>2.6787765566124202</v>
      </c>
      <c r="AF190">
        <v>0</v>
      </c>
      <c r="AG190">
        <v>0</v>
      </c>
      <c r="AH190">
        <f t="shared" si="80"/>
        <v>1</v>
      </c>
      <c r="AI190">
        <f t="shared" si="81"/>
        <v>0</v>
      </c>
      <c r="AJ190">
        <f t="shared" si="82"/>
        <v>51331.820997331241</v>
      </c>
      <c r="AK190">
        <f t="shared" si="83"/>
        <v>0.101695967741935</v>
      </c>
      <c r="AL190">
        <f t="shared" si="84"/>
        <v>4.9831024193548151E-2</v>
      </c>
      <c r="AM190">
        <f t="shared" si="85"/>
        <v>0.49</v>
      </c>
      <c r="AN190">
        <f t="shared" si="86"/>
        <v>0.39</v>
      </c>
      <c r="AO190">
        <v>4.49</v>
      </c>
      <c r="AP190">
        <v>0.5</v>
      </c>
      <c r="AQ190" t="s">
        <v>195</v>
      </c>
      <c r="AR190">
        <v>1589642973.53548</v>
      </c>
      <c r="AS190">
        <v>415.63774193548397</v>
      </c>
      <c r="AT190">
        <v>409.97287096774198</v>
      </c>
      <c r="AU190">
        <v>20.7027419354839</v>
      </c>
      <c r="AV190">
        <v>19.992564516129001</v>
      </c>
      <c r="AW190">
        <v>500.01635483871001</v>
      </c>
      <c r="AX190">
        <v>101.524935483871</v>
      </c>
      <c r="AY190">
        <v>0.14402525806451599</v>
      </c>
      <c r="AZ190">
        <v>41.069203225806497</v>
      </c>
      <c r="BA190">
        <v>41.144648387096801</v>
      </c>
      <c r="BB190">
        <v>41.272674193548397</v>
      </c>
      <c r="BC190">
        <v>10010.8064516129</v>
      </c>
      <c r="BD190">
        <v>0.101695967741935</v>
      </c>
      <c r="BE190">
        <v>0.31542358064516102</v>
      </c>
      <c r="BF190">
        <v>1589642956.0999999</v>
      </c>
      <c r="BG190" t="s">
        <v>615</v>
      </c>
      <c r="BH190">
        <v>30</v>
      </c>
      <c r="BI190">
        <v>-2.5489999999999999</v>
      </c>
      <c r="BJ190">
        <v>0.109</v>
      </c>
      <c r="BK190">
        <v>410</v>
      </c>
      <c r="BL190">
        <v>20</v>
      </c>
      <c r="BM190">
        <v>0.21</v>
      </c>
      <c r="BN190">
        <v>0.12</v>
      </c>
      <c r="BO190">
        <v>4.9083172599999996</v>
      </c>
      <c r="BP190">
        <v>9.0268574138125892</v>
      </c>
      <c r="BQ190">
        <v>1.6362964839529499</v>
      </c>
      <c r="BR190">
        <v>0</v>
      </c>
      <c r="BS190">
        <v>0.61336723719999997</v>
      </c>
      <c r="BT190">
        <v>1.17064493670977</v>
      </c>
      <c r="BU190">
        <v>0.20516764949457</v>
      </c>
      <c r="BV190">
        <v>0</v>
      </c>
      <c r="BW190">
        <v>0</v>
      </c>
      <c r="BX190">
        <v>2</v>
      </c>
      <c r="BY190" t="s">
        <v>197</v>
      </c>
      <c r="BZ190">
        <v>100</v>
      </c>
      <c r="CA190">
        <v>100</v>
      </c>
      <c r="CB190">
        <v>-2.5489999999999999</v>
      </c>
      <c r="CC190">
        <v>0.109</v>
      </c>
      <c r="CD190">
        <v>2</v>
      </c>
      <c r="CE190">
        <v>520.17499999999995</v>
      </c>
      <c r="CF190">
        <v>425.23099999999999</v>
      </c>
      <c r="CG190">
        <v>42.998899999999999</v>
      </c>
      <c r="CH190">
        <v>42.7898</v>
      </c>
      <c r="CI190">
        <v>29.999600000000001</v>
      </c>
      <c r="CJ190">
        <v>42.512099999999997</v>
      </c>
      <c r="CK190">
        <v>42.532499999999999</v>
      </c>
      <c r="CL190">
        <v>20.088100000000001</v>
      </c>
      <c r="CM190">
        <v>33.424900000000001</v>
      </c>
      <c r="CN190">
        <v>0</v>
      </c>
      <c r="CO190">
        <v>43</v>
      </c>
      <c r="CP190">
        <v>410</v>
      </c>
      <c r="CQ190">
        <v>20</v>
      </c>
      <c r="CR190">
        <v>97.681700000000006</v>
      </c>
      <c r="CS190">
        <v>103.94799999999999</v>
      </c>
    </row>
    <row r="191" spans="1:97" x14ac:dyDescent="0.25">
      <c r="A191">
        <v>175</v>
      </c>
      <c r="B191">
        <v>1589642987.0999999</v>
      </c>
      <c r="C191">
        <v>15172.3999998569</v>
      </c>
      <c r="D191" t="s">
        <v>620</v>
      </c>
      <c r="E191" t="s">
        <v>621</v>
      </c>
      <c r="F191">
        <v>1589642978.4709699</v>
      </c>
      <c r="G191">
        <f t="shared" si="58"/>
        <v>8.0982821580867124E-4</v>
      </c>
      <c r="H191">
        <f t="shared" si="59"/>
        <v>-6.608555808887485</v>
      </c>
      <c r="I191">
        <f t="shared" si="60"/>
        <v>415.61500000000001</v>
      </c>
      <c r="J191">
        <f t="shared" si="61"/>
        <v>1121.3557535214884</v>
      </c>
      <c r="K191">
        <f t="shared" si="62"/>
        <v>114.00890945250572</v>
      </c>
      <c r="L191">
        <f t="shared" si="63"/>
        <v>42.255825373258901</v>
      </c>
      <c r="M191">
        <f t="shared" si="64"/>
        <v>1.3603303057319698E-2</v>
      </c>
      <c r="N191">
        <f t="shared" si="65"/>
        <v>2.7587809944815254</v>
      </c>
      <c r="O191">
        <f t="shared" si="66"/>
        <v>1.3566148146798603E-2</v>
      </c>
      <c r="P191">
        <f t="shared" si="67"/>
        <v>8.4821722955354447E-3</v>
      </c>
      <c r="Q191">
        <f t="shared" si="68"/>
        <v>2.3104288979032252E-2</v>
      </c>
      <c r="R191">
        <f t="shared" si="69"/>
        <v>40.845260312298777</v>
      </c>
      <c r="S191">
        <f t="shared" si="70"/>
        <v>41.137077419354803</v>
      </c>
      <c r="T191">
        <f t="shared" si="71"/>
        <v>7.8760377455448589</v>
      </c>
      <c r="U191">
        <f t="shared" si="72"/>
        <v>26.824896226228507</v>
      </c>
      <c r="V191">
        <f t="shared" si="73"/>
        <v>2.1047338738123482</v>
      </c>
      <c r="W191">
        <f t="shared" si="74"/>
        <v>7.8461957729939256</v>
      </c>
      <c r="X191">
        <f t="shared" si="75"/>
        <v>5.7713038717325107</v>
      </c>
      <c r="Y191">
        <f t="shared" si="76"/>
        <v>-35.713424317162399</v>
      </c>
      <c r="Z191">
        <f t="shared" si="77"/>
        <v>-10.651567203328899</v>
      </c>
      <c r="AA191">
        <f t="shared" si="78"/>
        <v>-0.95634936593284037</v>
      </c>
      <c r="AB191">
        <f t="shared" si="79"/>
        <v>-47.298236597445111</v>
      </c>
      <c r="AC191">
        <v>-1.2212260053942299E-3</v>
      </c>
      <c r="AD191">
        <v>2.3586944083161199E-2</v>
      </c>
      <c r="AE191">
        <v>2.6774956539394799</v>
      </c>
      <c r="AF191">
        <v>0</v>
      </c>
      <c r="AG191">
        <v>0</v>
      </c>
      <c r="AH191">
        <f t="shared" si="80"/>
        <v>1</v>
      </c>
      <c r="AI191">
        <f t="shared" si="81"/>
        <v>0</v>
      </c>
      <c r="AJ191">
        <f t="shared" si="82"/>
        <v>51295.068004099383</v>
      </c>
      <c r="AK191">
        <f t="shared" si="83"/>
        <v>0.120901564516129</v>
      </c>
      <c r="AL191">
        <f t="shared" si="84"/>
        <v>5.9241766612903209E-2</v>
      </c>
      <c r="AM191">
        <f t="shared" si="85"/>
        <v>0.49</v>
      </c>
      <c r="AN191">
        <f t="shared" si="86"/>
        <v>0.39</v>
      </c>
      <c r="AO191">
        <v>4.49</v>
      </c>
      <c r="AP191">
        <v>0.5</v>
      </c>
      <c r="AQ191" t="s">
        <v>195</v>
      </c>
      <c r="AR191">
        <v>1589642978.4709699</v>
      </c>
      <c r="AS191">
        <v>415.61500000000001</v>
      </c>
      <c r="AT191">
        <v>409.98296774193602</v>
      </c>
      <c r="AU191">
        <v>20.701499999999999</v>
      </c>
      <c r="AV191">
        <v>19.989354838709701</v>
      </c>
      <c r="AW191">
        <v>500.01819354838699</v>
      </c>
      <c r="AX191">
        <v>101.52664516129001</v>
      </c>
      <c r="AY191">
        <v>0.143952322580645</v>
      </c>
      <c r="AZ191">
        <v>41.065461290322602</v>
      </c>
      <c r="BA191">
        <v>41.137077419354803</v>
      </c>
      <c r="BB191">
        <v>41.266683870967697</v>
      </c>
      <c r="BC191">
        <v>10003.032258064501</v>
      </c>
      <c r="BD191">
        <v>0.120901564516129</v>
      </c>
      <c r="BE191">
        <v>0.31535064516129002</v>
      </c>
      <c r="BF191">
        <v>1589642956.0999999</v>
      </c>
      <c r="BG191" t="s">
        <v>615</v>
      </c>
      <c r="BH191">
        <v>30</v>
      </c>
      <c r="BI191">
        <v>-2.5489999999999999</v>
      </c>
      <c r="BJ191">
        <v>0.109</v>
      </c>
      <c r="BK191">
        <v>410</v>
      </c>
      <c r="BL191">
        <v>20</v>
      </c>
      <c r="BM191">
        <v>0.21</v>
      </c>
      <c r="BN191">
        <v>0.12</v>
      </c>
      <c r="BO191">
        <v>5.6383438000000003</v>
      </c>
      <c r="BP191">
        <v>-0.13875716686671799</v>
      </c>
      <c r="BQ191">
        <v>0.109132683425086</v>
      </c>
      <c r="BR191">
        <v>0</v>
      </c>
      <c r="BS191">
        <v>0.70824631999999998</v>
      </c>
      <c r="BT191">
        <v>5.2781272509008E-2</v>
      </c>
      <c r="BU191">
        <v>1.3565780234752399E-2</v>
      </c>
      <c r="BV191">
        <v>1</v>
      </c>
      <c r="BW191">
        <v>1</v>
      </c>
      <c r="BX191">
        <v>2</v>
      </c>
      <c r="BY191" t="s">
        <v>200</v>
      </c>
      <c r="BZ191">
        <v>100</v>
      </c>
      <c r="CA191">
        <v>100</v>
      </c>
      <c r="CB191">
        <v>-2.5489999999999999</v>
      </c>
      <c r="CC191">
        <v>0.109</v>
      </c>
      <c r="CD191">
        <v>2</v>
      </c>
      <c r="CE191">
        <v>519.66399999999999</v>
      </c>
      <c r="CF191">
        <v>425.36399999999998</v>
      </c>
      <c r="CG191">
        <v>42.998800000000003</v>
      </c>
      <c r="CH191">
        <v>42.785400000000003</v>
      </c>
      <c r="CI191">
        <v>29.999600000000001</v>
      </c>
      <c r="CJ191">
        <v>42.508499999999998</v>
      </c>
      <c r="CK191">
        <v>42.529000000000003</v>
      </c>
      <c r="CL191">
        <v>20.089300000000001</v>
      </c>
      <c r="CM191">
        <v>33.424900000000001</v>
      </c>
      <c r="CN191">
        <v>0</v>
      </c>
      <c r="CO191">
        <v>43</v>
      </c>
      <c r="CP191">
        <v>410</v>
      </c>
      <c r="CQ191">
        <v>20</v>
      </c>
      <c r="CR191">
        <v>97.681799999999996</v>
      </c>
      <c r="CS191">
        <v>103.949</v>
      </c>
    </row>
    <row r="192" spans="1:97" x14ac:dyDescent="0.25">
      <c r="A192">
        <v>176</v>
      </c>
      <c r="B192">
        <v>1589642992.0999999</v>
      </c>
      <c r="C192">
        <v>15177.3999998569</v>
      </c>
      <c r="D192" t="s">
        <v>622</v>
      </c>
      <c r="E192" t="s">
        <v>623</v>
      </c>
      <c r="F192">
        <v>1589642983.4709699</v>
      </c>
      <c r="G192">
        <f t="shared" si="58"/>
        <v>8.1180642482068383E-4</v>
      </c>
      <c r="H192">
        <f t="shared" si="59"/>
        <v>-6.5729752214538113</v>
      </c>
      <c r="I192">
        <f t="shared" si="60"/>
        <v>415.600161290323</v>
      </c>
      <c r="J192">
        <f t="shared" si="61"/>
        <v>1115.3445186975584</v>
      </c>
      <c r="K192">
        <f t="shared" si="62"/>
        <v>113.39794693285344</v>
      </c>
      <c r="L192">
        <f t="shared" si="63"/>
        <v>42.254392472667782</v>
      </c>
      <c r="M192">
        <f t="shared" si="64"/>
        <v>1.3640542427247092E-2</v>
      </c>
      <c r="N192">
        <f t="shared" si="65"/>
        <v>2.7583063951592499</v>
      </c>
      <c r="O192">
        <f t="shared" si="66"/>
        <v>1.3603177706018016E-2</v>
      </c>
      <c r="P192">
        <f t="shared" si="67"/>
        <v>8.5053345480005545E-3</v>
      </c>
      <c r="Q192">
        <f t="shared" si="68"/>
        <v>2.1285075541935497E-2</v>
      </c>
      <c r="R192">
        <f t="shared" si="69"/>
        <v>40.842246535563426</v>
      </c>
      <c r="S192">
        <f t="shared" si="70"/>
        <v>41.132822580645197</v>
      </c>
      <c r="T192">
        <f t="shared" si="71"/>
        <v>7.8742620390937041</v>
      </c>
      <c r="U192">
        <f t="shared" si="72"/>
        <v>26.825870093778263</v>
      </c>
      <c r="V192">
        <f t="shared" si="73"/>
        <v>2.1045392254897832</v>
      </c>
      <c r="W192">
        <f t="shared" si="74"/>
        <v>7.8451853309238606</v>
      </c>
      <c r="X192">
        <f t="shared" si="75"/>
        <v>5.7697228136039209</v>
      </c>
      <c r="Y192">
        <f t="shared" si="76"/>
        <v>-35.800663334592159</v>
      </c>
      <c r="Z192">
        <f t="shared" si="77"/>
        <v>-10.378226754913655</v>
      </c>
      <c r="AA192">
        <f t="shared" si="78"/>
        <v>-0.93193811545034255</v>
      </c>
      <c r="AB192">
        <f t="shared" si="79"/>
        <v>-47.089543129414217</v>
      </c>
      <c r="AC192">
        <v>-1.22089790825756E-3</v>
      </c>
      <c r="AD192">
        <v>2.3580607165357099E-2</v>
      </c>
      <c r="AE192">
        <v>2.67704289290706</v>
      </c>
      <c r="AF192">
        <v>0</v>
      </c>
      <c r="AG192">
        <v>0</v>
      </c>
      <c r="AH192">
        <f t="shared" si="80"/>
        <v>1</v>
      </c>
      <c r="AI192">
        <f t="shared" si="81"/>
        <v>0</v>
      </c>
      <c r="AJ192">
        <f t="shared" si="82"/>
        <v>51282.25200762997</v>
      </c>
      <c r="AK192">
        <f t="shared" si="83"/>
        <v>0.11138187096774201</v>
      </c>
      <c r="AL192">
        <f t="shared" si="84"/>
        <v>5.4577116774193579E-2</v>
      </c>
      <c r="AM192">
        <f t="shared" si="85"/>
        <v>0.49</v>
      </c>
      <c r="AN192">
        <f t="shared" si="86"/>
        <v>0.39</v>
      </c>
      <c r="AO192">
        <v>4.49</v>
      </c>
      <c r="AP192">
        <v>0.5</v>
      </c>
      <c r="AQ192" t="s">
        <v>195</v>
      </c>
      <c r="AR192">
        <v>1589642983.4709699</v>
      </c>
      <c r="AS192">
        <v>415.600161290323</v>
      </c>
      <c r="AT192">
        <v>410.00077419354801</v>
      </c>
      <c r="AU192">
        <v>20.699548387096801</v>
      </c>
      <c r="AV192">
        <v>19.985658064516102</v>
      </c>
      <c r="AW192">
        <v>500.015290322581</v>
      </c>
      <c r="AX192">
        <v>101.526870967742</v>
      </c>
      <c r="AY192">
        <v>0.143908806451613</v>
      </c>
      <c r="AZ192">
        <v>41.063032258064503</v>
      </c>
      <c r="BA192">
        <v>41.132822580645197</v>
      </c>
      <c r="BB192">
        <v>41.262280645161297</v>
      </c>
      <c r="BC192">
        <v>10000.322580645199</v>
      </c>
      <c r="BD192">
        <v>0.11138187096774201</v>
      </c>
      <c r="BE192">
        <v>0.30375474193548402</v>
      </c>
      <c r="BF192">
        <v>1589642956.0999999</v>
      </c>
      <c r="BG192" t="s">
        <v>615</v>
      </c>
      <c r="BH192">
        <v>30</v>
      </c>
      <c r="BI192">
        <v>-2.5489999999999999</v>
      </c>
      <c r="BJ192">
        <v>0.109</v>
      </c>
      <c r="BK192">
        <v>410</v>
      </c>
      <c r="BL192">
        <v>20</v>
      </c>
      <c r="BM192">
        <v>0.21</v>
      </c>
      <c r="BN192">
        <v>0.12</v>
      </c>
      <c r="BO192">
        <v>5.6376543999999997</v>
      </c>
      <c r="BP192">
        <v>-0.37924460024007001</v>
      </c>
      <c r="BQ192">
        <v>5.5695698116102303E-2</v>
      </c>
      <c r="BR192">
        <v>0</v>
      </c>
      <c r="BS192">
        <v>0.71218574000000001</v>
      </c>
      <c r="BT192">
        <v>2.27710789915944E-2</v>
      </c>
      <c r="BU192">
        <v>2.7746169307491801E-3</v>
      </c>
      <c r="BV192">
        <v>1</v>
      </c>
      <c r="BW192">
        <v>1</v>
      </c>
      <c r="BX192">
        <v>2</v>
      </c>
      <c r="BY192" t="s">
        <v>200</v>
      </c>
      <c r="BZ192">
        <v>100</v>
      </c>
      <c r="CA192">
        <v>100</v>
      </c>
      <c r="CB192">
        <v>-2.5489999999999999</v>
      </c>
      <c r="CC192">
        <v>0.109</v>
      </c>
      <c r="CD192">
        <v>2</v>
      </c>
      <c r="CE192">
        <v>519.93899999999996</v>
      </c>
      <c r="CF192">
        <v>425.3</v>
      </c>
      <c r="CG192">
        <v>42.998600000000003</v>
      </c>
      <c r="CH192">
        <v>42.780099999999997</v>
      </c>
      <c r="CI192">
        <v>29.999600000000001</v>
      </c>
      <c r="CJ192">
        <v>42.504199999999997</v>
      </c>
      <c r="CK192">
        <v>42.524700000000003</v>
      </c>
      <c r="CL192">
        <v>20.0901</v>
      </c>
      <c r="CM192">
        <v>33.424900000000001</v>
      </c>
      <c r="CN192">
        <v>0</v>
      </c>
      <c r="CO192">
        <v>43</v>
      </c>
      <c r="CP192">
        <v>410</v>
      </c>
      <c r="CQ192">
        <v>20</v>
      </c>
      <c r="CR192">
        <v>97.682500000000005</v>
      </c>
      <c r="CS192">
        <v>103.95099999999999</v>
      </c>
    </row>
    <row r="193" spans="1:97" x14ac:dyDescent="0.25">
      <c r="A193">
        <v>177</v>
      </c>
      <c r="B193">
        <v>1589642997.0999999</v>
      </c>
      <c r="C193">
        <v>15182.3999998569</v>
      </c>
      <c r="D193" t="s">
        <v>624</v>
      </c>
      <c r="E193" t="s">
        <v>625</v>
      </c>
      <c r="F193">
        <v>1589642988.4709699</v>
      </c>
      <c r="G193">
        <f t="shared" si="58"/>
        <v>8.1314444187991354E-4</v>
      </c>
      <c r="H193">
        <f t="shared" si="59"/>
        <v>-6.5746143366940375</v>
      </c>
      <c r="I193">
        <f t="shared" si="60"/>
        <v>415.59025806451598</v>
      </c>
      <c r="J193">
        <f t="shared" si="61"/>
        <v>1114.2429504128672</v>
      </c>
      <c r="K193">
        <f t="shared" si="62"/>
        <v>113.28584449216001</v>
      </c>
      <c r="L193">
        <f t="shared" si="63"/>
        <v>42.253346391025751</v>
      </c>
      <c r="M193">
        <f t="shared" si="64"/>
        <v>1.3664378146269134E-2</v>
      </c>
      <c r="N193">
        <f t="shared" si="65"/>
        <v>2.7568361598120132</v>
      </c>
      <c r="O193">
        <f t="shared" si="66"/>
        <v>1.3626862984079403E-2</v>
      </c>
      <c r="P193">
        <f t="shared" si="67"/>
        <v>8.5201513092970135E-3</v>
      </c>
      <c r="Q193">
        <f t="shared" si="68"/>
        <v>1.9214895406451524E-2</v>
      </c>
      <c r="R193">
        <f t="shared" si="69"/>
        <v>40.840232120737603</v>
      </c>
      <c r="S193">
        <f t="shared" si="70"/>
        <v>41.131109677419403</v>
      </c>
      <c r="T193">
        <f t="shared" si="71"/>
        <v>7.8735472771685773</v>
      </c>
      <c r="U193">
        <f t="shared" si="72"/>
        <v>26.825482320835025</v>
      </c>
      <c r="V193">
        <f t="shared" si="73"/>
        <v>2.1043381946257678</v>
      </c>
      <c r="W193">
        <f t="shared" si="74"/>
        <v>7.8445493335691259</v>
      </c>
      <c r="X193">
        <f t="shared" si="75"/>
        <v>5.76920908254281</v>
      </c>
      <c r="Y193">
        <f t="shared" si="76"/>
        <v>-35.859669886904186</v>
      </c>
      <c r="Z193">
        <f t="shared" si="77"/>
        <v>-10.34536683391549</v>
      </c>
      <c r="AA193">
        <f t="shared" si="78"/>
        <v>-0.92946842245808492</v>
      </c>
      <c r="AB193">
        <f t="shared" si="79"/>
        <v>-47.115290247871314</v>
      </c>
      <c r="AC193">
        <v>-1.2198818700662299E-3</v>
      </c>
      <c r="AD193">
        <v>2.3560983249800702E-2</v>
      </c>
      <c r="AE193">
        <v>2.6756402855091301</v>
      </c>
      <c r="AF193">
        <v>0</v>
      </c>
      <c r="AG193">
        <v>0</v>
      </c>
      <c r="AH193">
        <f t="shared" si="80"/>
        <v>1</v>
      </c>
      <c r="AI193">
        <f t="shared" si="81"/>
        <v>0</v>
      </c>
      <c r="AJ193">
        <f t="shared" si="82"/>
        <v>51241.560485606911</v>
      </c>
      <c r="AK193">
        <f t="shared" si="83"/>
        <v>0.10054890322580599</v>
      </c>
      <c r="AL193">
        <f t="shared" si="84"/>
        <v>4.9268962580644934E-2</v>
      </c>
      <c r="AM193">
        <f t="shared" si="85"/>
        <v>0.49</v>
      </c>
      <c r="AN193">
        <f t="shared" si="86"/>
        <v>0.39</v>
      </c>
      <c r="AO193">
        <v>4.49</v>
      </c>
      <c r="AP193">
        <v>0.5</v>
      </c>
      <c r="AQ193" t="s">
        <v>195</v>
      </c>
      <c r="AR193">
        <v>1589642988.4709699</v>
      </c>
      <c r="AS193">
        <v>415.59025806451598</v>
      </c>
      <c r="AT193">
        <v>409.98987096774198</v>
      </c>
      <c r="AU193">
        <v>20.697590322580599</v>
      </c>
      <c r="AV193">
        <v>19.982519354838701</v>
      </c>
      <c r="AW193">
        <v>500.013483870968</v>
      </c>
      <c r="AX193">
        <v>101.52670967741901</v>
      </c>
      <c r="AY193">
        <v>0.14397574193548399</v>
      </c>
      <c r="AZ193">
        <v>41.061503225806398</v>
      </c>
      <c r="BA193">
        <v>41.131109677419403</v>
      </c>
      <c r="BB193">
        <v>41.261861290322599</v>
      </c>
      <c r="BC193">
        <v>9992.0161290322594</v>
      </c>
      <c r="BD193">
        <v>0.10054890322580599</v>
      </c>
      <c r="BE193">
        <v>0.28563161290322597</v>
      </c>
      <c r="BF193">
        <v>1589642956.0999999</v>
      </c>
      <c r="BG193" t="s">
        <v>615</v>
      </c>
      <c r="BH193">
        <v>30</v>
      </c>
      <c r="BI193">
        <v>-2.5489999999999999</v>
      </c>
      <c r="BJ193">
        <v>0.109</v>
      </c>
      <c r="BK193">
        <v>410</v>
      </c>
      <c r="BL193">
        <v>20</v>
      </c>
      <c r="BM193">
        <v>0.21</v>
      </c>
      <c r="BN193">
        <v>0.12</v>
      </c>
      <c r="BO193">
        <v>5.6160546</v>
      </c>
      <c r="BP193">
        <v>-0.18117510684281399</v>
      </c>
      <c r="BQ193">
        <v>3.9659488307843903E-2</v>
      </c>
      <c r="BR193">
        <v>0</v>
      </c>
      <c r="BS193">
        <v>0.71361711999999999</v>
      </c>
      <c r="BT193">
        <v>1.6991043457389901E-2</v>
      </c>
      <c r="BU193">
        <v>2.19754013970166E-3</v>
      </c>
      <c r="BV193">
        <v>1</v>
      </c>
      <c r="BW193">
        <v>1</v>
      </c>
      <c r="BX193">
        <v>2</v>
      </c>
      <c r="BY193" t="s">
        <v>200</v>
      </c>
      <c r="BZ193">
        <v>100</v>
      </c>
      <c r="CA193">
        <v>100</v>
      </c>
      <c r="CB193">
        <v>-2.5489999999999999</v>
      </c>
      <c r="CC193">
        <v>0.109</v>
      </c>
      <c r="CD193">
        <v>2</v>
      </c>
      <c r="CE193">
        <v>520.10799999999995</v>
      </c>
      <c r="CF193">
        <v>425.291</v>
      </c>
      <c r="CG193">
        <v>42.998699999999999</v>
      </c>
      <c r="CH193">
        <v>42.774799999999999</v>
      </c>
      <c r="CI193">
        <v>29.999500000000001</v>
      </c>
      <c r="CJ193">
        <v>42.500599999999999</v>
      </c>
      <c r="CK193">
        <v>42.520899999999997</v>
      </c>
      <c r="CL193">
        <v>20.0899</v>
      </c>
      <c r="CM193">
        <v>33.424900000000001</v>
      </c>
      <c r="CN193">
        <v>0</v>
      </c>
      <c r="CO193">
        <v>43</v>
      </c>
      <c r="CP193">
        <v>410</v>
      </c>
      <c r="CQ193">
        <v>20</v>
      </c>
      <c r="CR193">
        <v>97.684700000000007</v>
      </c>
      <c r="CS193">
        <v>103.953</v>
      </c>
    </row>
    <row r="194" spans="1:97" x14ac:dyDescent="0.25">
      <c r="A194">
        <v>178</v>
      </c>
      <c r="B194">
        <v>1589643229.5999999</v>
      </c>
      <c r="C194">
        <v>15414.8999998569</v>
      </c>
      <c r="D194" t="s">
        <v>627</v>
      </c>
      <c r="E194" t="s">
        <v>628</v>
      </c>
      <c r="F194">
        <v>1589643221.5999999</v>
      </c>
      <c r="G194">
        <f t="shared" si="58"/>
        <v>7.2867249867249032E-4</v>
      </c>
      <c r="H194">
        <f t="shared" si="59"/>
        <v>-6.4024784407909765</v>
      </c>
      <c r="I194">
        <f t="shared" si="60"/>
        <v>417.54548387096798</v>
      </c>
      <c r="J194">
        <f t="shared" si="61"/>
        <v>1167.8774135387409</v>
      </c>
      <c r="K194">
        <f t="shared" si="62"/>
        <v>118.71349834831855</v>
      </c>
      <c r="L194">
        <f t="shared" si="63"/>
        <v>42.443054840549621</v>
      </c>
      <c r="M194">
        <f t="shared" si="64"/>
        <v>1.2447333744045185E-2</v>
      </c>
      <c r="N194">
        <f t="shared" si="65"/>
        <v>2.7767968978434743</v>
      </c>
      <c r="O194">
        <f t="shared" si="66"/>
        <v>1.2416418711841863E-2</v>
      </c>
      <c r="P194">
        <f t="shared" si="67"/>
        <v>7.7630328371018544E-3</v>
      </c>
      <c r="Q194">
        <f t="shared" si="68"/>
        <v>-1.9060322013870975E-2</v>
      </c>
      <c r="R194">
        <f t="shared" si="69"/>
        <v>40.661489473896701</v>
      </c>
      <c r="S194">
        <f t="shared" si="70"/>
        <v>40.9356935483871</v>
      </c>
      <c r="T194">
        <f t="shared" si="71"/>
        <v>7.7923718803963302</v>
      </c>
      <c r="U194">
        <f t="shared" si="72"/>
        <v>27.288829002203062</v>
      </c>
      <c r="V194">
        <f t="shared" si="73"/>
        <v>2.1177759355137518</v>
      </c>
      <c r="W194">
        <f t="shared" si="74"/>
        <v>7.7605965992266688</v>
      </c>
      <c r="X194">
        <f t="shared" si="75"/>
        <v>5.6745959448825785</v>
      </c>
      <c r="Y194">
        <f t="shared" si="76"/>
        <v>-32.134457191456825</v>
      </c>
      <c r="Z194">
        <f t="shared" si="77"/>
        <v>-11.523242630633517</v>
      </c>
      <c r="AA194">
        <f t="shared" si="78"/>
        <v>-1.0258979389133649</v>
      </c>
      <c r="AB194">
        <f t="shared" si="79"/>
        <v>-44.702658083017582</v>
      </c>
      <c r="AC194">
        <v>-1.22117249098029E-3</v>
      </c>
      <c r="AD194">
        <v>2.35859104976631E-2</v>
      </c>
      <c r="AE194">
        <v>2.6774218117123998</v>
      </c>
      <c r="AF194">
        <v>0</v>
      </c>
      <c r="AG194">
        <v>0</v>
      </c>
      <c r="AH194">
        <f t="shared" si="80"/>
        <v>1</v>
      </c>
      <c r="AI194">
        <f t="shared" si="81"/>
        <v>0</v>
      </c>
      <c r="AJ194">
        <f t="shared" si="82"/>
        <v>51326.281912272061</v>
      </c>
      <c r="AK194">
        <f t="shared" si="83"/>
        <v>-9.97400419354839E-2</v>
      </c>
      <c r="AL194">
        <f t="shared" si="84"/>
        <v>-4.8872620548387112E-2</v>
      </c>
      <c r="AM194">
        <f t="shared" si="85"/>
        <v>0.49</v>
      </c>
      <c r="AN194">
        <f t="shared" si="86"/>
        <v>0.39</v>
      </c>
      <c r="AO194">
        <v>6.21</v>
      </c>
      <c r="AP194">
        <v>0.5</v>
      </c>
      <c r="AQ194" t="s">
        <v>195</v>
      </c>
      <c r="AR194">
        <v>1589643221.5999999</v>
      </c>
      <c r="AS194">
        <v>417.54548387096798</v>
      </c>
      <c r="AT194">
        <v>409.97690322580598</v>
      </c>
      <c r="AU194">
        <v>20.834216129032299</v>
      </c>
      <c r="AV194">
        <v>19.948693548387102</v>
      </c>
      <c r="AW194">
        <v>500.35767741935501</v>
      </c>
      <c r="AX194">
        <v>101.506483870968</v>
      </c>
      <c r="AY194">
        <v>0.14245374193548399</v>
      </c>
      <c r="AZ194">
        <v>40.858719354838698</v>
      </c>
      <c r="BA194">
        <v>40.9356935483871</v>
      </c>
      <c r="BB194">
        <v>41.083748387096797</v>
      </c>
      <c r="BC194">
        <v>10004.580645161301</v>
      </c>
      <c r="BD194">
        <v>-9.97400419354839E-2</v>
      </c>
      <c r="BE194">
        <v>0.28399067741935502</v>
      </c>
      <c r="BF194">
        <v>1589643210.5999999</v>
      </c>
      <c r="BG194" t="s">
        <v>629</v>
      </c>
      <c r="BH194">
        <v>31</v>
      </c>
      <c r="BI194">
        <v>-2.4910000000000001</v>
      </c>
      <c r="BJ194">
        <v>0.109</v>
      </c>
      <c r="BK194">
        <v>410</v>
      </c>
      <c r="BL194">
        <v>20</v>
      </c>
      <c r="BM194">
        <v>0.1</v>
      </c>
      <c r="BN194">
        <v>0.06</v>
      </c>
      <c r="BO194">
        <v>4.8225048460000002</v>
      </c>
      <c r="BP194">
        <v>27.175724334382501</v>
      </c>
      <c r="BQ194">
        <v>3.64157635914929</v>
      </c>
      <c r="BR194">
        <v>0</v>
      </c>
      <c r="BS194">
        <v>0.56564805935200002</v>
      </c>
      <c r="BT194">
        <v>3.1936352083820698</v>
      </c>
      <c r="BU194">
        <v>0.42472674615399603</v>
      </c>
      <c r="BV194">
        <v>0</v>
      </c>
      <c r="BW194">
        <v>0</v>
      </c>
      <c r="BX194">
        <v>2</v>
      </c>
      <c r="BY194" t="s">
        <v>197</v>
      </c>
      <c r="BZ194">
        <v>100</v>
      </c>
      <c r="CA194">
        <v>100</v>
      </c>
      <c r="CB194">
        <v>-2.4910000000000001</v>
      </c>
      <c r="CC194">
        <v>0.109</v>
      </c>
      <c r="CD194">
        <v>2</v>
      </c>
      <c r="CE194">
        <v>520.64300000000003</v>
      </c>
      <c r="CF194">
        <v>425.00599999999997</v>
      </c>
      <c r="CG194">
        <v>42.998600000000003</v>
      </c>
      <c r="CH194">
        <v>42.440600000000003</v>
      </c>
      <c r="CI194">
        <v>29.999300000000002</v>
      </c>
      <c r="CJ194">
        <v>42.253300000000003</v>
      </c>
      <c r="CK194">
        <v>42.274299999999997</v>
      </c>
      <c r="CL194">
        <v>20.103200000000001</v>
      </c>
      <c r="CM194">
        <v>32.600999999999999</v>
      </c>
      <c r="CN194">
        <v>0</v>
      </c>
      <c r="CO194">
        <v>43</v>
      </c>
      <c r="CP194">
        <v>410</v>
      </c>
      <c r="CQ194">
        <v>20</v>
      </c>
      <c r="CR194">
        <v>97.737799999999993</v>
      </c>
      <c r="CS194">
        <v>104.01</v>
      </c>
    </row>
    <row r="195" spans="1:97" x14ac:dyDescent="0.25">
      <c r="A195">
        <v>179</v>
      </c>
      <c r="B195">
        <v>1589643234.5999999</v>
      </c>
      <c r="C195">
        <v>15419.8999998569</v>
      </c>
      <c r="D195" t="s">
        <v>630</v>
      </c>
      <c r="E195" t="s">
        <v>631</v>
      </c>
      <c r="F195">
        <v>1589643226.2451601</v>
      </c>
      <c r="G195">
        <f t="shared" si="58"/>
        <v>7.738320990626781E-4</v>
      </c>
      <c r="H195">
        <f t="shared" si="59"/>
        <v>-6.7344722159146979</v>
      </c>
      <c r="I195">
        <f t="shared" si="60"/>
        <v>417.94064516128998</v>
      </c>
      <c r="J195">
        <f t="shared" si="61"/>
        <v>1160.1462461798894</v>
      </c>
      <c r="K195">
        <f t="shared" si="62"/>
        <v>117.9282936726934</v>
      </c>
      <c r="L195">
        <f t="shared" si="63"/>
        <v>42.483460428051266</v>
      </c>
      <c r="M195">
        <f t="shared" si="64"/>
        <v>1.3231414434611004E-2</v>
      </c>
      <c r="N195">
        <f t="shared" si="65"/>
        <v>2.7757480643819257</v>
      </c>
      <c r="O195">
        <f t="shared" si="66"/>
        <v>1.3196474681887074E-2</v>
      </c>
      <c r="P195">
        <f t="shared" si="67"/>
        <v>8.2509281278602426E-3</v>
      </c>
      <c r="Q195">
        <f t="shared" si="68"/>
        <v>-2.0678961822580725E-2</v>
      </c>
      <c r="R195">
        <f t="shared" si="69"/>
        <v>40.647838927804379</v>
      </c>
      <c r="S195">
        <f t="shared" si="70"/>
        <v>40.936164516128997</v>
      </c>
      <c r="T195">
        <f t="shared" si="71"/>
        <v>7.7925666443117905</v>
      </c>
      <c r="U195">
        <f t="shared" si="72"/>
        <v>27.353211767837966</v>
      </c>
      <c r="V195">
        <f t="shared" si="73"/>
        <v>2.1226200792608578</v>
      </c>
      <c r="W195">
        <f t="shared" si="74"/>
        <v>7.7600396519309092</v>
      </c>
      <c r="X195">
        <f t="shared" si="75"/>
        <v>5.6699465650509326</v>
      </c>
      <c r="Y195">
        <f t="shared" si="76"/>
        <v>-34.125995568664102</v>
      </c>
      <c r="Z195">
        <f t="shared" si="77"/>
        <v>-11.791632286722482</v>
      </c>
      <c r="AA195">
        <f t="shared" si="78"/>
        <v>-1.0501845408650596</v>
      </c>
      <c r="AB195">
        <f t="shared" si="79"/>
        <v>-46.988491358074228</v>
      </c>
      <c r="AC195">
        <v>-1.22045486116259E-3</v>
      </c>
      <c r="AD195">
        <v>2.3572050086643499E-2</v>
      </c>
      <c r="AE195">
        <v>2.6764313766552301</v>
      </c>
      <c r="AF195">
        <v>0</v>
      </c>
      <c r="AG195">
        <v>0</v>
      </c>
      <c r="AH195">
        <f t="shared" si="80"/>
        <v>1</v>
      </c>
      <c r="AI195">
        <f t="shared" si="81"/>
        <v>0</v>
      </c>
      <c r="AJ195">
        <f t="shared" si="82"/>
        <v>51297.599559121183</v>
      </c>
      <c r="AK195">
        <f t="shared" si="83"/>
        <v>-0.108210161290323</v>
      </c>
      <c r="AL195">
        <f t="shared" si="84"/>
        <v>-5.302297903225827E-2</v>
      </c>
      <c r="AM195">
        <f t="shared" si="85"/>
        <v>0.49</v>
      </c>
      <c r="AN195">
        <f t="shared" si="86"/>
        <v>0.39</v>
      </c>
      <c r="AO195">
        <v>6.21</v>
      </c>
      <c r="AP195">
        <v>0.5</v>
      </c>
      <c r="AQ195" t="s">
        <v>195</v>
      </c>
      <c r="AR195">
        <v>1589643226.2451601</v>
      </c>
      <c r="AS195">
        <v>417.94064516128998</v>
      </c>
      <c r="AT195">
        <v>409.97825806451601</v>
      </c>
      <c r="AU195">
        <v>20.8817548387097</v>
      </c>
      <c r="AV195">
        <v>19.940741935483899</v>
      </c>
      <c r="AW195">
        <v>500.00909677419401</v>
      </c>
      <c r="AX195">
        <v>101.507709677419</v>
      </c>
      <c r="AY195">
        <v>0.141797064516129</v>
      </c>
      <c r="AZ195">
        <v>40.857367741935498</v>
      </c>
      <c r="BA195">
        <v>40.936164516128997</v>
      </c>
      <c r="BB195">
        <v>41.082532258064496</v>
      </c>
      <c r="BC195">
        <v>9998.5806451612898</v>
      </c>
      <c r="BD195">
        <v>-0.108210161290323</v>
      </c>
      <c r="BE195">
        <v>0.28916861290322599</v>
      </c>
      <c r="BF195">
        <v>1589643210.5999999</v>
      </c>
      <c r="BG195" t="s">
        <v>629</v>
      </c>
      <c r="BH195">
        <v>31</v>
      </c>
      <c r="BI195">
        <v>-2.4910000000000001</v>
      </c>
      <c r="BJ195">
        <v>0.109</v>
      </c>
      <c r="BK195">
        <v>410</v>
      </c>
      <c r="BL195">
        <v>20</v>
      </c>
      <c r="BM195">
        <v>0.1</v>
      </c>
      <c r="BN195">
        <v>0.06</v>
      </c>
      <c r="BO195">
        <v>6.4181078600000001</v>
      </c>
      <c r="BP195">
        <v>17.429726159054599</v>
      </c>
      <c r="BQ195">
        <v>2.8055986867910598</v>
      </c>
      <c r="BR195">
        <v>0</v>
      </c>
      <c r="BS195">
        <v>0.75530660782000003</v>
      </c>
      <c r="BT195">
        <v>2.1164971792790301</v>
      </c>
      <c r="BU195">
        <v>0.33087644820393303</v>
      </c>
      <c r="BV195">
        <v>0</v>
      </c>
      <c r="BW195">
        <v>0</v>
      </c>
      <c r="BX195">
        <v>2</v>
      </c>
      <c r="BY195" t="s">
        <v>197</v>
      </c>
      <c r="BZ195">
        <v>100</v>
      </c>
      <c r="CA195">
        <v>100</v>
      </c>
      <c r="CB195">
        <v>-2.4910000000000001</v>
      </c>
      <c r="CC195">
        <v>0.109</v>
      </c>
      <c r="CD195">
        <v>2</v>
      </c>
      <c r="CE195">
        <v>520.63800000000003</v>
      </c>
      <c r="CF195">
        <v>425.13900000000001</v>
      </c>
      <c r="CG195">
        <v>42.998699999999999</v>
      </c>
      <c r="CH195">
        <v>42.433</v>
      </c>
      <c r="CI195">
        <v>29.999400000000001</v>
      </c>
      <c r="CJ195">
        <v>42.244700000000002</v>
      </c>
      <c r="CK195">
        <v>42.266599999999997</v>
      </c>
      <c r="CL195">
        <v>20.1023</v>
      </c>
      <c r="CM195">
        <v>32.600999999999999</v>
      </c>
      <c r="CN195">
        <v>0</v>
      </c>
      <c r="CO195">
        <v>43</v>
      </c>
      <c r="CP195">
        <v>410</v>
      </c>
      <c r="CQ195">
        <v>20</v>
      </c>
      <c r="CR195">
        <v>97.739000000000004</v>
      </c>
      <c r="CS195">
        <v>104.012</v>
      </c>
    </row>
    <row r="196" spans="1:97" x14ac:dyDescent="0.25">
      <c r="A196">
        <v>180</v>
      </c>
      <c r="B196">
        <v>1589643239.5999999</v>
      </c>
      <c r="C196">
        <v>15424.8999998569</v>
      </c>
      <c r="D196" t="s">
        <v>632</v>
      </c>
      <c r="E196" t="s">
        <v>633</v>
      </c>
      <c r="F196">
        <v>1589643231.03548</v>
      </c>
      <c r="G196">
        <f t="shared" si="58"/>
        <v>7.7821731651873146E-4</v>
      </c>
      <c r="H196">
        <f t="shared" si="59"/>
        <v>-6.706390581961104</v>
      </c>
      <c r="I196">
        <f t="shared" si="60"/>
        <v>417.91690322580598</v>
      </c>
      <c r="J196">
        <f t="shared" si="61"/>
        <v>1152.5676099855418</v>
      </c>
      <c r="K196">
        <f t="shared" si="62"/>
        <v>117.15946013488262</v>
      </c>
      <c r="L196">
        <f t="shared" si="63"/>
        <v>42.481602240923308</v>
      </c>
      <c r="M196">
        <f t="shared" si="64"/>
        <v>1.3305269861581114E-2</v>
      </c>
      <c r="N196">
        <f t="shared" si="65"/>
        <v>2.7744909078419293</v>
      </c>
      <c r="O196">
        <f t="shared" si="66"/>
        <v>1.3269923564707813E-2</v>
      </c>
      <c r="P196">
        <f t="shared" si="67"/>
        <v>8.296870069168483E-3</v>
      </c>
      <c r="Q196">
        <f t="shared" si="68"/>
        <v>-2.413574013290324E-2</v>
      </c>
      <c r="R196">
        <f t="shared" si="69"/>
        <v>40.64596264099572</v>
      </c>
      <c r="S196">
        <f t="shared" si="70"/>
        <v>40.937090322580602</v>
      </c>
      <c r="T196">
        <f t="shared" si="71"/>
        <v>7.7929495144386483</v>
      </c>
      <c r="U196">
        <f t="shared" si="72"/>
        <v>27.350685536185015</v>
      </c>
      <c r="V196">
        <f t="shared" si="73"/>
        <v>2.122358605966828</v>
      </c>
      <c r="W196">
        <f t="shared" si="74"/>
        <v>7.7598004011963182</v>
      </c>
      <c r="X196">
        <f t="shared" si="75"/>
        <v>5.6705909084718202</v>
      </c>
      <c r="Y196">
        <f t="shared" si="76"/>
        <v>-34.319383658476056</v>
      </c>
      <c r="Z196">
        <f t="shared" si="77"/>
        <v>-12.011624322844604</v>
      </c>
      <c r="AA196">
        <f t="shared" si="78"/>
        <v>-1.0702639332302244</v>
      </c>
      <c r="AB196">
        <f t="shared" si="79"/>
        <v>-47.425407654683788</v>
      </c>
      <c r="AC196">
        <v>-1.21959504308097E-3</v>
      </c>
      <c r="AD196">
        <v>2.35554434299531E-2</v>
      </c>
      <c r="AE196">
        <v>2.6752441893427998</v>
      </c>
      <c r="AF196">
        <v>0</v>
      </c>
      <c r="AG196">
        <v>0</v>
      </c>
      <c r="AH196">
        <f t="shared" si="80"/>
        <v>1</v>
      </c>
      <c r="AI196">
        <f t="shared" si="81"/>
        <v>0</v>
      </c>
      <c r="AJ196">
        <f t="shared" si="82"/>
        <v>51263.055061806452</v>
      </c>
      <c r="AK196">
        <f t="shared" si="83"/>
        <v>-0.12629900645161299</v>
      </c>
      <c r="AL196">
        <f t="shared" si="84"/>
        <v>-6.188651316129036E-2</v>
      </c>
      <c r="AM196">
        <f t="shared" si="85"/>
        <v>0.49</v>
      </c>
      <c r="AN196">
        <f t="shared" si="86"/>
        <v>0.39</v>
      </c>
      <c r="AO196">
        <v>6.21</v>
      </c>
      <c r="AP196">
        <v>0.5</v>
      </c>
      <c r="AQ196" t="s">
        <v>195</v>
      </c>
      <c r="AR196">
        <v>1589643231.03548</v>
      </c>
      <c r="AS196">
        <v>417.91690322580598</v>
      </c>
      <c r="AT196">
        <v>409.99164516129002</v>
      </c>
      <c r="AU196">
        <v>20.878909677419401</v>
      </c>
      <c r="AV196">
        <v>19.932561290322599</v>
      </c>
      <c r="AW196">
        <v>500.00903225806502</v>
      </c>
      <c r="AX196">
        <v>101.509064516129</v>
      </c>
      <c r="AY196">
        <v>0.14177064516129001</v>
      </c>
      <c r="AZ196">
        <v>40.856787096774198</v>
      </c>
      <c r="BA196">
        <v>40.937090322580602</v>
      </c>
      <c r="BB196">
        <v>41.083041935483898</v>
      </c>
      <c r="BC196">
        <v>9991.4032258064508</v>
      </c>
      <c r="BD196">
        <v>-0.12629900645161299</v>
      </c>
      <c r="BE196">
        <v>0.28916861290322599</v>
      </c>
      <c r="BF196">
        <v>1589643210.5999999</v>
      </c>
      <c r="BG196" t="s">
        <v>629</v>
      </c>
      <c r="BH196">
        <v>31</v>
      </c>
      <c r="BI196">
        <v>-2.4910000000000001</v>
      </c>
      <c r="BJ196">
        <v>0.109</v>
      </c>
      <c r="BK196">
        <v>410</v>
      </c>
      <c r="BL196">
        <v>20</v>
      </c>
      <c r="BM196">
        <v>0.1</v>
      </c>
      <c r="BN196">
        <v>0.06</v>
      </c>
      <c r="BO196">
        <v>7.7760351999999999</v>
      </c>
      <c r="BP196">
        <v>1.9713880048021299</v>
      </c>
      <c r="BQ196">
        <v>0.62821212493628298</v>
      </c>
      <c r="BR196">
        <v>0</v>
      </c>
      <c r="BS196">
        <v>0.92024448000000003</v>
      </c>
      <c r="BT196">
        <v>0.35385626506605999</v>
      </c>
      <c r="BU196">
        <v>7.9469051318167894E-2</v>
      </c>
      <c r="BV196">
        <v>0</v>
      </c>
      <c r="BW196">
        <v>0</v>
      </c>
      <c r="BX196">
        <v>2</v>
      </c>
      <c r="BY196" t="s">
        <v>197</v>
      </c>
      <c r="BZ196">
        <v>100</v>
      </c>
      <c r="CA196">
        <v>100</v>
      </c>
      <c r="CB196">
        <v>-2.4910000000000001</v>
      </c>
      <c r="CC196">
        <v>0.109</v>
      </c>
      <c r="CD196">
        <v>2</v>
      </c>
      <c r="CE196">
        <v>520.51400000000001</v>
      </c>
      <c r="CF196">
        <v>425.10199999999998</v>
      </c>
      <c r="CG196">
        <v>42.998800000000003</v>
      </c>
      <c r="CH196">
        <v>42.424900000000001</v>
      </c>
      <c r="CI196">
        <v>29.999300000000002</v>
      </c>
      <c r="CJ196">
        <v>42.236800000000002</v>
      </c>
      <c r="CK196">
        <v>42.258099999999999</v>
      </c>
      <c r="CL196">
        <v>20.102799999999998</v>
      </c>
      <c r="CM196">
        <v>32.323700000000002</v>
      </c>
      <c r="CN196">
        <v>0</v>
      </c>
      <c r="CO196">
        <v>43</v>
      </c>
      <c r="CP196">
        <v>410</v>
      </c>
      <c r="CQ196">
        <v>20</v>
      </c>
      <c r="CR196">
        <v>97.742199999999997</v>
      </c>
      <c r="CS196">
        <v>104.014</v>
      </c>
    </row>
    <row r="197" spans="1:97" x14ac:dyDescent="0.25">
      <c r="A197">
        <v>181</v>
      </c>
      <c r="B197">
        <v>1589643244.5999999</v>
      </c>
      <c r="C197">
        <v>15429.8999998569</v>
      </c>
      <c r="D197" t="s">
        <v>634</v>
      </c>
      <c r="E197" t="s">
        <v>635</v>
      </c>
      <c r="F197">
        <v>1589643235.9709699</v>
      </c>
      <c r="G197">
        <f t="shared" si="58"/>
        <v>7.7451444327798183E-4</v>
      </c>
      <c r="H197">
        <f t="shared" si="59"/>
        <v>-6.6959979323705072</v>
      </c>
      <c r="I197">
        <f t="shared" si="60"/>
        <v>417.91041935483901</v>
      </c>
      <c r="J197">
        <f t="shared" si="61"/>
        <v>1155.1007561286717</v>
      </c>
      <c r="K197">
        <f t="shared" si="62"/>
        <v>117.41787471197331</v>
      </c>
      <c r="L197">
        <f t="shared" si="63"/>
        <v>42.481275334883925</v>
      </c>
      <c r="M197">
        <f t="shared" si="64"/>
        <v>1.3240859595231384E-2</v>
      </c>
      <c r="N197">
        <f t="shared" si="65"/>
        <v>2.7760260428202943</v>
      </c>
      <c r="O197">
        <f t="shared" si="66"/>
        <v>1.320587350657716E-2</v>
      </c>
      <c r="P197">
        <f t="shared" si="67"/>
        <v>8.2568065414198449E-3</v>
      </c>
      <c r="Q197">
        <f t="shared" si="68"/>
        <v>-2.3552551016129009E-2</v>
      </c>
      <c r="R197">
        <f t="shared" si="69"/>
        <v>40.647997926397451</v>
      </c>
      <c r="S197">
        <f t="shared" si="70"/>
        <v>40.9373516129032</v>
      </c>
      <c r="T197">
        <f t="shared" si="71"/>
        <v>7.7930575748099153</v>
      </c>
      <c r="U197">
        <f t="shared" si="72"/>
        <v>27.345017136238909</v>
      </c>
      <c r="V197">
        <f t="shared" si="73"/>
        <v>2.1220227003856955</v>
      </c>
      <c r="W197">
        <f t="shared" si="74"/>
        <v>7.7601805470199938</v>
      </c>
      <c r="X197">
        <f t="shared" si="75"/>
        <v>5.6710348744242198</v>
      </c>
      <c r="Y197">
        <f t="shared" si="76"/>
        <v>-34.156086948559</v>
      </c>
      <c r="Z197">
        <f t="shared" si="77"/>
        <v>-11.919300946540282</v>
      </c>
      <c r="AA197">
        <f t="shared" si="78"/>
        <v>-1.0614564042551216</v>
      </c>
      <c r="AB197">
        <f t="shared" si="79"/>
        <v>-47.160396850370532</v>
      </c>
      <c r="AC197">
        <v>-1.2206450328898901E-3</v>
      </c>
      <c r="AD197">
        <v>2.35757230921954E-2</v>
      </c>
      <c r="AE197">
        <v>2.6766938795306299</v>
      </c>
      <c r="AF197">
        <v>0</v>
      </c>
      <c r="AG197">
        <v>0</v>
      </c>
      <c r="AH197">
        <f t="shared" si="80"/>
        <v>1</v>
      </c>
      <c r="AI197">
        <f t="shared" si="81"/>
        <v>0</v>
      </c>
      <c r="AJ197">
        <f t="shared" si="82"/>
        <v>51305.256251406186</v>
      </c>
      <c r="AK197">
        <f t="shared" si="83"/>
        <v>-0.123247258064516</v>
      </c>
      <c r="AL197">
        <f t="shared" si="84"/>
        <v>-6.0391156451612839E-2</v>
      </c>
      <c r="AM197">
        <f t="shared" si="85"/>
        <v>0.49</v>
      </c>
      <c r="AN197">
        <f t="shared" si="86"/>
        <v>0.39</v>
      </c>
      <c r="AO197">
        <v>6.21</v>
      </c>
      <c r="AP197">
        <v>0.5</v>
      </c>
      <c r="AQ197" t="s">
        <v>195</v>
      </c>
      <c r="AR197">
        <v>1589643235.9709699</v>
      </c>
      <c r="AS197">
        <v>417.91041935483901</v>
      </c>
      <c r="AT197">
        <v>409.996225806452</v>
      </c>
      <c r="AU197">
        <v>20.875441935483899</v>
      </c>
      <c r="AV197">
        <v>19.9336032258065</v>
      </c>
      <c r="AW197">
        <v>500.01441935483899</v>
      </c>
      <c r="AX197">
        <v>101.509935483871</v>
      </c>
      <c r="AY197">
        <v>0.141694548387097</v>
      </c>
      <c r="AZ197">
        <v>40.8577096774194</v>
      </c>
      <c r="BA197">
        <v>40.9373516129032</v>
      </c>
      <c r="BB197">
        <v>41.082900000000002</v>
      </c>
      <c r="BC197">
        <v>9999.9193548387102</v>
      </c>
      <c r="BD197">
        <v>-0.123247258064516</v>
      </c>
      <c r="BE197">
        <v>0.28916861290322599</v>
      </c>
      <c r="BF197">
        <v>1589643210.5999999</v>
      </c>
      <c r="BG197" t="s">
        <v>629</v>
      </c>
      <c r="BH197">
        <v>31</v>
      </c>
      <c r="BI197">
        <v>-2.4910000000000001</v>
      </c>
      <c r="BJ197">
        <v>0.109</v>
      </c>
      <c r="BK197">
        <v>410</v>
      </c>
      <c r="BL197">
        <v>20</v>
      </c>
      <c r="BM197">
        <v>0.1</v>
      </c>
      <c r="BN197">
        <v>0.06</v>
      </c>
      <c r="BO197">
        <v>7.9380334000000001</v>
      </c>
      <c r="BP197">
        <v>-0.23555248019206701</v>
      </c>
      <c r="BQ197">
        <v>4.8669640664792298E-2</v>
      </c>
      <c r="BR197">
        <v>0</v>
      </c>
      <c r="BS197">
        <v>0.94094032000000005</v>
      </c>
      <c r="BT197">
        <v>-1.26893560624211E-2</v>
      </c>
      <c r="BU197">
        <v>1.2707934485887201E-2</v>
      </c>
      <c r="BV197">
        <v>1</v>
      </c>
      <c r="BW197">
        <v>1</v>
      </c>
      <c r="BX197">
        <v>2</v>
      </c>
      <c r="BY197" t="s">
        <v>200</v>
      </c>
      <c r="BZ197">
        <v>100</v>
      </c>
      <c r="CA197">
        <v>100</v>
      </c>
      <c r="CB197">
        <v>-2.4910000000000001</v>
      </c>
      <c r="CC197">
        <v>0.109</v>
      </c>
      <c r="CD197">
        <v>2</v>
      </c>
      <c r="CE197">
        <v>521.09299999999996</v>
      </c>
      <c r="CF197">
        <v>425.35399999999998</v>
      </c>
      <c r="CG197">
        <v>42.998800000000003</v>
      </c>
      <c r="CH197">
        <v>42.4161</v>
      </c>
      <c r="CI197">
        <v>29.999400000000001</v>
      </c>
      <c r="CJ197">
        <v>42.228499999999997</v>
      </c>
      <c r="CK197">
        <v>42.250999999999998</v>
      </c>
      <c r="CL197">
        <v>20.1035</v>
      </c>
      <c r="CM197">
        <v>32.323700000000002</v>
      </c>
      <c r="CN197">
        <v>0</v>
      </c>
      <c r="CO197">
        <v>43</v>
      </c>
      <c r="CP197">
        <v>410</v>
      </c>
      <c r="CQ197">
        <v>20</v>
      </c>
      <c r="CR197">
        <v>97.743300000000005</v>
      </c>
      <c r="CS197">
        <v>104.014</v>
      </c>
    </row>
    <row r="198" spans="1:97" x14ac:dyDescent="0.25">
      <c r="A198">
        <v>182</v>
      </c>
      <c r="B198">
        <v>1589643249.5999999</v>
      </c>
      <c r="C198">
        <v>15434.8999998569</v>
      </c>
      <c r="D198" t="s">
        <v>636</v>
      </c>
      <c r="E198" t="s">
        <v>637</v>
      </c>
      <c r="F198">
        <v>1589643240.9709699</v>
      </c>
      <c r="G198">
        <f t="shared" si="58"/>
        <v>7.5927267162004806E-4</v>
      </c>
      <c r="H198">
        <f t="shared" si="59"/>
        <v>-6.6938226037432429</v>
      </c>
      <c r="I198">
        <f t="shared" si="60"/>
        <v>417.90516129032301</v>
      </c>
      <c r="J198">
        <f t="shared" si="61"/>
        <v>1170.1666371753172</v>
      </c>
      <c r="K198">
        <f t="shared" si="62"/>
        <v>118.94897585261135</v>
      </c>
      <c r="L198">
        <f t="shared" si="63"/>
        <v>42.480608624254181</v>
      </c>
      <c r="M198">
        <f t="shared" si="64"/>
        <v>1.2983741131032744E-2</v>
      </c>
      <c r="N198">
        <f t="shared" si="65"/>
        <v>2.7763944063112866</v>
      </c>
      <c r="O198">
        <f t="shared" si="66"/>
        <v>1.2950103196267979E-2</v>
      </c>
      <c r="P198">
        <f t="shared" si="67"/>
        <v>8.0968294142736274E-3</v>
      </c>
      <c r="Q198">
        <f t="shared" si="68"/>
        <v>-2.0064463128387024E-2</v>
      </c>
      <c r="R198">
        <f t="shared" si="69"/>
        <v>40.652452390442143</v>
      </c>
      <c r="S198">
        <f t="shared" si="70"/>
        <v>40.932964516128997</v>
      </c>
      <c r="T198">
        <f t="shared" si="71"/>
        <v>7.7912433998993347</v>
      </c>
      <c r="U198">
        <f t="shared" si="72"/>
        <v>27.343953644629764</v>
      </c>
      <c r="V198">
        <f t="shared" si="73"/>
        <v>2.1219721560651283</v>
      </c>
      <c r="W198">
        <f t="shared" si="74"/>
        <v>7.7602975182115799</v>
      </c>
      <c r="X198">
        <f t="shared" si="75"/>
        <v>5.6692712438342063</v>
      </c>
      <c r="Y198">
        <f t="shared" si="76"/>
        <v>-33.483924818444116</v>
      </c>
      <c r="Z198">
        <f t="shared" si="77"/>
        <v>-11.221727565773088</v>
      </c>
      <c r="AA198">
        <f t="shared" si="78"/>
        <v>-0.99918281576940871</v>
      </c>
      <c r="AB198">
        <f t="shared" si="79"/>
        <v>-45.724899663114996</v>
      </c>
      <c r="AC198">
        <v>-1.22089706795551E-3</v>
      </c>
      <c r="AD198">
        <v>2.3580590935636001E-2</v>
      </c>
      <c r="AE198">
        <v>2.6770417332193301</v>
      </c>
      <c r="AF198">
        <v>0</v>
      </c>
      <c r="AG198">
        <v>0</v>
      </c>
      <c r="AH198">
        <f t="shared" si="80"/>
        <v>1</v>
      </c>
      <c r="AI198">
        <f t="shared" si="81"/>
        <v>0</v>
      </c>
      <c r="AJ198">
        <f t="shared" si="82"/>
        <v>51315.366590510348</v>
      </c>
      <c r="AK198">
        <f t="shared" si="83"/>
        <v>-0.104994574193548</v>
      </c>
      <c r="AL198">
        <f t="shared" si="84"/>
        <v>-5.144734135483852E-2</v>
      </c>
      <c r="AM198">
        <f t="shared" si="85"/>
        <v>0.49</v>
      </c>
      <c r="AN198">
        <f t="shared" si="86"/>
        <v>0.39</v>
      </c>
      <c r="AO198">
        <v>6.21</v>
      </c>
      <c r="AP198">
        <v>0.5</v>
      </c>
      <c r="AQ198" t="s">
        <v>195</v>
      </c>
      <c r="AR198">
        <v>1589643240.9709699</v>
      </c>
      <c r="AS198">
        <v>417.90516129032301</v>
      </c>
      <c r="AT198">
        <v>409.985903225806</v>
      </c>
      <c r="AU198">
        <v>20.875009677419399</v>
      </c>
      <c r="AV198">
        <v>19.9517225806452</v>
      </c>
      <c r="AW198">
        <v>500.02387096774203</v>
      </c>
      <c r="AX198">
        <v>101.509774193548</v>
      </c>
      <c r="AY198">
        <v>0.14153945161290299</v>
      </c>
      <c r="AZ198">
        <v>40.8579935483871</v>
      </c>
      <c r="BA198">
        <v>40.932964516128997</v>
      </c>
      <c r="BB198">
        <v>41.082377419354799</v>
      </c>
      <c r="BC198">
        <v>10002</v>
      </c>
      <c r="BD198">
        <v>-0.104994574193548</v>
      </c>
      <c r="BE198">
        <v>0.28413648387096802</v>
      </c>
      <c r="BF198">
        <v>1589643210.5999999</v>
      </c>
      <c r="BG198" t="s">
        <v>629</v>
      </c>
      <c r="BH198">
        <v>31</v>
      </c>
      <c r="BI198">
        <v>-2.4910000000000001</v>
      </c>
      <c r="BJ198">
        <v>0.109</v>
      </c>
      <c r="BK198">
        <v>410</v>
      </c>
      <c r="BL198">
        <v>20</v>
      </c>
      <c r="BM198">
        <v>0.1</v>
      </c>
      <c r="BN198">
        <v>0.06</v>
      </c>
      <c r="BO198">
        <v>7.9262686000000002</v>
      </c>
      <c r="BP198">
        <v>1.7776422569038799E-2</v>
      </c>
      <c r="BQ198">
        <v>3.6524804120487801E-2</v>
      </c>
      <c r="BR198">
        <v>1</v>
      </c>
      <c r="BS198">
        <v>0.93022024000000003</v>
      </c>
      <c r="BT198">
        <v>-0.16643382857143199</v>
      </c>
      <c r="BU198">
        <v>2.70959009346875E-2</v>
      </c>
      <c r="BV198">
        <v>0</v>
      </c>
      <c r="BW198">
        <v>1</v>
      </c>
      <c r="BX198">
        <v>2</v>
      </c>
      <c r="BY198" t="s">
        <v>200</v>
      </c>
      <c r="BZ198">
        <v>100</v>
      </c>
      <c r="CA198">
        <v>100</v>
      </c>
      <c r="CB198">
        <v>-2.4910000000000001</v>
      </c>
      <c r="CC198">
        <v>0.109</v>
      </c>
      <c r="CD198">
        <v>2</v>
      </c>
      <c r="CE198">
        <v>520.947</v>
      </c>
      <c r="CF198">
        <v>425.49700000000001</v>
      </c>
      <c r="CG198">
        <v>42.998899999999999</v>
      </c>
      <c r="CH198">
        <v>42.407400000000003</v>
      </c>
      <c r="CI198">
        <v>29.999300000000002</v>
      </c>
      <c r="CJ198">
        <v>42.221299999999999</v>
      </c>
      <c r="CK198">
        <v>42.244900000000001</v>
      </c>
      <c r="CL198">
        <v>20.1051</v>
      </c>
      <c r="CM198">
        <v>32.323700000000002</v>
      </c>
      <c r="CN198">
        <v>0</v>
      </c>
      <c r="CO198">
        <v>43</v>
      </c>
      <c r="CP198">
        <v>410</v>
      </c>
      <c r="CQ198">
        <v>20</v>
      </c>
      <c r="CR198">
        <v>97.743300000000005</v>
      </c>
      <c r="CS198">
        <v>104.015</v>
      </c>
    </row>
    <row r="199" spans="1:97" x14ac:dyDescent="0.25">
      <c r="A199">
        <v>183</v>
      </c>
      <c r="B199">
        <v>1589643254.5999999</v>
      </c>
      <c r="C199">
        <v>15439.8999998569</v>
      </c>
      <c r="D199" t="s">
        <v>638</v>
      </c>
      <c r="E199" t="s">
        <v>639</v>
      </c>
      <c r="F199">
        <v>1589643245.9709699</v>
      </c>
      <c r="G199">
        <f t="shared" si="58"/>
        <v>7.4651525055318823E-4</v>
      </c>
      <c r="H199">
        <f t="shared" si="59"/>
        <v>-6.6894781610034091</v>
      </c>
      <c r="I199">
        <f t="shared" si="60"/>
        <v>417.90038709677401</v>
      </c>
      <c r="J199">
        <f t="shared" si="61"/>
        <v>1182.7548437222554</v>
      </c>
      <c r="K199">
        <f t="shared" si="62"/>
        <v>120.22695985291151</v>
      </c>
      <c r="L199">
        <f t="shared" si="63"/>
        <v>42.479549611380406</v>
      </c>
      <c r="M199">
        <f t="shared" si="64"/>
        <v>1.2771791153137596E-2</v>
      </c>
      <c r="N199">
        <f t="shared" si="65"/>
        <v>2.7762105918587712</v>
      </c>
      <c r="O199">
        <f t="shared" si="66"/>
        <v>1.2739238847751178E-2</v>
      </c>
      <c r="P199">
        <f t="shared" si="67"/>
        <v>7.9649420067958859E-3</v>
      </c>
      <c r="Q199">
        <f t="shared" si="68"/>
        <v>-1.7642776118709676E-2</v>
      </c>
      <c r="R199">
        <f t="shared" si="69"/>
        <v>40.655138565298422</v>
      </c>
      <c r="S199">
        <f t="shared" si="70"/>
        <v>40.926751612903203</v>
      </c>
      <c r="T199">
        <f t="shared" si="71"/>
        <v>7.7886748340369616</v>
      </c>
      <c r="U199">
        <f t="shared" si="72"/>
        <v>27.350771204242214</v>
      </c>
      <c r="V199">
        <f t="shared" si="73"/>
        <v>2.1224146947048785</v>
      </c>
      <c r="W199">
        <f t="shared" si="74"/>
        <v>7.7599811678278519</v>
      </c>
      <c r="X199">
        <f t="shared" si="75"/>
        <v>5.6662601393320831</v>
      </c>
      <c r="Y199">
        <f t="shared" si="76"/>
        <v>-32.921322549395597</v>
      </c>
      <c r="Z199">
        <f t="shared" si="77"/>
        <v>-10.406001526372222</v>
      </c>
      <c r="AA199">
        <f t="shared" si="78"/>
        <v>-0.92658099104711866</v>
      </c>
      <c r="AB199">
        <f t="shared" si="79"/>
        <v>-44.27154784293365</v>
      </c>
      <c r="AC199">
        <v>-1.220771297628E-3</v>
      </c>
      <c r="AD199">
        <v>2.3578161788476201E-2</v>
      </c>
      <c r="AE199">
        <v>2.6768681535511898</v>
      </c>
      <c r="AF199">
        <v>0</v>
      </c>
      <c r="AG199">
        <v>0</v>
      </c>
      <c r="AH199">
        <f t="shared" si="80"/>
        <v>1</v>
      </c>
      <c r="AI199">
        <f t="shared" si="81"/>
        <v>0</v>
      </c>
      <c r="AJ199">
        <f t="shared" si="82"/>
        <v>51310.395433483929</v>
      </c>
      <c r="AK199">
        <f t="shared" si="83"/>
        <v>-9.2322219354838697E-2</v>
      </c>
      <c r="AL199">
        <f t="shared" si="84"/>
        <v>-4.5237887483870962E-2</v>
      </c>
      <c r="AM199">
        <f t="shared" si="85"/>
        <v>0.49</v>
      </c>
      <c r="AN199">
        <f t="shared" si="86"/>
        <v>0.39</v>
      </c>
      <c r="AO199">
        <v>6.21</v>
      </c>
      <c r="AP199">
        <v>0.5</v>
      </c>
      <c r="AQ199" t="s">
        <v>195</v>
      </c>
      <c r="AR199">
        <v>1589643245.9709699</v>
      </c>
      <c r="AS199">
        <v>417.90038709677401</v>
      </c>
      <c r="AT199">
        <v>409.979774193548</v>
      </c>
      <c r="AU199">
        <v>20.879645161290298</v>
      </c>
      <c r="AV199">
        <v>19.9718612903226</v>
      </c>
      <c r="AW199">
        <v>500.01600000000002</v>
      </c>
      <c r="AX199">
        <v>101.50848387096801</v>
      </c>
      <c r="AY199">
        <v>0.141456935483871</v>
      </c>
      <c r="AZ199">
        <v>40.857225806451602</v>
      </c>
      <c r="BA199">
        <v>40.926751612903203</v>
      </c>
      <c r="BB199">
        <v>41.079990322580599</v>
      </c>
      <c r="BC199">
        <v>10001.0967741935</v>
      </c>
      <c r="BD199">
        <v>-9.2322219354838697E-2</v>
      </c>
      <c r="BE199">
        <v>0.282605</v>
      </c>
      <c r="BF199">
        <v>1589643210.5999999</v>
      </c>
      <c r="BG199" t="s">
        <v>629</v>
      </c>
      <c r="BH199">
        <v>31</v>
      </c>
      <c r="BI199">
        <v>-2.4910000000000001</v>
      </c>
      <c r="BJ199">
        <v>0.109</v>
      </c>
      <c r="BK199">
        <v>410</v>
      </c>
      <c r="BL199">
        <v>20</v>
      </c>
      <c r="BM199">
        <v>0.1</v>
      </c>
      <c r="BN199">
        <v>0.06</v>
      </c>
      <c r="BO199">
        <v>7.9132411999999999</v>
      </c>
      <c r="BP199">
        <v>-1.8972388955562702E-2</v>
      </c>
      <c r="BQ199">
        <v>3.64584504135873E-2</v>
      </c>
      <c r="BR199">
        <v>1</v>
      </c>
      <c r="BS199">
        <v>0.92114516000000002</v>
      </c>
      <c r="BT199">
        <v>-0.202573979351752</v>
      </c>
      <c r="BU199">
        <v>2.9224722452991701E-2</v>
      </c>
      <c r="BV199">
        <v>0</v>
      </c>
      <c r="BW199">
        <v>1</v>
      </c>
      <c r="BX199">
        <v>2</v>
      </c>
      <c r="BY199" t="s">
        <v>200</v>
      </c>
      <c r="BZ199">
        <v>100</v>
      </c>
      <c r="CA199">
        <v>100</v>
      </c>
      <c r="CB199">
        <v>-2.4910000000000001</v>
      </c>
      <c r="CC199">
        <v>0.109</v>
      </c>
      <c r="CD199">
        <v>2</v>
      </c>
      <c r="CE199">
        <v>520.38599999999997</v>
      </c>
      <c r="CF199">
        <v>425.47300000000001</v>
      </c>
      <c r="CG199">
        <v>42.999099999999999</v>
      </c>
      <c r="CH199">
        <v>42.398699999999998</v>
      </c>
      <c r="CI199">
        <v>29.999400000000001</v>
      </c>
      <c r="CJ199">
        <v>42.214300000000001</v>
      </c>
      <c r="CK199">
        <v>42.236499999999999</v>
      </c>
      <c r="CL199">
        <v>20.1052</v>
      </c>
      <c r="CM199">
        <v>32.323700000000002</v>
      </c>
      <c r="CN199">
        <v>0</v>
      </c>
      <c r="CO199">
        <v>43</v>
      </c>
      <c r="CP199">
        <v>410</v>
      </c>
      <c r="CQ199">
        <v>20</v>
      </c>
      <c r="CR199">
        <v>97.7453</v>
      </c>
      <c r="CS199">
        <v>104.017</v>
      </c>
    </row>
    <row r="200" spans="1:97" x14ac:dyDescent="0.25">
      <c r="A200">
        <v>184</v>
      </c>
      <c r="B200">
        <v>1589643462.2</v>
      </c>
      <c r="C200">
        <v>15647.5</v>
      </c>
      <c r="D200" t="s">
        <v>641</v>
      </c>
      <c r="E200" t="s">
        <v>642</v>
      </c>
      <c r="F200">
        <v>1589643454.23226</v>
      </c>
      <c r="G200">
        <f t="shared" si="58"/>
        <v>4.1960056488248818E-4</v>
      </c>
      <c r="H200">
        <f t="shared" si="59"/>
        <v>-4.1994991759387279</v>
      </c>
      <c r="I200">
        <f t="shared" si="60"/>
        <v>416.89970967741903</v>
      </c>
      <c r="J200">
        <f t="shared" si="61"/>
        <v>1268.1913453984826</v>
      </c>
      <c r="K200">
        <f t="shared" si="62"/>
        <v>128.8881071465253</v>
      </c>
      <c r="L200">
        <f t="shared" si="63"/>
        <v>42.370116028015254</v>
      </c>
      <c r="M200">
        <f t="shared" si="64"/>
        <v>7.2374102835571627E-3</v>
      </c>
      <c r="N200">
        <f t="shared" si="65"/>
        <v>2.7871738833808419</v>
      </c>
      <c r="O200">
        <f t="shared" si="66"/>
        <v>7.2269858189191027E-3</v>
      </c>
      <c r="P200">
        <f t="shared" si="67"/>
        <v>4.517801462229765E-3</v>
      </c>
      <c r="Q200">
        <f t="shared" si="68"/>
        <v>-1.0215103784516125E-2</v>
      </c>
      <c r="R200">
        <f t="shared" si="69"/>
        <v>40.555515888835792</v>
      </c>
      <c r="S200">
        <f t="shared" si="70"/>
        <v>40.743390322580602</v>
      </c>
      <c r="T200">
        <f t="shared" si="71"/>
        <v>7.7131983771049786</v>
      </c>
      <c r="U200">
        <f t="shared" si="72"/>
        <v>27.29856617802422</v>
      </c>
      <c r="V200">
        <f t="shared" si="73"/>
        <v>2.0972508980021987</v>
      </c>
      <c r="W200">
        <f t="shared" si="74"/>
        <v>7.6826412212467012</v>
      </c>
      <c r="X200">
        <f t="shared" si="75"/>
        <v>5.6159474791027799</v>
      </c>
      <c r="Y200">
        <f t="shared" si="76"/>
        <v>-18.504384911317729</v>
      </c>
      <c r="Z200">
        <f t="shared" si="77"/>
        <v>-11.221187228959122</v>
      </c>
      <c r="AA200">
        <f t="shared" si="78"/>
        <v>-0.99346975193337483</v>
      </c>
      <c r="AB200">
        <f t="shared" si="79"/>
        <v>-30.729256995994746</v>
      </c>
      <c r="AC200">
        <v>-1.2192924141085199E-3</v>
      </c>
      <c r="AD200">
        <v>2.35495984081312E-2</v>
      </c>
      <c r="AE200">
        <v>2.6748262040183799</v>
      </c>
      <c r="AF200">
        <v>0</v>
      </c>
      <c r="AG200">
        <v>0</v>
      </c>
      <c r="AH200">
        <f t="shared" si="80"/>
        <v>1</v>
      </c>
      <c r="AI200">
        <f t="shared" si="81"/>
        <v>0</v>
      </c>
      <c r="AJ200">
        <f t="shared" si="82"/>
        <v>51281.185321768084</v>
      </c>
      <c r="AK200">
        <f t="shared" si="83"/>
        <v>-5.3454232258064498E-2</v>
      </c>
      <c r="AL200">
        <f t="shared" si="84"/>
        <v>-2.6192573806451604E-2</v>
      </c>
      <c r="AM200">
        <f t="shared" si="85"/>
        <v>0.49</v>
      </c>
      <c r="AN200">
        <f t="shared" si="86"/>
        <v>0.39</v>
      </c>
      <c r="AO200">
        <v>8.6</v>
      </c>
      <c r="AP200">
        <v>0.5</v>
      </c>
      <c r="AQ200" t="s">
        <v>195</v>
      </c>
      <c r="AR200">
        <v>1589643454.23226</v>
      </c>
      <c r="AS200">
        <v>416.89970967741903</v>
      </c>
      <c r="AT200">
        <v>409.98538709677399</v>
      </c>
      <c r="AU200">
        <v>20.6358483870968</v>
      </c>
      <c r="AV200">
        <v>19.929838709677401</v>
      </c>
      <c r="AW200">
        <v>500.57374193548401</v>
      </c>
      <c r="AX200">
        <v>101.489774193548</v>
      </c>
      <c r="AY200">
        <v>0.141661483870968</v>
      </c>
      <c r="AZ200">
        <v>40.668712903225803</v>
      </c>
      <c r="BA200">
        <v>40.743390322580602</v>
      </c>
      <c r="BB200">
        <v>40.866061290322598</v>
      </c>
      <c r="BC200">
        <v>9990.8225806451592</v>
      </c>
      <c r="BD200">
        <v>-5.3454232258064498E-2</v>
      </c>
      <c r="BE200">
        <v>0.282605</v>
      </c>
      <c r="BF200">
        <v>1589643445.7</v>
      </c>
      <c r="BG200" t="s">
        <v>643</v>
      </c>
      <c r="BH200">
        <v>32</v>
      </c>
      <c r="BI200">
        <v>-2.411</v>
      </c>
      <c r="BJ200">
        <v>0.111</v>
      </c>
      <c r="BK200">
        <v>410</v>
      </c>
      <c r="BL200">
        <v>20</v>
      </c>
      <c r="BM200">
        <v>0.14000000000000001</v>
      </c>
      <c r="BN200">
        <v>0.09</v>
      </c>
      <c r="BO200">
        <v>4.0875565979999999</v>
      </c>
      <c r="BP200">
        <v>30.249121377442801</v>
      </c>
      <c r="BQ200">
        <v>3.9769117729305901</v>
      </c>
      <c r="BR200">
        <v>0</v>
      </c>
      <c r="BS200">
        <v>0.42075745932399999</v>
      </c>
      <c r="BT200">
        <v>3.01630667730729</v>
      </c>
      <c r="BU200">
        <v>0.40164937968672099</v>
      </c>
      <c r="BV200">
        <v>0</v>
      </c>
      <c r="BW200">
        <v>0</v>
      </c>
      <c r="BX200">
        <v>2</v>
      </c>
      <c r="BY200" t="s">
        <v>197</v>
      </c>
      <c r="BZ200">
        <v>100</v>
      </c>
      <c r="CA200">
        <v>100</v>
      </c>
      <c r="CB200">
        <v>-2.411</v>
      </c>
      <c r="CC200">
        <v>0.111</v>
      </c>
      <c r="CD200">
        <v>2</v>
      </c>
      <c r="CE200">
        <v>521.096</v>
      </c>
      <c r="CF200">
        <v>425.678</v>
      </c>
      <c r="CG200">
        <v>42.9985</v>
      </c>
      <c r="CH200">
        <v>42.028199999999998</v>
      </c>
      <c r="CI200">
        <v>29.999400000000001</v>
      </c>
      <c r="CJ200">
        <v>41.892699999999998</v>
      </c>
      <c r="CK200">
        <v>41.915900000000001</v>
      </c>
      <c r="CL200">
        <v>20.122199999999999</v>
      </c>
      <c r="CM200">
        <v>30.930199999999999</v>
      </c>
      <c r="CN200">
        <v>0</v>
      </c>
      <c r="CO200">
        <v>43</v>
      </c>
      <c r="CP200">
        <v>410</v>
      </c>
      <c r="CQ200">
        <v>20</v>
      </c>
      <c r="CR200">
        <v>97.799199999999999</v>
      </c>
      <c r="CS200">
        <v>104.078</v>
      </c>
    </row>
    <row r="201" spans="1:97" x14ac:dyDescent="0.25">
      <c r="A201">
        <v>185</v>
      </c>
      <c r="B201">
        <v>1589643467.2</v>
      </c>
      <c r="C201">
        <v>15652.5</v>
      </c>
      <c r="D201" t="s">
        <v>644</v>
      </c>
      <c r="E201" t="s">
        <v>645</v>
      </c>
      <c r="F201">
        <v>1589643458.85484</v>
      </c>
      <c r="G201">
        <f t="shared" si="58"/>
        <v>5.0483302499298337E-4</v>
      </c>
      <c r="H201">
        <f t="shared" si="59"/>
        <v>-5.086242694745752</v>
      </c>
      <c r="I201">
        <f t="shared" si="60"/>
        <v>418.35374193548398</v>
      </c>
      <c r="J201">
        <f t="shared" si="61"/>
        <v>1273.2418042708246</v>
      </c>
      <c r="K201">
        <f t="shared" si="62"/>
        <v>129.39699179815332</v>
      </c>
      <c r="L201">
        <f t="shared" si="63"/>
        <v>42.516445448439008</v>
      </c>
      <c r="M201">
        <f t="shared" si="64"/>
        <v>8.7332104603268859E-3</v>
      </c>
      <c r="N201">
        <f t="shared" si="65"/>
        <v>2.7878085013152316</v>
      </c>
      <c r="O201">
        <f t="shared" si="66"/>
        <v>8.7180400629424861E-3</v>
      </c>
      <c r="P201">
        <f t="shared" si="67"/>
        <v>5.4501358150795022E-3</v>
      </c>
      <c r="Q201">
        <f t="shared" si="68"/>
        <v>-8.7907793874193504E-3</v>
      </c>
      <c r="R201">
        <f t="shared" si="69"/>
        <v>40.532481989865978</v>
      </c>
      <c r="S201">
        <f t="shared" si="70"/>
        <v>40.745899999999999</v>
      </c>
      <c r="T201">
        <f t="shared" si="71"/>
        <v>7.7142271349801854</v>
      </c>
      <c r="U201">
        <f t="shared" si="72"/>
        <v>27.514636597514162</v>
      </c>
      <c r="V201">
        <f t="shared" si="73"/>
        <v>2.1138406614882115</v>
      </c>
      <c r="W201">
        <f t="shared" si="74"/>
        <v>7.6826043258706482</v>
      </c>
      <c r="X201">
        <f t="shared" si="75"/>
        <v>5.6003864734919739</v>
      </c>
      <c r="Y201">
        <f t="shared" si="76"/>
        <v>-22.263136402190568</v>
      </c>
      <c r="Z201">
        <f t="shared" si="77"/>
        <v>-11.61451266949472</v>
      </c>
      <c r="AA201">
        <f t="shared" si="78"/>
        <v>-1.028070700722028</v>
      </c>
      <c r="AB201">
        <f t="shared" si="79"/>
        <v>-34.914510551794734</v>
      </c>
      <c r="AC201">
        <v>-1.2197231675572101E-3</v>
      </c>
      <c r="AD201">
        <v>2.3557918045497998E-2</v>
      </c>
      <c r="AE201">
        <v>2.67542113159648</v>
      </c>
      <c r="AF201">
        <v>0</v>
      </c>
      <c r="AG201">
        <v>0</v>
      </c>
      <c r="AH201">
        <f t="shared" si="80"/>
        <v>1</v>
      </c>
      <c r="AI201">
        <f t="shared" si="81"/>
        <v>0</v>
      </c>
      <c r="AJ201">
        <f t="shared" si="82"/>
        <v>51298.572112500115</v>
      </c>
      <c r="AK201">
        <f t="shared" si="83"/>
        <v>-4.6000938709677398E-2</v>
      </c>
      <c r="AL201">
        <f t="shared" si="84"/>
        <v>-2.2540459967741924E-2</v>
      </c>
      <c r="AM201">
        <f t="shared" si="85"/>
        <v>0.49</v>
      </c>
      <c r="AN201">
        <f t="shared" si="86"/>
        <v>0.39</v>
      </c>
      <c r="AO201">
        <v>8.6</v>
      </c>
      <c r="AP201">
        <v>0.5</v>
      </c>
      <c r="AQ201" t="s">
        <v>195</v>
      </c>
      <c r="AR201">
        <v>1589643458.85484</v>
      </c>
      <c r="AS201">
        <v>418.35374193548398</v>
      </c>
      <c r="AT201">
        <v>409.97051612903198</v>
      </c>
      <c r="AU201">
        <v>20.799790322580701</v>
      </c>
      <c r="AV201">
        <v>19.9497258064516</v>
      </c>
      <c r="AW201">
        <v>500.110322580645</v>
      </c>
      <c r="AX201">
        <v>101.489419354839</v>
      </c>
      <c r="AY201">
        <v>0.13855999999999999</v>
      </c>
      <c r="AZ201">
        <v>40.668622580645199</v>
      </c>
      <c r="BA201">
        <v>40.745899999999999</v>
      </c>
      <c r="BB201">
        <v>40.866319354838701</v>
      </c>
      <c r="BC201">
        <v>9994.3870967741896</v>
      </c>
      <c r="BD201">
        <v>-4.6000938709677398E-2</v>
      </c>
      <c r="BE201">
        <v>0.282605</v>
      </c>
      <c r="BF201">
        <v>1589643445.7</v>
      </c>
      <c r="BG201" t="s">
        <v>643</v>
      </c>
      <c r="BH201">
        <v>32</v>
      </c>
      <c r="BI201">
        <v>-2.411</v>
      </c>
      <c r="BJ201">
        <v>0.111</v>
      </c>
      <c r="BK201">
        <v>410</v>
      </c>
      <c r="BL201">
        <v>20</v>
      </c>
      <c r="BM201">
        <v>0.14000000000000001</v>
      </c>
      <c r="BN201">
        <v>0.09</v>
      </c>
      <c r="BO201">
        <v>5.7684523099999998</v>
      </c>
      <c r="BP201">
        <v>25.658742518974201</v>
      </c>
      <c r="BQ201">
        <v>3.6181716180570298</v>
      </c>
      <c r="BR201">
        <v>0</v>
      </c>
      <c r="BS201">
        <v>0.588517841524</v>
      </c>
      <c r="BT201">
        <v>2.5243154414469999</v>
      </c>
      <c r="BU201">
        <v>0.36344483209849598</v>
      </c>
      <c r="BV201">
        <v>0</v>
      </c>
      <c r="BW201">
        <v>0</v>
      </c>
      <c r="BX201">
        <v>2</v>
      </c>
      <c r="BY201" t="s">
        <v>197</v>
      </c>
      <c r="BZ201">
        <v>100</v>
      </c>
      <c r="CA201">
        <v>100</v>
      </c>
      <c r="CB201">
        <v>-2.411</v>
      </c>
      <c r="CC201">
        <v>0.111</v>
      </c>
      <c r="CD201">
        <v>2</v>
      </c>
      <c r="CE201">
        <v>520.96799999999996</v>
      </c>
      <c r="CF201">
        <v>425.95400000000001</v>
      </c>
      <c r="CG201">
        <v>42.998699999999999</v>
      </c>
      <c r="CH201">
        <v>42.020400000000002</v>
      </c>
      <c r="CI201">
        <v>29.999400000000001</v>
      </c>
      <c r="CJ201">
        <v>41.882399999999997</v>
      </c>
      <c r="CK201">
        <v>41.906599999999997</v>
      </c>
      <c r="CL201">
        <v>20.123200000000001</v>
      </c>
      <c r="CM201">
        <v>30.930199999999999</v>
      </c>
      <c r="CN201">
        <v>0</v>
      </c>
      <c r="CO201">
        <v>43</v>
      </c>
      <c r="CP201">
        <v>410</v>
      </c>
      <c r="CQ201">
        <v>20</v>
      </c>
      <c r="CR201">
        <v>97.8001</v>
      </c>
      <c r="CS201">
        <v>104.08</v>
      </c>
    </row>
    <row r="202" spans="1:97" x14ac:dyDescent="0.25">
      <c r="A202">
        <v>186</v>
      </c>
      <c r="B202">
        <v>1589643472.2</v>
      </c>
      <c r="C202">
        <v>15657.5</v>
      </c>
      <c r="D202" t="s">
        <v>646</v>
      </c>
      <c r="E202" t="s">
        <v>647</v>
      </c>
      <c r="F202">
        <v>1589643463.6419301</v>
      </c>
      <c r="G202">
        <f t="shared" si="58"/>
        <v>5.0057965554341428E-4</v>
      </c>
      <c r="H202">
        <f t="shared" si="59"/>
        <v>-5.0579610981319192</v>
      </c>
      <c r="I202">
        <f t="shared" si="60"/>
        <v>418.31096774193497</v>
      </c>
      <c r="J202">
        <f t="shared" si="61"/>
        <v>1275.7779441729535</v>
      </c>
      <c r="K202">
        <f t="shared" si="62"/>
        <v>129.65389692066162</v>
      </c>
      <c r="L202">
        <f t="shared" si="63"/>
        <v>42.511823738694822</v>
      </c>
      <c r="M202">
        <f t="shared" si="64"/>
        <v>8.6595355844701506E-3</v>
      </c>
      <c r="N202">
        <f t="shared" si="65"/>
        <v>2.7890765642670048</v>
      </c>
      <c r="O202">
        <f t="shared" si="66"/>
        <v>8.6446266004873307E-3</v>
      </c>
      <c r="P202">
        <f t="shared" si="67"/>
        <v>5.4042289715067228E-3</v>
      </c>
      <c r="Q202">
        <f t="shared" si="68"/>
        <v>-1.0001539671290324E-2</v>
      </c>
      <c r="R202">
        <f t="shared" si="69"/>
        <v>40.53505511665243</v>
      </c>
      <c r="S202">
        <f t="shared" si="70"/>
        <v>40.748335483871003</v>
      </c>
      <c r="T202">
        <f t="shared" si="71"/>
        <v>7.7152255933640088</v>
      </c>
      <c r="U202">
        <f t="shared" si="72"/>
        <v>27.527237042078053</v>
      </c>
      <c r="V202">
        <f t="shared" si="73"/>
        <v>2.1149635916131526</v>
      </c>
      <c r="W202">
        <f t="shared" si="74"/>
        <v>7.6831669970372456</v>
      </c>
      <c r="X202">
        <f t="shared" si="75"/>
        <v>5.6002620017508562</v>
      </c>
      <c r="Y202">
        <f t="shared" si="76"/>
        <v>-22.075562809464568</v>
      </c>
      <c r="Z202">
        <f t="shared" si="77"/>
        <v>-11.778891197341823</v>
      </c>
      <c r="AA202">
        <f t="shared" si="78"/>
        <v>-1.0421658069470268</v>
      </c>
      <c r="AB202">
        <f t="shared" si="79"/>
        <v>-34.906621353424704</v>
      </c>
      <c r="AC202">
        <v>-1.2205841630013E-3</v>
      </c>
      <c r="AD202">
        <v>2.3574547441945499E-2</v>
      </c>
      <c r="AE202">
        <v>2.6766098609618498</v>
      </c>
      <c r="AF202">
        <v>0</v>
      </c>
      <c r="AG202">
        <v>0</v>
      </c>
      <c r="AH202">
        <f t="shared" si="80"/>
        <v>1</v>
      </c>
      <c r="AI202">
        <f t="shared" si="81"/>
        <v>0</v>
      </c>
      <c r="AJ202">
        <f t="shared" si="82"/>
        <v>51333.077313884009</v>
      </c>
      <c r="AK202">
        <f t="shared" si="83"/>
        <v>-5.2336680645161303E-2</v>
      </c>
      <c r="AL202">
        <f t="shared" si="84"/>
        <v>-2.5644973516129037E-2</v>
      </c>
      <c r="AM202">
        <f t="shared" si="85"/>
        <v>0.49</v>
      </c>
      <c r="AN202">
        <f t="shared" si="86"/>
        <v>0.39</v>
      </c>
      <c r="AO202">
        <v>8.6</v>
      </c>
      <c r="AP202">
        <v>0.5</v>
      </c>
      <c r="AQ202" t="s">
        <v>195</v>
      </c>
      <c r="AR202">
        <v>1589643463.6419301</v>
      </c>
      <c r="AS202">
        <v>418.31096774193497</v>
      </c>
      <c r="AT202">
        <v>409.971580645161</v>
      </c>
      <c r="AU202">
        <v>20.8109741935484</v>
      </c>
      <c r="AV202">
        <v>19.967909677419399</v>
      </c>
      <c r="AW202">
        <v>500.00848387096801</v>
      </c>
      <c r="AX202">
        <v>101.48932258064499</v>
      </c>
      <c r="AY202">
        <v>0.138000193548387</v>
      </c>
      <c r="AZ202">
        <v>40.67</v>
      </c>
      <c r="BA202">
        <v>40.748335483871003</v>
      </c>
      <c r="BB202">
        <v>40.8628322580645</v>
      </c>
      <c r="BC202">
        <v>10001.4516129032</v>
      </c>
      <c r="BD202">
        <v>-5.2336680645161303E-2</v>
      </c>
      <c r="BE202">
        <v>0.282605</v>
      </c>
      <c r="BF202">
        <v>1589643445.7</v>
      </c>
      <c r="BG202" t="s">
        <v>643</v>
      </c>
      <c r="BH202">
        <v>32</v>
      </c>
      <c r="BI202">
        <v>-2.411</v>
      </c>
      <c r="BJ202">
        <v>0.111</v>
      </c>
      <c r="BK202">
        <v>410</v>
      </c>
      <c r="BL202">
        <v>20</v>
      </c>
      <c r="BM202">
        <v>0.14000000000000001</v>
      </c>
      <c r="BN202">
        <v>0.09</v>
      </c>
      <c r="BO202">
        <v>7.4330897680000003</v>
      </c>
      <c r="BP202">
        <v>11.096993257788</v>
      </c>
      <c r="BQ202">
        <v>2.1721385363697601</v>
      </c>
      <c r="BR202">
        <v>0</v>
      </c>
      <c r="BS202">
        <v>0.75919872700000002</v>
      </c>
      <c r="BT202">
        <v>1.0943771193306799</v>
      </c>
      <c r="BU202">
        <v>0.21835344496864001</v>
      </c>
      <c r="BV202">
        <v>0</v>
      </c>
      <c r="BW202">
        <v>0</v>
      </c>
      <c r="BX202">
        <v>2</v>
      </c>
      <c r="BY202" t="s">
        <v>197</v>
      </c>
      <c r="BZ202">
        <v>100</v>
      </c>
      <c r="CA202">
        <v>100</v>
      </c>
      <c r="CB202">
        <v>-2.411</v>
      </c>
      <c r="CC202">
        <v>0.111</v>
      </c>
      <c r="CD202">
        <v>2</v>
      </c>
      <c r="CE202">
        <v>520.63300000000004</v>
      </c>
      <c r="CF202">
        <v>425.86599999999999</v>
      </c>
      <c r="CG202">
        <v>42.998800000000003</v>
      </c>
      <c r="CH202">
        <v>42.011800000000001</v>
      </c>
      <c r="CI202">
        <v>29.999400000000001</v>
      </c>
      <c r="CJ202">
        <v>41.873899999999999</v>
      </c>
      <c r="CK202">
        <v>41.898000000000003</v>
      </c>
      <c r="CL202">
        <v>20.122699999999998</v>
      </c>
      <c r="CM202">
        <v>30.930199999999999</v>
      </c>
      <c r="CN202">
        <v>0</v>
      </c>
      <c r="CO202">
        <v>43</v>
      </c>
      <c r="CP202">
        <v>410</v>
      </c>
      <c r="CQ202">
        <v>20</v>
      </c>
      <c r="CR202">
        <v>97.800700000000006</v>
      </c>
      <c r="CS202">
        <v>104.081</v>
      </c>
    </row>
    <row r="203" spans="1:97" x14ac:dyDescent="0.25">
      <c r="A203">
        <v>187</v>
      </c>
      <c r="B203">
        <v>1589643477.2</v>
      </c>
      <c r="C203">
        <v>15662.5</v>
      </c>
      <c r="D203" t="s">
        <v>648</v>
      </c>
      <c r="E203" t="s">
        <v>649</v>
      </c>
      <c r="F203">
        <v>1589643468.5741899</v>
      </c>
      <c r="G203">
        <f t="shared" si="58"/>
        <v>5.0516716520936035E-4</v>
      </c>
      <c r="H203">
        <f t="shared" si="59"/>
        <v>-5.0115292852174145</v>
      </c>
      <c r="I203">
        <f t="shared" si="60"/>
        <v>418.24141935483902</v>
      </c>
      <c r="J203">
        <f t="shared" si="61"/>
        <v>1259.4015084218042</v>
      </c>
      <c r="K203">
        <f t="shared" si="62"/>
        <v>127.98914964538385</v>
      </c>
      <c r="L203">
        <f t="shared" si="63"/>
        <v>42.504604966516851</v>
      </c>
      <c r="M203">
        <f t="shared" si="64"/>
        <v>8.7395954465145781E-3</v>
      </c>
      <c r="N203">
        <f t="shared" si="65"/>
        <v>2.7881078106713613</v>
      </c>
      <c r="O203">
        <f t="shared" si="66"/>
        <v>8.7244045071216449E-3</v>
      </c>
      <c r="P203">
        <f t="shared" si="67"/>
        <v>5.4541154339325148E-3</v>
      </c>
      <c r="Q203">
        <f t="shared" si="68"/>
        <v>-1.1042992136129026E-2</v>
      </c>
      <c r="R203">
        <f t="shared" si="69"/>
        <v>40.533801413338331</v>
      </c>
      <c r="S203">
        <f t="shared" si="70"/>
        <v>40.749393548387097</v>
      </c>
      <c r="T203">
        <f t="shared" si="71"/>
        <v>7.7156593956008264</v>
      </c>
      <c r="U203">
        <f t="shared" si="72"/>
        <v>27.538228644789648</v>
      </c>
      <c r="V203">
        <f t="shared" si="73"/>
        <v>2.1158117237209129</v>
      </c>
      <c r="W203">
        <f t="shared" si="74"/>
        <v>7.6831801747758153</v>
      </c>
      <c r="X203">
        <f t="shared" si="75"/>
        <v>5.5998476718799139</v>
      </c>
      <c r="Y203">
        <f t="shared" si="76"/>
        <v>-22.277871985732791</v>
      </c>
      <c r="Z203">
        <f t="shared" si="77"/>
        <v>-11.928991434982374</v>
      </c>
      <c r="AA203">
        <f t="shared" si="78"/>
        <v>-1.0558185167564897</v>
      </c>
      <c r="AB203">
        <f t="shared" si="79"/>
        <v>-35.273724929607781</v>
      </c>
      <c r="AC203">
        <v>-1.2199263598314E-3</v>
      </c>
      <c r="AD203">
        <v>2.3561842531865301E-2</v>
      </c>
      <c r="AE203">
        <v>2.6757017184704499</v>
      </c>
      <c r="AF203">
        <v>0</v>
      </c>
      <c r="AG203">
        <v>0</v>
      </c>
      <c r="AH203">
        <f t="shared" si="80"/>
        <v>1</v>
      </c>
      <c r="AI203">
        <f t="shared" si="81"/>
        <v>0</v>
      </c>
      <c r="AJ203">
        <f t="shared" si="82"/>
        <v>51306.532984859165</v>
      </c>
      <c r="AK203">
        <f t="shared" si="83"/>
        <v>-5.77864580645161E-2</v>
      </c>
      <c r="AL203">
        <f t="shared" si="84"/>
        <v>-2.8315364451612889E-2</v>
      </c>
      <c r="AM203">
        <f t="shared" si="85"/>
        <v>0.49</v>
      </c>
      <c r="AN203">
        <f t="shared" si="86"/>
        <v>0.39</v>
      </c>
      <c r="AO203">
        <v>8.6</v>
      </c>
      <c r="AP203">
        <v>0.5</v>
      </c>
      <c r="AQ203" t="s">
        <v>195</v>
      </c>
      <c r="AR203">
        <v>1589643468.5741899</v>
      </c>
      <c r="AS203">
        <v>418.24141935483902</v>
      </c>
      <c r="AT203">
        <v>409.98512903225799</v>
      </c>
      <c r="AU203">
        <v>20.819393548387101</v>
      </c>
      <c r="AV203">
        <v>19.968609677419401</v>
      </c>
      <c r="AW203">
        <v>500.008193548387</v>
      </c>
      <c r="AX203">
        <v>101.48912903225801</v>
      </c>
      <c r="AY203">
        <v>0.13783329032258099</v>
      </c>
      <c r="AZ203">
        <v>40.670032258064502</v>
      </c>
      <c r="BA203">
        <v>40.749393548387097</v>
      </c>
      <c r="BB203">
        <v>40.857903225806503</v>
      </c>
      <c r="BC203">
        <v>9996.0806451612898</v>
      </c>
      <c r="BD203">
        <v>-5.77864580645161E-2</v>
      </c>
      <c r="BE203">
        <v>0.282605</v>
      </c>
      <c r="BF203">
        <v>1589643445.7</v>
      </c>
      <c r="BG203" t="s">
        <v>643</v>
      </c>
      <c r="BH203">
        <v>32</v>
      </c>
      <c r="BI203">
        <v>-2.411</v>
      </c>
      <c r="BJ203">
        <v>0.111</v>
      </c>
      <c r="BK203">
        <v>410</v>
      </c>
      <c r="BL203">
        <v>20</v>
      </c>
      <c r="BM203">
        <v>0.14000000000000001</v>
      </c>
      <c r="BN203">
        <v>0.09</v>
      </c>
      <c r="BO203">
        <v>8.3327153999999997</v>
      </c>
      <c r="BP203">
        <v>-1.0372735637781301</v>
      </c>
      <c r="BQ203">
        <v>0.12614378187148201</v>
      </c>
      <c r="BR203">
        <v>0</v>
      </c>
      <c r="BS203">
        <v>0.85489371999999997</v>
      </c>
      <c r="BT203">
        <v>-1.0741576516454E-2</v>
      </c>
      <c r="BU203">
        <v>2.1467762738618099E-2</v>
      </c>
      <c r="BV203">
        <v>1</v>
      </c>
      <c r="BW203">
        <v>1</v>
      </c>
      <c r="BX203">
        <v>2</v>
      </c>
      <c r="BY203" t="s">
        <v>200</v>
      </c>
      <c r="BZ203">
        <v>100</v>
      </c>
      <c r="CA203">
        <v>100</v>
      </c>
      <c r="CB203">
        <v>-2.411</v>
      </c>
      <c r="CC203">
        <v>0.111</v>
      </c>
      <c r="CD203">
        <v>2</v>
      </c>
      <c r="CE203">
        <v>521.34699999999998</v>
      </c>
      <c r="CF203">
        <v>425.93099999999998</v>
      </c>
      <c r="CG203">
        <v>42.998699999999999</v>
      </c>
      <c r="CH203">
        <v>42.004100000000001</v>
      </c>
      <c r="CI203">
        <v>29.999400000000001</v>
      </c>
      <c r="CJ203">
        <v>41.865400000000001</v>
      </c>
      <c r="CK203">
        <v>41.889499999999998</v>
      </c>
      <c r="CL203">
        <v>20.123799999999999</v>
      </c>
      <c r="CM203">
        <v>30.930199999999999</v>
      </c>
      <c r="CN203">
        <v>0</v>
      </c>
      <c r="CO203">
        <v>43</v>
      </c>
      <c r="CP203">
        <v>410</v>
      </c>
      <c r="CQ203">
        <v>20</v>
      </c>
      <c r="CR203">
        <v>97.802199999999999</v>
      </c>
      <c r="CS203">
        <v>104.083</v>
      </c>
    </row>
    <row r="204" spans="1:97" x14ac:dyDescent="0.25">
      <c r="A204">
        <v>188</v>
      </c>
      <c r="B204">
        <v>1589643482.2</v>
      </c>
      <c r="C204">
        <v>15667.5</v>
      </c>
      <c r="D204" t="s">
        <v>650</v>
      </c>
      <c r="E204" t="s">
        <v>651</v>
      </c>
      <c r="F204">
        <v>1589643473.5741899</v>
      </c>
      <c r="G204">
        <f t="shared" si="58"/>
        <v>5.134360438083307E-4</v>
      </c>
      <c r="H204">
        <f t="shared" si="59"/>
        <v>-4.9791064508415372</v>
      </c>
      <c r="I204">
        <f t="shared" si="60"/>
        <v>418.18425806451597</v>
      </c>
      <c r="J204">
        <f t="shared" si="61"/>
        <v>1239.3107971834881</v>
      </c>
      <c r="K204">
        <f t="shared" si="62"/>
        <v>125.94755540029232</v>
      </c>
      <c r="L204">
        <f t="shared" si="63"/>
        <v>42.498851079010436</v>
      </c>
      <c r="M204">
        <f t="shared" si="64"/>
        <v>8.8863311654841307E-3</v>
      </c>
      <c r="N204">
        <f t="shared" si="65"/>
        <v>2.7877883360593962</v>
      </c>
      <c r="O204">
        <f t="shared" si="66"/>
        <v>8.8706245379311065E-3</v>
      </c>
      <c r="P204">
        <f t="shared" si="67"/>
        <v>5.5455491717855288E-3</v>
      </c>
      <c r="Q204">
        <f t="shared" si="68"/>
        <v>-1.2825032924516125E-2</v>
      </c>
      <c r="R204">
        <f t="shared" si="69"/>
        <v>40.530901908993783</v>
      </c>
      <c r="S204">
        <f t="shared" si="70"/>
        <v>40.7456903225806</v>
      </c>
      <c r="T204">
        <f t="shared" si="71"/>
        <v>7.7141411802211195</v>
      </c>
      <c r="U204">
        <f t="shared" si="72"/>
        <v>27.547017691777377</v>
      </c>
      <c r="V204">
        <f t="shared" si="73"/>
        <v>2.1164144015820492</v>
      </c>
      <c r="W204">
        <f t="shared" si="74"/>
        <v>7.6829166237250668</v>
      </c>
      <c r="X204">
        <f t="shared" si="75"/>
        <v>5.5977267786390703</v>
      </c>
      <c r="Y204">
        <f t="shared" si="76"/>
        <v>-22.642529531947385</v>
      </c>
      <c r="Z204">
        <f t="shared" si="77"/>
        <v>-11.468011999590573</v>
      </c>
      <c r="AA204">
        <f t="shared" si="78"/>
        <v>-1.0151130765040959</v>
      </c>
      <c r="AB204">
        <f t="shared" si="79"/>
        <v>-35.138479640966565</v>
      </c>
      <c r="AC204">
        <v>-1.21970947872114E-3</v>
      </c>
      <c r="AD204">
        <v>2.3557653657244399E-2</v>
      </c>
      <c r="AE204">
        <v>2.67540222765331</v>
      </c>
      <c r="AF204">
        <v>0</v>
      </c>
      <c r="AG204">
        <v>0</v>
      </c>
      <c r="AH204">
        <f t="shared" si="80"/>
        <v>1</v>
      </c>
      <c r="AI204">
        <f t="shared" si="81"/>
        <v>0</v>
      </c>
      <c r="AJ204">
        <f t="shared" si="82"/>
        <v>51297.884852956711</v>
      </c>
      <c r="AK204">
        <f t="shared" si="83"/>
        <v>-6.7111632258064505E-2</v>
      </c>
      <c r="AL204">
        <f t="shared" si="84"/>
        <v>-3.2884699806451603E-2</v>
      </c>
      <c r="AM204">
        <f t="shared" si="85"/>
        <v>0.49</v>
      </c>
      <c r="AN204">
        <f t="shared" si="86"/>
        <v>0.39</v>
      </c>
      <c r="AO204">
        <v>8.6</v>
      </c>
      <c r="AP204">
        <v>0.5</v>
      </c>
      <c r="AQ204" t="s">
        <v>195</v>
      </c>
      <c r="AR204">
        <v>1589643473.5741899</v>
      </c>
      <c r="AS204">
        <v>418.18425806451597</v>
      </c>
      <c r="AT204">
        <v>409.98967741935502</v>
      </c>
      <c r="AU204">
        <v>20.8252967741935</v>
      </c>
      <c r="AV204">
        <v>19.960596774193501</v>
      </c>
      <c r="AW204">
        <v>500.01096774193502</v>
      </c>
      <c r="AX204">
        <v>101.488935483871</v>
      </c>
      <c r="AY204">
        <v>0.13815893548387101</v>
      </c>
      <c r="AZ204">
        <v>40.669387096774201</v>
      </c>
      <c r="BA204">
        <v>40.7456903225806</v>
      </c>
      <c r="BB204">
        <v>40.855296774193498</v>
      </c>
      <c r="BC204">
        <v>9994.3225806451592</v>
      </c>
      <c r="BD204">
        <v>-6.7111632258064505E-2</v>
      </c>
      <c r="BE204">
        <v>0.282605</v>
      </c>
      <c r="BF204">
        <v>1589643445.7</v>
      </c>
      <c r="BG204" t="s">
        <v>643</v>
      </c>
      <c r="BH204">
        <v>32</v>
      </c>
      <c r="BI204">
        <v>-2.411</v>
      </c>
      <c r="BJ204">
        <v>0.111</v>
      </c>
      <c r="BK204">
        <v>410</v>
      </c>
      <c r="BL204">
        <v>20</v>
      </c>
      <c r="BM204">
        <v>0.14000000000000001</v>
      </c>
      <c r="BN204">
        <v>0.09</v>
      </c>
      <c r="BO204">
        <v>8.2552286000000006</v>
      </c>
      <c r="BP204">
        <v>-0.83745095792722202</v>
      </c>
      <c r="BQ204">
        <v>0.102384853215893</v>
      </c>
      <c r="BR204">
        <v>0</v>
      </c>
      <c r="BS204">
        <v>0.85383503999999999</v>
      </c>
      <c r="BT204">
        <v>0.151485355607306</v>
      </c>
      <c r="BU204">
        <v>1.8800519354485901E-2</v>
      </c>
      <c r="BV204">
        <v>0</v>
      </c>
      <c r="BW204">
        <v>0</v>
      </c>
      <c r="BX204">
        <v>2</v>
      </c>
      <c r="BY204" t="s">
        <v>197</v>
      </c>
      <c r="BZ204">
        <v>100</v>
      </c>
      <c r="CA204">
        <v>100</v>
      </c>
      <c r="CB204">
        <v>-2.411</v>
      </c>
      <c r="CC204">
        <v>0.111</v>
      </c>
      <c r="CD204">
        <v>2</v>
      </c>
      <c r="CE204">
        <v>520.95500000000004</v>
      </c>
      <c r="CF204">
        <v>425.95800000000003</v>
      </c>
      <c r="CG204">
        <v>42.998800000000003</v>
      </c>
      <c r="CH204">
        <v>41.9955</v>
      </c>
      <c r="CI204">
        <v>29.999300000000002</v>
      </c>
      <c r="CJ204">
        <v>41.8568</v>
      </c>
      <c r="CK204">
        <v>41.881</v>
      </c>
      <c r="CL204">
        <v>20.1252</v>
      </c>
      <c r="CM204">
        <v>30.930199999999999</v>
      </c>
      <c r="CN204">
        <v>0</v>
      </c>
      <c r="CO204">
        <v>43</v>
      </c>
      <c r="CP204">
        <v>410</v>
      </c>
      <c r="CQ204">
        <v>20</v>
      </c>
      <c r="CR204">
        <v>97.803899999999999</v>
      </c>
      <c r="CS204">
        <v>104.08499999999999</v>
      </c>
    </row>
    <row r="205" spans="1:97" x14ac:dyDescent="0.25">
      <c r="A205">
        <v>189</v>
      </c>
      <c r="B205">
        <v>1589643487.2</v>
      </c>
      <c r="C205">
        <v>15672.5</v>
      </c>
      <c r="D205" t="s">
        <v>652</v>
      </c>
      <c r="E205" t="s">
        <v>653</v>
      </c>
      <c r="F205">
        <v>1589643478.57742</v>
      </c>
      <c r="G205">
        <f t="shared" si="58"/>
        <v>5.1988154992196368E-4</v>
      </c>
      <c r="H205">
        <f t="shared" si="59"/>
        <v>-4.9492989420909748</v>
      </c>
      <c r="I205">
        <f t="shared" si="60"/>
        <v>418.123548387097</v>
      </c>
      <c r="J205">
        <f t="shared" si="61"/>
        <v>1223.480330325634</v>
      </c>
      <c r="K205">
        <f t="shared" si="62"/>
        <v>124.34017332637679</v>
      </c>
      <c r="L205">
        <f t="shared" si="63"/>
        <v>42.49316739277215</v>
      </c>
      <c r="M205">
        <f t="shared" si="64"/>
        <v>8.9987900626156431E-3</v>
      </c>
      <c r="N205">
        <f t="shared" si="65"/>
        <v>2.7877435213351989</v>
      </c>
      <c r="O205">
        <f t="shared" si="66"/>
        <v>8.9826835070106748E-3</v>
      </c>
      <c r="P205">
        <f t="shared" si="67"/>
        <v>5.6156218698417658E-3</v>
      </c>
      <c r="Q205">
        <f t="shared" si="68"/>
        <v>-1.3728677631290325E-2</v>
      </c>
      <c r="R205">
        <f t="shared" si="69"/>
        <v>40.528943874803232</v>
      </c>
      <c r="S205">
        <f t="shared" si="70"/>
        <v>40.745322580645201</v>
      </c>
      <c r="T205">
        <f t="shared" si="71"/>
        <v>7.7139904308014646</v>
      </c>
      <c r="U205">
        <f t="shared" si="72"/>
        <v>27.550196350487777</v>
      </c>
      <c r="V205">
        <f t="shared" si="73"/>
        <v>2.1166346548395523</v>
      </c>
      <c r="W205">
        <f t="shared" si="74"/>
        <v>7.6828296535972855</v>
      </c>
      <c r="X205">
        <f t="shared" si="75"/>
        <v>5.5973557759619119</v>
      </c>
      <c r="Y205">
        <f t="shared" si="76"/>
        <v>-22.926776351558598</v>
      </c>
      <c r="Z205">
        <f t="shared" si="77"/>
        <v>-11.444556499413025</v>
      </c>
      <c r="AA205">
        <f t="shared" si="78"/>
        <v>-1.0130503404564011</v>
      </c>
      <c r="AB205">
        <f t="shared" si="79"/>
        <v>-35.398111869059314</v>
      </c>
      <c r="AC205">
        <v>-1.2196790573622E-3</v>
      </c>
      <c r="AD205">
        <v>2.3557066094508999E-2</v>
      </c>
      <c r="AE205">
        <v>2.6753602160049299</v>
      </c>
      <c r="AF205">
        <v>0</v>
      </c>
      <c r="AG205">
        <v>0</v>
      </c>
      <c r="AH205">
        <f t="shared" si="80"/>
        <v>1</v>
      </c>
      <c r="AI205">
        <f t="shared" si="81"/>
        <v>0</v>
      </c>
      <c r="AJ205">
        <f t="shared" si="82"/>
        <v>51296.70429371619</v>
      </c>
      <c r="AK205">
        <f t="shared" si="83"/>
        <v>-7.1840280645161306E-2</v>
      </c>
      <c r="AL205">
        <f t="shared" si="84"/>
        <v>-3.5201737516129039E-2</v>
      </c>
      <c r="AM205">
        <f t="shared" si="85"/>
        <v>0.49</v>
      </c>
      <c r="AN205">
        <f t="shared" si="86"/>
        <v>0.39</v>
      </c>
      <c r="AO205">
        <v>8.6</v>
      </c>
      <c r="AP205">
        <v>0.5</v>
      </c>
      <c r="AQ205" t="s">
        <v>195</v>
      </c>
      <c r="AR205">
        <v>1589643478.57742</v>
      </c>
      <c r="AS205">
        <v>418.123548387097</v>
      </c>
      <c r="AT205">
        <v>409.98477419354799</v>
      </c>
      <c r="AU205">
        <v>20.827225806451601</v>
      </c>
      <c r="AV205">
        <v>19.951667741935498</v>
      </c>
      <c r="AW205">
        <v>500.00832258064497</v>
      </c>
      <c r="AX205">
        <v>101.489516129032</v>
      </c>
      <c r="AY205">
        <v>0.13874077419354799</v>
      </c>
      <c r="AZ205">
        <v>40.6691741935484</v>
      </c>
      <c r="BA205">
        <v>40.745322580645201</v>
      </c>
      <c r="BB205">
        <v>40.853470967741899</v>
      </c>
      <c r="BC205">
        <v>9994.0161290322594</v>
      </c>
      <c r="BD205">
        <v>-7.1840280645161306E-2</v>
      </c>
      <c r="BE205">
        <v>0.282605</v>
      </c>
      <c r="BF205">
        <v>1589643445.7</v>
      </c>
      <c r="BG205" t="s">
        <v>643</v>
      </c>
      <c r="BH205">
        <v>32</v>
      </c>
      <c r="BI205">
        <v>-2.411</v>
      </c>
      <c r="BJ205">
        <v>0.111</v>
      </c>
      <c r="BK205">
        <v>410</v>
      </c>
      <c r="BL205">
        <v>20</v>
      </c>
      <c r="BM205">
        <v>0.14000000000000001</v>
      </c>
      <c r="BN205">
        <v>0.09</v>
      </c>
      <c r="BO205">
        <v>8.1939451999999999</v>
      </c>
      <c r="BP205">
        <v>-0.70441271656869298</v>
      </c>
      <c r="BQ205">
        <v>8.5906970688995901E-2</v>
      </c>
      <c r="BR205">
        <v>0</v>
      </c>
      <c r="BS205">
        <v>0.86399983999999996</v>
      </c>
      <c r="BT205">
        <v>0.146108378978867</v>
      </c>
      <c r="BU205">
        <v>1.7776816749193299E-2</v>
      </c>
      <c r="BV205">
        <v>0</v>
      </c>
      <c r="BW205">
        <v>0</v>
      </c>
      <c r="BX205">
        <v>2</v>
      </c>
      <c r="BY205" t="s">
        <v>197</v>
      </c>
      <c r="BZ205">
        <v>100</v>
      </c>
      <c r="CA205">
        <v>100</v>
      </c>
      <c r="CB205">
        <v>-2.411</v>
      </c>
      <c r="CC205">
        <v>0.111</v>
      </c>
      <c r="CD205">
        <v>2</v>
      </c>
      <c r="CE205">
        <v>520.67399999999998</v>
      </c>
      <c r="CF205">
        <v>425.92099999999999</v>
      </c>
      <c r="CG205">
        <v>42.999099999999999</v>
      </c>
      <c r="CH205">
        <v>41.987000000000002</v>
      </c>
      <c r="CI205">
        <v>29.999199999999998</v>
      </c>
      <c r="CJ205">
        <v>41.848300000000002</v>
      </c>
      <c r="CK205">
        <v>41.872500000000002</v>
      </c>
      <c r="CL205">
        <v>20.1235</v>
      </c>
      <c r="CM205">
        <v>30.930199999999999</v>
      </c>
      <c r="CN205">
        <v>0</v>
      </c>
      <c r="CO205">
        <v>43</v>
      </c>
      <c r="CP205">
        <v>410</v>
      </c>
      <c r="CQ205">
        <v>20</v>
      </c>
      <c r="CR205">
        <v>97.805000000000007</v>
      </c>
      <c r="CS205">
        <v>104.087</v>
      </c>
    </row>
    <row r="206" spans="1:97" x14ac:dyDescent="0.25">
      <c r="A206">
        <v>190</v>
      </c>
      <c r="B206">
        <v>1589643733.2</v>
      </c>
      <c r="C206">
        <v>15918.5</v>
      </c>
      <c r="D206" t="s">
        <v>655</v>
      </c>
      <c r="E206" t="s">
        <v>656</v>
      </c>
      <c r="F206">
        <v>1589643723.98387</v>
      </c>
      <c r="G206">
        <f t="shared" si="58"/>
        <v>6.4267249152583463E-4</v>
      </c>
      <c r="H206">
        <f t="shared" si="59"/>
        <v>-3.9444097275894081</v>
      </c>
      <c r="I206">
        <f t="shared" si="60"/>
        <v>414.55193548387098</v>
      </c>
      <c r="J206">
        <f t="shared" si="61"/>
        <v>908.79924397960156</v>
      </c>
      <c r="K206">
        <f t="shared" si="62"/>
        <v>92.359877289126075</v>
      </c>
      <c r="L206">
        <f t="shared" si="63"/>
        <v>42.130279206217544</v>
      </c>
      <c r="M206">
        <f t="shared" si="64"/>
        <v>1.1414715069093848E-2</v>
      </c>
      <c r="N206">
        <f t="shared" si="65"/>
        <v>2.7735408300896651</v>
      </c>
      <c r="O206">
        <f t="shared" si="66"/>
        <v>1.1388680397068198E-2</v>
      </c>
      <c r="P206">
        <f t="shared" si="67"/>
        <v>7.1202593666427356E-3</v>
      </c>
      <c r="Q206">
        <f t="shared" si="68"/>
        <v>-9.8385171929032261E-3</v>
      </c>
      <c r="R206">
        <f t="shared" si="69"/>
        <v>40.148010752077774</v>
      </c>
      <c r="S206">
        <f t="shared" si="70"/>
        <v>40.388032258064499</v>
      </c>
      <c r="T206">
        <f t="shared" si="71"/>
        <v>7.5687258952349481</v>
      </c>
      <c r="U206">
        <f t="shared" si="72"/>
        <v>27.932731863119159</v>
      </c>
      <c r="V206">
        <f t="shared" si="73"/>
        <v>2.1067460666244799</v>
      </c>
      <c r="W206">
        <f t="shared" si="74"/>
        <v>7.5422127593832364</v>
      </c>
      <c r="X206">
        <f t="shared" si="75"/>
        <v>5.4619798286104686</v>
      </c>
      <c r="Y206">
        <f t="shared" si="76"/>
        <v>-28.341856876289306</v>
      </c>
      <c r="Z206">
        <f t="shared" si="77"/>
        <v>-9.8466028961045939</v>
      </c>
      <c r="AA206">
        <f t="shared" si="78"/>
        <v>-0.87311892496079535</v>
      </c>
      <c r="AB206">
        <f t="shared" si="79"/>
        <v>-39.071417214547601</v>
      </c>
      <c r="AC206">
        <v>-1.2192932916535999E-3</v>
      </c>
      <c r="AD206">
        <v>2.35496153571697E-2</v>
      </c>
      <c r="AE206">
        <v>2.6748274161666399</v>
      </c>
      <c r="AF206">
        <v>0</v>
      </c>
      <c r="AG206">
        <v>0</v>
      </c>
      <c r="AH206">
        <f t="shared" si="80"/>
        <v>1</v>
      </c>
      <c r="AI206">
        <f t="shared" si="81"/>
        <v>0</v>
      </c>
      <c r="AJ206">
        <f t="shared" si="82"/>
        <v>51337.88501189716</v>
      </c>
      <c r="AK206">
        <f t="shared" si="83"/>
        <v>-5.1483606451612901E-2</v>
      </c>
      <c r="AL206">
        <f t="shared" si="84"/>
        <v>-2.5226967161290321E-2</v>
      </c>
      <c r="AM206">
        <f t="shared" si="85"/>
        <v>0.49</v>
      </c>
      <c r="AN206">
        <f t="shared" si="86"/>
        <v>0.39</v>
      </c>
      <c r="AO206">
        <v>6.15</v>
      </c>
      <c r="AP206">
        <v>0.5</v>
      </c>
      <c r="AQ206" t="s">
        <v>195</v>
      </c>
      <c r="AR206">
        <v>1589643723.98387</v>
      </c>
      <c r="AS206">
        <v>414.55193548387098</v>
      </c>
      <c r="AT206">
        <v>410.033064516129</v>
      </c>
      <c r="AU206">
        <v>20.729880645161298</v>
      </c>
      <c r="AV206">
        <v>19.9566451612903</v>
      </c>
      <c r="AW206">
        <v>500.55932258064502</v>
      </c>
      <c r="AX206">
        <v>101.487225806452</v>
      </c>
      <c r="AY206">
        <v>0.141244838709677</v>
      </c>
      <c r="AZ206">
        <v>40.322180645161303</v>
      </c>
      <c r="BA206">
        <v>40.388032258064499</v>
      </c>
      <c r="BB206">
        <v>40.459574193548399</v>
      </c>
      <c r="BC206">
        <v>9991.0806451612898</v>
      </c>
      <c r="BD206">
        <v>-5.1483606451612901E-2</v>
      </c>
      <c r="BE206">
        <v>0.282605</v>
      </c>
      <c r="BF206">
        <v>1589643718.7</v>
      </c>
      <c r="BG206" t="s">
        <v>657</v>
      </c>
      <c r="BH206">
        <v>33</v>
      </c>
      <c r="BI206">
        <v>-2.3759999999999999</v>
      </c>
      <c r="BJ206">
        <v>0.113</v>
      </c>
      <c r="BK206">
        <v>410</v>
      </c>
      <c r="BL206">
        <v>20</v>
      </c>
      <c r="BM206">
        <v>0.2</v>
      </c>
      <c r="BN206">
        <v>0.08</v>
      </c>
      <c r="BO206">
        <v>2.5331080500000001</v>
      </c>
      <c r="BP206">
        <v>21.4189638685856</v>
      </c>
      <c r="BQ206">
        <v>2.84751704498722</v>
      </c>
      <c r="BR206">
        <v>0</v>
      </c>
      <c r="BS206">
        <v>0.43759564419399999</v>
      </c>
      <c r="BT206">
        <v>3.6709711515421102</v>
      </c>
      <c r="BU206">
        <v>0.48774091364363298</v>
      </c>
      <c r="BV206">
        <v>0</v>
      </c>
      <c r="BW206">
        <v>0</v>
      </c>
      <c r="BX206">
        <v>2</v>
      </c>
      <c r="BY206" t="s">
        <v>197</v>
      </c>
      <c r="BZ206">
        <v>100</v>
      </c>
      <c r="CA206">
        <v>100</v>
      </c>
      <c r="CB206">
        <v>-2.3759999999999999</v>
      </c>
      <c r="CC206">
        <v>0.113</v>
      </c>
      <c r="CD206">
        <v>2</v>
      </c>
      <c r="CE206">
        <v>520.58699999999999</v>
      </c>
      <c r="CF206">
        <v>426.40100000000001</v>
      </c>
      <c r="CG206">
        <v>42.997300000000003</v>
      </c>
      <c r="CH206">
        <v>41.559699999999999</v>
      </c>
      <c r="CI206">
        <v>29.999500000000001</v>
      </c>
      <c r="CJ206">
        <v>41.451300000000003</v>
      </c>
      <c r="CK206">
        <v>41.475900000000003</v>
      </c>
      <c r="CL206">
        <v>20.1447</v>
      </c>
      <c r="CM206">
        <v>28.9726</v>
      </c>
      <c r="CN206">
        <v>0</v>
      </c>
      <c r="CO206">
        <v>43</v>
      </c>
      <c r="CP206">
        <v>410</v>
      </c>
      <c r="CQ206">
        <v>20</v>
      </c>
      <c r="CR206">
        <v>97.866299999999995</v>
      </c>
      <c r="CS206">
        <v>104.15300000000001</v>
      </c>
    </row>
    <row r="207" spans="1:97" x14ac:dyDescent="0.25">
      <c r="A207">
        <v>191</v>
      </c>
      <c r="B207">
        <v>1589643738.2</v>
      </c>
      <c r="C207">
        <v>15923.5</v>
      </c>
      <c r="D207" t="s">
        <v>658</v>
      </c>
      <c r="E207" t="s">
        <v>659</v>
      </c>
      <c r="F207">
        <v>1589643729.8580599</v>
      </c>
      <c r="G207">
        <f t="shared" si="58"/>
        <v>8.2904320138823021E-4</v>
      </c>
      <c r="H207">
        <f t="shared" si="59"/>
        <v>-5.0432079206710139</v>
      </c>
      <c r="I207">
        <f t="shared" si="60"/>
        <v>415.779870967742</v>
      </c>
      <c r="J207">
        <f t="shared" si="61"/>
        <v>903.34506178929939</v>
      </c>
      <c r="K207">
        <f t="shared" si="62"/>
        <v>91.801561580004829</v>
      </c>
      <c r="L207">
        <f t="shared" si="63"/>
        <v>42.253224202906424</v>
      </c>
      <c r="M207">
        <f t="shared" si="64"/>
        <v>1.4792884346614325E-2</v>
      </c>
      <c r="N207">
        <f t="shared" si="65"/>
        <v>2.7731054123862737</v>
      </c>
      <c r="O207">
        <f t="shared" si="66"/>
        <v>1.4749184566142439E-2</v>
      </c>
      <c r="P207">
        <f t="shared" si="67"/>
        <v>9.222155778702161E-3</v>
      </c>
      <c r="Q207">
        <f t="shared" si="68"/>
        <v>-8.2889366090322519E-3</v>
      </c>
      <c r="R207">
        <f t="shared" si="69"/>
        <v>40.097861877528793</v>
      </c>
      <c r="S207">
        <f t="shared" si="70"/>
        <v>40.386980645161302</v>
      </c>
      <c r="T207">
        <f t="shared" si="71"/>
        <v>7.5683018617412188</v>
      </c>
      <c r="U207">
        <f t="shared" si="72"/>
        <v>28.221970465693747</v>
      </c>
      <c r="V207">
        <f t="shared" si="73"/>
        <v>2.1286024137299298</v>
      </c>
      <c r="W207">
        <f t="shared" si="74"/>
        <v>7.5423592988215713</v>
      </c>
      <c r="X207">
        <f t="shared" si="75"/>
        <v>5.4396994480112895</v>
      </c>
      <c r="Y207">
        <f t="shared" si="76"/>
        <v>-36.56080518122095</v>
      </c>
      <c r="Z207">
        <f t="shared" si="77"/>
        <v>-9.6333406076713768</v>
      </c>
      <c r="AA207">
        <f t="shared" si="78"/>
        <v>-0.85433982340012182</v>
      </c>
      <c r="AB207">
        <f t="shared" si="79"/>
        <v>-47.05677454890148</v>
      </c>
      <c r="AC207">
        <v>-1.2189955428794899E-3</v>
      </c>
      <c r="AD207">
        <v>2.3543864592237899E-2</v>
      </c>
      <c r="AE207">
        <v>2.6744161040645702</v>
      </c>
      <c r="AF207">
        <v>0</v>
      </c>
      <c r="AG207">
        <v>0</v>
      </c>
      <c r="AH207">
        <f t="shared" si="80"/>
        <v>1</v>
      </c>
      <c r="AI207">
        <f t="shared" si="81"/>
        <v>0</v>
      </c>
      <c r="AJ207">
        <f t="shared" si="82"/>
        <v>51325.770163275316</v>
      </c>
      <c r="AK207">
        <f t="shared" si="83"/>
        <v>-4.3374864516129E-2</v>
      </c>
      <c r="AL207">
        <f t="shared" si="84"/>
        <v>-2.125368361290321E-2</v>
      </c>
      <c r="AM207">
        <f t="shared" si="85"/>
        <v>0.49</v>
      </c>
      <c r="AN207">
        <f t="shared" si="86"/>
        <v>0.39</v>
      </c>
      <c r="AO207">
        <v>6.15</v>
      </c>
      <c r="AP207">
        <v>0.5</v>
      </c>
      <c r="AQ207" t="s">
        <v>195</v>
      </c>
      <c r="AR207">
        <v>1589643729.8580599</v>
      </c>
      <c r="AS207">
        <v>415.779870967742</v>
      </c>
      <c r="AT207">
        <v>410.00512903225803</v>
      </c>
      <c r="AU207">
        <v>20.945858064516099</v>
      </c>
      <c r="AV207">
        <v>19.9482580645161</v>
      </c>
      <c r="AW207">
        <v>500.38299999999998</v>
      </c>
      <c r="AX207">
        <v>101.485870967742</v>
      </c>
      <c r="AY207">
        <v>0.13815451612903201</v>
      </c>
      <c r="AZ207">
        <v>40.3225451612903</v>
      </c>
      <c r="BA207">
        <v>40.386980645161302</v>
      </c>
      <c r="BB207">
        <v>40.460651612903199</v>
      </c>
      <c r="BC207">
        <v>9988.77419354839</v>
      </c>
      <c r="BD207">
        <v>-4.3374864516129E-2</v>
      </c>
      <c r="BE207">
        <v>0.282605</v>
      </c>
      <c r="BF207">
        <v>1589643718.7</v>
      </c>
      <c r="BG207" t="s">
        <v>657</v>
      </c>
      <c r="BH207">
        <v>33</v>
      </c>
      <c r="BI207">
        <v>-2.3759999999999999</v>
      </c>
      <c r="BJ207">
        <v>0.113</v>
      </c>
      <c r="BK207">
        <v>410</v>
      </c>
      <c r="BL207">
        <v>20</v>
      </c>
      <c r="BM207">
        <v>0.2</v>
      </c>
      <c r="BN207">
        <v>0.08</v>
      </c>
      <c r="BO207">
        <v>3.7729991740000002</v>
      </c>
      <c r="BP207">
        <v>20.961948024774699</v>
      </c>
      <c r="BQ207">
        <v>2.8095467538963099</v>
      </c>
      <c r="BR207">
        <v>0</v>
      </c>
      <c r="BS207">
        <v>0.65295319009999997</v>
      </c>
      <c r="BT207">
        <v>3.6341200981523598</v>
      </c>
      <c r="BU207">
        <v>0.48431418371311302</v>
      </c>
      <c r="BV207">
        <v>0</v>
      </c>
      <c r="BW207">
        <v>0</v>
      </c>
      <c r="BX207">
        <v>2</v>
      </c>
      <c r="BY207" t="s">
        <v>197</v>
      </c>
      <c r="BZ207">
        <v>100</v>
      </c>
      <c r="CA207">
        <v>100</v>
      </c>
      <c r="CB207">
        <v>-2.3759999999999999</v>
      </c>
      <c r="CC207">
        <v>0.113</v>
      </c>
      <c r="CD207">
        <v>2</v>
      </c>
      <c r="CE207">
        <v>521.07600000000002</v>
      </c>
      <c r="CF207">
        <v>426.48700000000002</v>
      </c>
      <c r="CG207">
        <v>42.997599999999998</v>
      </c>
      <c r="CH207">
        <v>41.553800000000003</v>
      </c>
      <c r="CI207">
        <v>29.999500000000001</v>
      </c>
      <c r="CJ207">
        <v>41.440300000000001</v>
      </c>
      <c r="CK207">
        <v>41.466700000000003</v>
      </c>
      <c r="CL207">
        <v>20.145700000000001</v>
      </c>
      <c r="CM207">
        <v>28.9726</v>
      </c>
      <c r="CN207">
        <v>0</v>
      </c>
      <c r="CO207">
        <v>43</v>
      </c>
      <c r="CP207">
        <v>410</v>
      </c>
      <c r="CQ207">
        <v>20</v>
      </c>
      <c r="CR207">
        <v>97.865600000000001</v>
      </c>
      <c r="CS207">
        <v>104.154</v>
      </c>
    </row>
    <row r="208" spans="1:97" x14ac:dyDescent="0.25">
      <c r="A208">
        <v>192</v>
      </c>
      <c r="B208">
        <v>1589643743.2</v>
      </c>
      <c r="C208">
        <v>15928.5</v>
      </c>
      <c r="D208" t="s">
        <v>660</v>
      </c>
      <c r="E208" t="s">
        <v>661</v>
      </c>
      <c r="F208">
        <v>1589643734.65484</v>
      </c>
      <c r="G208">
        <f t="shared" si="58"/>
        <v>8.9253234486551692E-4</v>
      </c>
      <c r="H208">
        <f t="shared" si="59"/>
        <v>-5.3870484754549333</v>
      </c>
      <c r="I208">
        <f t="shared" si="60"/>
        <v>416.14622580645198</v>
      </c>
      <c r="J208">
        <f t="shared" si="61"/>
        <v>899.0891067754178</v>
      </c>
      <c r="K208">
        <f t="shared" si="62"/>
        <v>91.3669452681942</v>
      </c>
      <c r="L208">
        <f t="shared" si="63"/>
        <v>42.289478484718359</v>
      </c>
      <c r="M208">
        <f t="shared" si="64"/>
        <v>1.5946312334422057E-2</v>
      </c>
      <c r="N208">
        <f t="shared" si="65"/>
        <v>2.7745948425232121</v>
      </c>
      <c r="O208">
        <f t="shared" si="66"/>
        <v>1.5895571958442892E-2</v>
      </c>
      <c r="P208">
        <f t="shared" si="67"/>
        <v>9.9392777632511687E-3</v>
      </c>
      <c r="Q208">
        <f t="shared" si="68"/>
        <v>-8.6780032635483777E-3</v>
      </c>
      <c r="R208">
        <f t="shared" si="69"/>
        <v>40.081989276648983</v>
      </c>
      <c r="S208">
        <f t="shared" si="70"/>
        <v>40.388674193548397</v>
      </c>
      <c r="T208">
        <f t="shared" si="71"/>
        <v>7.568984747885696</v>
      </c>
      <c r="U208">
        <f t="shared" si="72"/>
        <v>28.310299876286955</v>
      </c>
      <c r="V208">
        <f t="shared" si="73"/>
        <v>2.1354025813668951</v>
      </c>
      <c r="W208">
        <f t="shared" si="74"/>
        <v>7.5428469168407997</v>
      </c>
      <c r="X208">
        <f t="shared" si="75"/>
        <v>5.4335821665188009</v>
      </c>
      <c r="Y208">
        <f t="shared" si="76"/>
        <v>-39.360676408569297</v>
      </c>
      <c r="Z208">
        <f t="shared" si="77"/>
        <v>-9.7104114635183567</v>
      </c>
      <c r="AA208">
        <f t="shared" si="78"/>
        <v>-0.86072459629282028</v>
      </c>
      <c r="AB208">
        <f t="shared" si="79"/>
        <v>-49.940490471644019</v>
      </c>
      <c r="AC208">
        <v>-1.22001423930825E-3</v>
      </c>
      <c r="AD208">
        <v>2.3563539849394799E-2</v>
      </c>
      <c r="AE208">
        <v>2.6758230610156701</v>
      </c>
      <c r="AF208">
        <v>0</v>
      </c>
      <c r="AG208">
        <v>0</v>
      </c>
      <c r="AH208">
        <f t="shared" si="80"/>
        <v>1</v>
      </c>
      <c r="AI208">
        <f t="shared" si="81"/>
        <v>0</v>
      </c>
      <c r="AJ208">
        <f t="shared" si="82"/>
        <v>51366.684987324807</v>
      </c>
      <c r="AK208">
        <f t="shared" si="83"/>
        <v>-4.5410796774193497E-2</v>
      </c>
      <c r="AL208">
        <f t="shared" si="84"/>
        <v>-2.2251290419354815E-2</v>
      </c>
      <c r="AM208">
        <f t="shared" si="85"/>
        <v>0.49</v>
      </c>
      <c r="AN208">
        <f t="shared" si="86"/>
        <v>0.39</v>
      </c>
      <c r="AO208">
        <v>6.15</v>
      </c>
      <c r="AP208">
        <v>0.5</v>
      </c>
      <c r="AQ208" t="s">
        <v>195</v>
      </c>
      <c r="AR208">
        <v>1589643734.65484</v>
      </c>
      <c r="AS208">
        <v>416.14622580645198</v>
      </c>
      <c r="AT208">
        <v>409.97716129032199</v>
      </c>
      <c r="AU208">
        <v>21.013258064516101</v>
      </c>
      <c r="AV208">
        <v>19.938538709677399</v>
      </c>
      <c r="AW208">
        <v>500.01245161290302</v>
      </c>
      <c r="AX208">
        <v>101.484322580645</v>
      </c>
      <c r="AY208">
        <v>0.13735716129032299</v>
      </c>
      <c r="AZ208">
        <v>40.323758064516099</v>
      </c>
      <c r="BA208">
        <v>40.388674193548397</v>
      </c>
      <c r="BB208">
        <v>40.461296774193499</v>
      </c>
      <c r="BC208">
        <v>9997.27419354839</v>
      </c>
      <c r="BD208">
        <v>-4.5410796774193497E-2</v>
      </c>
      <c r="BE208">
        <v>0.282605</v>
      </c>
      <c r="BF208">
        <v>1589643718.7</v>
      </c>
      <c r="BG208" t="s">
        <v>657</v>
      </c>
      <c r="BH208">
        <v>33</v>
      </c>
      <c r="BI208">
        <v>-2.3759999999999999</v>
      </c>
      <c r="BJ208">
        <v>0.113</v>
      </c>
      <c r="BK208">
        <v>410</v>
      </c>
      <c r="BL208">
        <v>20</v>
      </c>
      <c r="BM208">
        <v>0.2</v>
      </c>
      <c r="BN208">
        <v>0.08</v>
      </c>
      <c r="BO208">
        <v>4.8785363679999998</v>
      </c>
      <c r="BP208">
        <v>14.2750858002256</v>
      </c>
      <c r="BQ208">
        <v>2.2470599353507499</v>
      </c>
      <c r="BR208">
        <v>0</v>
      </c>
      <c r="BS208">
        <v>0.8478740427</v>
      </c>
      <c r="BT208">
        <v>2.5395879091840401</v>
      </c>
      <c r="BU208">
        <v>0.390370571537275</v>
      </c>
      <c r="BV208">
        <v>0</v>
      </c>
      <c r="BW208">
        <v>0</v>
      </c>
      <c r="BX208">
        <v>2</v>
      </c>
      <c r="BY208" t="s">
        <v>197</v>
      </c>
      <c r="BZ208">
        <v>100</v>
      </c>
      <c r="CA208">
        <v>100</v>
      </c>
      <c r="CB208">
        <v>-2.3759999999999999</v>
      </c>
      <c r="CC208">
        <v>0.113</v>
      </c>
      <c r="CD208">
        <v>2</v>
      </c>
      <c r="CE208">
        <v>521.25099999999998</v>
      </c>
      <c r="CF208">
        <v>426.73</v>
      </c>
      <c r="CG208">
        <v>42.9983</v>
      </c>
      <c r="CH208">
        <v>41.546300000000002</v>
      </c>
      <c r="CI208">
        <v>29.999400000000001</v>
      </c>
      <c r="CJ208">
        <v>41.431899999999999</v>
      </c>
      <c r="CK208">
        <v>41.458300000000001</v>
      </c>
      <c r="CL208">
        <v>20.145600000000002</v>
      </c>
      <c r="CM208">
        <v>28.9726</v>
      </c>
      <c r="CN208">
        <v>0</v>
      </c>
      <c r="CO208">
        <v>43</v>
      </c>
      <c r="CP208">
        <v>410</v>
      </c>
      <c r="CQ208">
        <v>20</v>
      </c>
      <c r="CR208">
        <v>97.866699999999994</v>
      </c>
      <c r="CS208">
        <v>104.155</v>
      </c>
    </row>
    <row r="209" spans="1:97" x14ac:dyDescent="0.25">
      <c r="A209">
        <v>193</v>
      </c>
      <c r="B209">
        <v>1589643748.2</v>
      </c>
      <c r="C209">
        <v>15933.5</v>
      </c>
      <c r="D209" t="s">
        <v>662</v>
      </c>
      <c r="E209" t="s">
        <v>663</v>
      </c>
      <c r="F209">
        <v>1589643739.5903201</v>
      </c>
      <c r="G209">
        <f t="shared" ref="G209:G222" si="87">AW209*AH209*(AU209-AV209)/(100*AO209*(1000-AH209*AU209))</f>
        <v>8.9629277131749092E-4</v>
      </c>
      <c r="H209">
        <f t="shared" ref="H209:H222" si="88">AW209*AH209*(AT209-AS209*(1000-AH209*AV209)/(1000-AH209*AU209))/(100*AO209)</f>
        <v>-5.3617233899101606</v>
      </c>
      <c r="I209">
        <f t="shared" ref="I209:I272" si="89">AS209 - IF(AH209&gt;1, H209*AO209*100/(AJ209*BC209), 0)</f>
        <v>416.124129032258</v>
      </c>
      <c r="J209">
        <f t="shared" ref="J209:J272" si="90">((P209-G209/2)*I209-H209)/(P209+G209/2)</f>
        <v>894.57237132749344</v>
      </c>
      <c r="K209">
        <f t="shared" ref="K209:K272" si="91">J209*(AX209+AY209)/1000</f>
        <v>90.906636591930635</v>
      </c>
      <c r="L209">
        <f t="shared" ref="L209:L222" si="92">(AS209 - IF(AH209&gt;1, H209*AO209*100/(AJ209*BC209), 0))*(AX209+AY209)/1000</f>
        <v>42.286623405252186</v>
      </c>
      <c r="M209">
        <f t="shared" ref="M209:M272" si="93">2/((1/O209-1/N209)+SIGN(O209)*SQRT((1/O209-1/N209)*(1/O209-1/N209) + 4*AP209/((AP209+1)*(AP209+1))*(2*1/O209*1/N209-1/N209*1/N209)))</f>
        <v>1.6009905737240385E-2</v>
      </c>
      <c r="N209">
        <f t="shared" ref="N209:N222" si="94">AE209+AD209*AO209+AC209*AO209*AO209</f>
        <v>2.7739357412716563</v>
      </c>
      <c r="O209">
        <f t="shared" ref="O209:O222" si="95">G209*(1000-(1000*0.61365*EXP(17.502*S209/(240.97+S209))/(AX209+AY209)+AU209)/2)/(1000*0.61365*EXP(17.502*S209/(240.97+S209))/(AX209+AY209)-AU209)</f>
        <v>1.5958748442433082E-2</v>
      </c>
      <c r="P209">
        <f t="shared" ref="P209:P222" si="96">1/((AP209+1)/(M209/1.6)+1/(N209/1.37)) + AP209/((AP209+1)/(M209/1.6) + AP209/(N209/1.37))</f>
        <v>9.9788003560733647E-3</v>
      </c>
      <c r="Q209">
        <f t="shared" ref="Q209:Q222" si="97">(AL209*AN209)</f>
        <v>-1.0246608777096775E-2</v>
      </c>
      <c r="R209">
        <f t="shared" ref="R209:R272" si="98">(AZ209+(Q209+2*0.95*0.0000000567*(((AZ209+$B$7)+273)^4-(AZ209+273)^4)-44100*G209)/(1.84*29.3*N209+8*0.95*0.0000000567*(AZ209+273)^3))</f>
        <v>40.081663234325525</v>
      </c>
      <c r="S209">
        <f t="shared" ref="S209:S272" si="99">($C$7*BA209+$D$7*BB209+$E$7*R209)</f>
        <v>40.390393548387102</v>
      </c>
      <c r="T209">
        <f t="shared" ref="T209:T272" si="100">0.61365*EXP(17.502*S209/(240.97+S209))</f>
        <v>7.5696780945357141</v>
      </c>
      <c r="U209">
        <f t="shared" ref="U209:U272" si="101">(V209/W209*100)</f>
        <v>28.302381930306669</v>
      </c>
      <c r="V209">
        <f t="shared" ref="V209:V222" si="102">AU209*(AX209+AY209)/1000</f>
        <v>2.1348912343810231</v>
      </c>
      <c r="W209">
        <f t="shared" ref="W209:W222" si="103">0.61365*EXP(17.502*AZ209/(240.97+AZ209))</f>
        <v>7.5431503950377605</v>
      </c>
      <c r="X209">
        <f t="shared" ref="X209:X222" si="104">(T209-AU209*(AX209+AY209)/1000)</f>
        <v>5.4347868601546914</v>
      </c>
      <c r="Y209">
        <f t="shared" ref="Y209:Y222" si="105">(-G209*44100)</f>
        <v>-39.526511215101351</v>
      </c>
      <c r="Z209">
        <f t="shared" ref="Z209:Z222" si="106">2*29.3*N209*0.92*(AZ209-S209)</f>
        <v>-9.8523466351203517</v>
      </c>
      <c r="AA209">
        <f t="shared" ref="AA209:AA222" si="107">2*0.95*0.0000000567*(((AZ209+$B$7)+273)^4-(S209+273)^4)</f>
        <v>-0.87352348596593643</v>
      </c>
      <c r="AB209">
        <f t="shared" ref="AB209:AB272" si="108">Q209+AA209+Y209+Z209</f>
        <v>-50.262627944964734</v>
      </c>
      <c r="AC209">
        <v>-1.21956338067283E-3</v>
      </c>
      <c r="AD209">
        <v>2.35548318974056E-2</v>
      </c>
      <c r="AE209">
        <v>2.6752004610681102</v>
      </c>
      <c r="AF209">
        <v>0</v>
      </c>
      <c r="AG209">
        <v>0</v>
      </c>
      <c r="AH209">
        <f t="shared" ref="AH209:AH222" si="109">IF(AF209*$H$13&gt;=AJ209,1,(AJ209/(AJ209-AF209*$H$13)))</f>
        <v>1</v>
      </c>
      <c r="AI209">
        <f t="shared" ref="AI209:AI272" si="110">(AH209-1)*100</f>
        <v>0</v>
      </c>
      <c r="AJ209">
        <f t="shared" ref="AJ209:AJ222" si="111">MAX(0,($B$13+$C$13*BC209)/(1+$D$13*BC209)*AX209/(AZ209+273)*$E$13)</f>
        <v>51348.321696161678</v>
      </c>
      <c r="AK209">
        <f t="shared" ref="AK209:AK222" si="112">$B$11*BD209+$C$11*BE209</f>
        <v>-5.3619093548387099E-2</v>
      </c>
      <c r="AL209">
        <f t="shared" ref="AL209:AL272" si="113">AK209*AM209</f>
        <v>-2.627335583870968E-2</v>
      </c>
      <c r="AM209">
        <f t="shared" ref="AM209:AM222" si="114">($B$11*$D$9+$C$11*$D$9)/($B$11+$C$11)</f>
        <v>0.49</v>
      </c>
      <c r="AN209">
        <f t="shared" ref="AN209:AN222" si="115">($B$11*$K$9+$C$11*$K$9)/($B$11+$C$11)</f>
        <v>0.39</v>
      </c>
      <c r="AO209">
        <v>6.15</v>
      </c>
      <c r="AP209">
        <v>0.5</v>
      </c>
      <c r="AQ209" t="s">
        <v>195</v>
      </c>
      <c r="AR209">
        <v>1589643739.5903201</v>
      </c>
      <c r="AS209">
        <v>416.124129032258</v>
      </c>
      <c r="AT209">
        <v>409.98806451612899</v>
      </c>
      <c r="AU209">
        <v>21.0085290322581</v>
      </c>
      <c r="AV209">
        <v>19.929267741935501</v>
      </c>
      <c r="AW209">
        <v>500.00841935483902</v>
      </c>
      <c r="AX209">
        <v>101.482838709677</v>
      </c>
      <c r="AY209">
        <v>0.13737616129032301</v>
      </c>
      <c r="AZ209">
        <v>40.324512903225802</v>
      </c>
      <c r="BA209">
        <v>40.390393548387102</v>
      </c>
      <c r="BB209">
        <v>40.459509677419398</v>
      </c>
      <c r="BC209">
        <v>9993.72580645161</v>
      </c>
      <c r="BD209">
        <v>-5.3619093548387099E-2</v>
      </c>
      <c r="BE209">
        <v>0.282605</v>
      </c>
      <c r="BF209">
        <v>1589643718.7</v>
      </c>
      <c r="BG209" t="s">
        <v>657</v>
      </c>
      <c r="BH209">
        <v>33</v>
      </c>
      <c r="BI209">
        <v>-2.3759999999999999</v>
      </c>
      <c r="BJ209">
        <v>0.113</v>
      </c>
      <c r="BK209">
        <v>410</v>
      </c>
      <c r="BL209">
        <v>20</v>
      </c>
      <c r="BM209">
        <v>0.2</v>
      </c>
      <c r="BN209">
        <v>0.08</v>
      </c>
      <c r="BO209">
        <v>6.0354789999999996</v>
      </c>
      <c r="BP209">
        <v>1.3607515106435699</v>
      </c>
      <c r="BQ209">
        <v>0.45550242775313499</v>
      </c>
      <c r="BR209">
        <v>0</v>
      </c>
      <c r="BS209">
        <v>1.05361266</v>
      </c>
      <c r="BT209">
        <v>0.34652602202021399</v>
      </c>
      <c r="BU209">
        <v>8.1808704559749604E-2</v>
      </c>
      <c r="BV209">
        <v>0</v>
      </c>
      <c r="BW209">
        <v>0</v>
      </c>
      <c r="BX209">
        <v>2</v>
      </c>
      <c r="BY209" t="s">
        <v>197</v>
      </c>
      <c r="BZ209">
        <v>100</v>
      </c>
      <c r="CA209">
        <v>100</v>
      </c>
      <c r="CB209">
        <v>-2.3759999999999999</v>
      </c>
      <c r="CC209">
        <v>0.113</v>
      </c>
      <c r="CD209">
        <v>2</v>
      </c>
      <c r="CE209">
        <v>520.64499999999998</v>
      </c>
      <c r="CF209">
        <v>426.58</v>
      </c>
      <c r="CG209">
        <v>42.9985</v>
      </c>
      <c r="CH209">
        <v>41.5379</v>
      </c>
      <c r="CI209">
        <v>29.999400000000001</v>
      </c>
      <c r="CJ209">
        <v>41.424399999999999</v>
      </c>
      <c r="CK209">
        <v>41.45</v>
      </c>
      <c r="CL209">
        <v>20.1462</v>
      </c>
      <c r="CM209">
        <v>28.700399999999998</v>
      </c>
      <c r="CN209">
        <v>0</v>
      </c>
      <c r="CO209">
        <v>43</v>
      </c>
      <c r="CP209">
        <v>410</v>
      </c>
      <c r="CQ209">
        <v>20</v>
      </c>
      <c r="CR209">
        <v>97.868799999999993</v>
      </c>
      <c r="CS209">
        <v>104.157</v>
      </c>
    </row>
    <row r="210" spans="1:97" x14ac:dyDescent="0.25">
      <c r="A210">
        <v>194</v>
      </c>
      <c r="B210">
        <v>1589643753.3</v>
      </c>
      <c r="C210">
        <v>15938.5999999046</v>
      </c>
      <c r="D210" t="s">
        <v>664</v>
      </c>
      <c r="E210" t="s">
        <v>665</v>
      </c>
      <c r="F210">
        <v>1589643744.6129</v>
      </c>
      <c r="G210">
        <f t="shared" si="87"/>
        <v>8.9179906966395557E-4</v>
      </c>
      <c r="H210">
        <f t="shared" si="88"/>
        <v>-5.3515252183049853</v>
      </c>
      <c r="I210">
        <f t="shared" si="89"/>
        <v>416.10983870967698</v>
      </c>
      <c r="J210">
        <f t="shared" si="90"/>
        <v>896.23654544257477</v>
      </c>
      <c r="K210">
        <f t="shared" si="91"/>
        <v>91.075408423301425</v>
      </c>
      <c r="L210">
        <f t="shared" si="92"/>
        <v>42.285012480408994</v>
      </c>
      <c r="M210">
        <f t="shared" si="93"/>
        <v>1.5927005844822983E-2</v>
      </c>
      <c r="N210">
        <f t="shared" si="94"/>
        <v>2.7745590881668076</v>
      </c>
      <c r="O210">
        <f t="shared" si="95"/>
        <v>1.5876387398474693E-2</v>
      </c>
      <c r="P210">
        <f t="shared" si="96"/>
        <v>9.9272765068756427E-3</v>
      </c>
      <c r="Q210">
        <f t="shared" si="97"/>
        <v>-1.2724780631612901E-2</v>
      </c>
      <c r="R210">
        <f t="shared" si="98"/>
        <v>40.082027867863481</v>
      </c>
      <c r="S210">
        <f t="shared" si="99"/>
        <v>40.390990322580599</v>
      </c>
      <c r="T210">
        <f t="shared" si="100"/>
        <v>7.5699187624310564</v>
      </c>
      <c r="U210">
        <f t="shared" si="101"/>
        <v>28.296417026606608</v>
      </c>
      <c r="V210">
        <f t="shared" si="102"/>
        <v>2.1343403733722104</v>
      </c>
      <c r="W210">
        <f t="shared" si="103"/>
        <v>7.5427937443999671</v>
      </c>
      <c r="X210">
        <f t="shared" si="104"/>
        <v>5.435578389058846</v>
      </c>
      <c r="Y210">
        <f t="shared" si="105"/>
        <v>-39.32833897218044</v>
      </c>
      <c r="Z210">
        <f t="shared" si="106"/>
        <v>-10.07652104298684</v>
      </c>
      <c r="AA210">
        <f t="shared" si="107"/>
        <v>-0.89319716081578304</v>
      </c>
      <c r="AB210">
        <f t="shared" si="108"/>
        <v>-50.310781956614676</v>
      </c>
      <c r="AC210">
        <v>-1.2199897788272901E-3</v>
      </c>
      <c r="AD210">
        <v>2.3563067415959801E-2</v>
      </c>
      <c r="AE210">
        <v>2.6757892869683499</v>
      </c>
      <c r="AF210">
        <v>0</v>
      </c>
      <c r="AG210">
        <v>0</v>
      </c>
      <c r="AH210">
        <f t="shared" si="109"/>
        <v>1</v>
      </c>
      <c r="AI210">
        <f t="shared" si="110"/>
        <v>0</v>
      </c>
      <c r="AJ210">
        <f t="shared" si="111"/>
        <v>51365.680182977492</v>
      </c>
      <c r="AK210">
        <f t="shared" si="112"/>
        <v>-6.6587025806451594E-2</v>
      </c>
      <c r="AL210">
        <f t="shared" si="113"/>
        <v>-3.2627642645161284E-2</v>
      </c>
      <c r="AM210">
        <f t="shared" si="114"/>
        <v>0.49</v>
      </c>
      <c r="AN210">
        <f t="shared" si="115"/>
        <v>0.39</v>
      </c>
      <c r="AO210">
        <v>6.15</v>
      </c>
      <c r="AP210">
        <v>0.5</v>
      </c>
      <c r="AQ210" t="s">
        <v>195</v>
      </c>
      <c r="AR210">
        <v>1589643744.6129</v>
      </c>
      <c r="AS210">
        <v>416.10983870967698</v>
      </c>
      <c r="AT210">
        <v>409.98406451612902</v>
      </c>
      <c r="AU210">
        <v>21.003187096774202</v>
      </c>
      <c r="AV210">
        <v>19.929341935483901</v>
      </c>
      <c r="AW210">
        <v>500.01351612903198</v>
      </c>
      <c r="AX210">
        <v>101.48245161290301</v>
      </c>
      <c r="AY210">
        <v>0.137381774193548</v>
      </c>
      <c r="AZ210">
        <v>40.323625806451602</v>
      </c>
      <c r="BA210">
        <v>40.390990322580599</v>
      </c>
      <c r="BB210">
        <v>40.458122580645203</v>
      </c>
      <c r="BC210">
        <v>9997.2580645161306</v>
      </c>
      <c r="BD210">
        <v>-6.6587025806451594E-2</v>
      </c>
      <c r="BE210">
        <v>0.282605</v>
      </c>
      <c r="BF210">
        <v>1589643718.7</v>
      </c>
      <c r="BG210" t="s">
        <v>657</v>
      </c>
      <c r="BH210">
        <v>33</v>
      </c>
      <c r="BI210">
        <v>-2.3759999999999999</v>
      </c>
      <c r="BJ210">
        <v>0.113</v>
      </c>
      <c r="BK210">
        <v>410</v>
      </c>
      <c r="BL210">
        <v>20</v>
      </c>
      <c r="BM210">
        <v>0.2</v>
      </c>
      <c r="BN210">
        <v>0.08</v>
      </c>
      <c r="BO210">
        <v>6.1482782</v>
      </c>
      <c r="BP210">
        <v>-0.23120976107157901</v>
      </c>
      <c r="BQ210">
        <v>4.5092025090474698E-2</v>
      </c>
      <c r="BR210">
        <v>0</v>
      </c>
      <c r="BS210">
        <v>1.0734167999999999</v>
      </c>
      <c r="BT210">
        <v>-2.3470631840402201E-2</v>
      </c>
      <c r="BU210">
        <v>1.04015484308828E-2</v>
      </c>
      <c r="BV210">
        <v>1</v>
      </c>
      <c r="BW210">
        <v>1</v>
      </c>
      <c r="BX210">
        <v>2</v>
      </c>
      <c r="BY210" t="s">
        <v>200</v>
      </c>
      <c r="BZ210">
        <v>100</v>
      </c>
      <c r="CA210">
        <v>100</v>
      </c>
      <c r="CB210">
        <v>-2.3759999999999999</v>
      </c>
      <c r="CC210">
        <v>0.113</v>
      </c>
      <c r="CD210">
        <v>2</v>
      </c>
      <c r="CE210">
        <v>521.05700000000002</v>
      </c>
      <c r="CF210">
        <v>426.637</v>
      </c>
      <c r="CG210">
        <v>42.998800000000003</v>
      </c>
      <c r="CH210">
        <v>41.531100000000002</v>
      </c>
      <c r="CI210">
        <v>29.999500000000001</v>
      </c>
      <c r="CJ210">
        <v>41.415999999999997</v>
      </c>
      <c r="CK210">
        <v>41.442399999999999</v>
      </c>
      <c r="CL210">
        <v>20.148099999999999</v>
      </c>
      <c r="CM210">
        <v>28.700399999999998</v>
      </c>
      <c r="CN210">
        <v>0</v>
      </c>
      <c r="CO210">
        <v>43</v>
      </c>
      <c r="CP210">
        <v>410</v>
      </c>
      <c r="CQ210">
        <v>20</v>
      </c>
      <c r="CR210">
        <v>97.869900000000001</v>
      </c>
      <c r="CS210">
        <v>104.158</v>
      </c>
    </row>
    <row r="211" spans="1:97" x14ac:dyDescent="0.25">
      <c r="A211">
        <v>195</v>
      </c>
      <c r="B211">
        <v>1589644050.8</v>
      </c>
      <c r="C211">
        <v>16236.0999999046</v>
      </c>
      <c r="D211" t="s">
        <v>667</v>
      </c>
      <c r="E211" t="s">
        <v>668</v>
      </c>
      <c r="F211">
        <v>1589644042.8</v>
      </c>
      <c r="G211">
        <f t="shared" si="87"/>
        <v>4.9436896441765437E-4</v>
      </c>
      <c r="H211">
        <f t="shared" si="88"/>
        <v>-4.0427372189492425</v>
      </c>
      <c r="I211">
        <f t="shared" si="89"/>
        <v>420.82967741935499</v>
      </c>
      <c r="J211">
        <f t="shared" si="90"/>
        <v>1081.8729799916871</v>
      </c>
      <c r="K211">
        <f t="shared" si="91"/>
        <v>109.94929636088379</v>
      </c>
      <c r="L211">
        <f t="shared" si="92"/>
        <v>42.768354303840098</v>
      </c>
      <c r="M211">
        <f t="shared" si="93"/>
        <v>8.8996628344348294E-3</v>
      </c>
      <c r="N211">
        <f t="shared" si="94"/>
        <v>2.7644279022091589</v>
      </c>
      <c r="O211">
        <f t="shared" si="95"/>
        <v>8.8837762207275399E-3</v>
      </c>
      <c r="P211">
        <f t="shared" si="96"/>
        <v>5.5537850945272214E-3</v>
      </c>
      <c r="Q211">
        <f t="shared" si="97"/>
        <v>-1.8207763638580651E-3</v>
      </c>
      <c r="R211">
        <f t="shared" si="98"/>
        <v>40.152547786368203</v>
      </c>
      <c r="S211">
        <f t="shared" si="99"/>
        <v>40.3459741935484</v>
      </c>
      <c r="T211">
        <f t="shared" si="100"/>
        <v>7.5517832013330164</v>
      </c>
      <c r="U211">
        <f t="shared" si="101"/>
        <v>28.781845106907994</v>
      </c>
      <c r="V211">
        <f t="shared" si="102"/>
        <v>2.1667091658724758</v>
      </c>
      <c r="W211">
        <f t="shared" si="103"/>
        <v>7.5280412281575337</v>
      </c>
      <c r="X211">
        <f t="shared" si="104"/>
        <v>5.3850740354605406</v>
      </c>
      <c r="Y211">
        <f t="shared" si="105"/>
        <v>-21.801671330818557</v>
      </c>
      <c r="Z211">
        <f t="shared" si="106"/>
        <v>-8.8041718843602883</v>
      </c>
      <c r="AA211">
        <f t="shared" si="107"/>
        <v>-0.78296796701832272</v>
      </c>
      <c r="AB211">
        <f t="shared" si="108"/>
        <v>-31.390631958561023</v>
      </c>
      <c r="AC211">
        <v>-1.2197905375640201E-3</v>
      </c>
      <c r="AD211">
        <v>2.3559219240015999E-2</v>
      </c>
      <c r="AE211">
        <v>2.6755141658460202</v>
      </c>
      <c r="AF211">
        <v>0</v>
      </c>
      <c r="AG211">
        <v>0</v>
      </c>
      <c r="AH211">
        <f t="shared" si="109"/>
        <v>1</v>
      </c>
      <c r="AI211">
        <f t="shared" si="110"/>
        <v>0</v>
      </c>
      <c r="AJ211">
        <f t="shared" si="111"/>
        <v>51363.879656687146</v>
      </c>
      <c r="AK211">
        <f t="shared" si="112"/>
        <v>-9.5278721290322603E-3</v>
      </c>
      <c r="AL211">
        <f t="shared" si="113"/>
        <v>-4.6686573432258077E-3</v>
      </c>
      <c r="AM211">
        <f t="shared" si="114"/>
        <v>0.49</v>
      </c>
      <c r="AN211">
        <f t="shared" si="115"/>
        <v>0.39</v>
      </c>
      <c r="AO211">
        <v>14.17</v>
      </c>
      <c r="AP211">
        <v>0.5</v>
      </c>
      <c r="AQ211" t="s">
        <v>195</v>
      </c>
      <c r="AR211">
        <v>1589644042.8</v>
      </c>
      <c r="AS211">
        <v>420.82967741935499</v>
      </c>
      <c r="AT211">
        <v>409.96809677419299</v>
      </c>
      <c r="AU211">
        <v>21.319864516129002</v>
      </c>
      <c r="AV211">
        <v>19.9494419354839</v>
      </c>
      <c r="AW211">
        <v>500.27329032258098</v>
      </c>
      <c r="AX211">
        <v>101.493387096774</v>
      </c>
      <c r="AY211">
        <v>0.135268387096774</v>
      </c>
      <c r="AZ211">
        <v>40.286900000000003</v>
      </c>
      <c r="BA211">
        <v>40.3459741935484</v>
      </c>
      <c r="BB211">
        <v>40.533958064516099</v>
      </c>
      <c r="BC211">
        <v>9994.5483870967691</v>
      </c>
      <c r="BD211">
        <v>-9.5278721290322603E-3</v>
      </c>
      <c r="BE211">
        <v>0.288001806451613</v>
      </c>
      <c r="BF211">
        <v>1589644031.3</v>
      </c>
      <c r="BG211" t="s">
        <v>669</v>
      </c>
      <c r="BH211">
        <v>34</v>
      </c>
      <c r="BI211">
        <v>-2.351</v>
      </c>
      <c r="BJ211">
        <v>0.114</v>
      </c>
      <c r="BK211">
        <v>410</v>
      </c>
      <c r="BL211">
        <v>20</v>
      </c>
      <c r="BM211">
        <v>0.12</v>
      </c>
      <c r="BN211">
        <v>0.06</v>
      </c>
      <c r="BO211">
        <v>7.0453159952000002</v>
      </c>
      <c r="BP211">
        <v>37.425449737434697</v>
      </c>
      <c r="BQ211">
        <v>5.0521609187032599</v>
      </c>
      <c r="BR211">
        <v>0</v>
      </c>
      <c r="BS211">
        <v>0.89019643959999994</v>
      </c>
      <c r="BT211">
        <v>4.6231762609223104</v>
      </c>
      <c r="BU211">
        <v>0.63571803581391995</v>
      </c>
      <c r="BV211">
        <v>0</v>
      </c>
      <c r="BW211">
        <v>0</v>
      </c>
      <c r="BX211">
        <v>2</v>
      </c>
      <c r="BY211" t="s">
        <v>197</v>
      </c>
      <c r="BZ211">
        <v>100</v>
      </c>
      <c r="CA211">
        <v>100</v>
      </c>
      <c r="CB211">
        <v>-2.351</v>
      </c>
      <c r="CC211">
        <v>0.114</v>
      </c>
      <c r="CD211">
        <v>2</v>
      </c>
      <c r="CE211">
        <v>520.60699999999997</v>
      </c>
      <c r="CF211">
        <v>427.59699999999998</v>
      </c>
      <c r="CG211">
        <v>42.999499999999998</v>
      </c>
      <c r="CH211">
        <v>41.1693</v>
      </c>
      <c r="CI211">
        <v>29.999700000000001</v>
      </c>
      <c r="CJ211">
        <v>41.021799999999999</v>
      </c>
      <c r="CK211">
        <v>41.047199999999997</v>
      </c>
      <c r="CL211">
        <v>20.178000000000001</v>
      </c>
      <c r="CM211">
        <v>26.4787</v>
      </c>
      <c r="CN211">
        <v>0</v>
      </c>
      <c r="CO211">
        <v>43</v>
      </c>
      <c r="CP211">
        <v>410</v>
      </c>
      <c r="CQ211">
        <v>20</v>
      </c>
      <c r="CR211">
        <v>97.921499999999995</v>
      </c>
      <c r="CS211">
        <v>104.215</v>
      </c>
    </row>
    <row r="212" spans="1:97" x14ac:dyDescent="0.25">
      <c r="A212">
        <v>196</v>
      </c>
      <c r="B212">
        <v>1589644055.8</v>
      </c>
      <c r="C212">
        <v>16241.0999999046</v>
      </c>
      <c r="D212" t="s">
        <v>670</v>
      </c>
      <c r="E212" t="s">
        <v>671</v>
      </c>
      <c r="F212">
        <v>1589644047.4451599</v>
      </c>
      <c r="G212">
        <f t="shared" si="87"/>
        <v>5.0643409407919197E-4</v>
      </c>
      <c r="H212">
        <f t="shared" si="88"/>
        <v>-4.1766416495010255</v>
      </c>
      <c r="I212">
        <f t="shared" si="89"/>
        <v>421.19567741935498</v>
      </c>
      <c r="J212">
        <f t="shared" si="90"/>
        <v>1087.5582677261841</v>
      </c>
      <c r="K212">
        <f t="shared" si="91"/>
        <v>110.52621990055709</v>
      </c>
      <c r="L212">
        <f t="shared" si="92"/>
        <v>42.805215541183756</v>
      </c>
      <c r="M212">
        <f t="shared" si="93"/>
        <v>9.125501395761489E-3</v>
      </c>
      <c r="N212">
        <f t="shared" si="94"/>
        <v>2.7641183800358649</v>
      </c>
      <c r="O212">
        <f t="shared" si="95"/>
        <v>9.1087972223134282E-3</v>
      </c>
      <c r="P212">
        <f t="shared" si="96"/>
        <v>5.6944964888480509E-3</v>
      </c>
      <c r="Q212">
        <f t="shared" si="97"/>
        <v>-8.99153922118065E-3</v>
      </c>
      <c r="R212">
        <f t="shared" si="98"/>
        <v>40.152930590974833</v>
      </c>
      <c r="S212">
        <f t="shared" si="99"/>
        <v>40.348187096774197</v>
      </c>
      <c r="T212">
        <f t="shared" si="100"/>
        <v>7.5526738286204358</v>
      </c>
      <c r="U212">
        <f t="shared" si="101"/>
        <v>28.855564424211888</v>
      </c>
      <c r="V212">
        <f t="shared" si="102"/>
        <v>2.1726895716759707</v>
      </c>
      <c r="W212">
        <f t="shared" si="103"/>
        <v>7.5295341298294902</v>
      </c>
      <c r="X212">
        <f t="shared" si="104"/>
        <v>5.3799842569444651</v>
      </c>
      <c r="Y212">
        <f t="shared" si="105"/>
        <v>-22.333743548892365</v>
      </c>
      <c r="Z212">
        <f t="shared" si="106"/>
        <v>-8.5786959766630684</v>
      </c>
      <c r="AA212">
        <f t="shared" si="107"/>
        <v>-0.76302316249042901</v>
      </c>
      <c r="AB212">
        <f t="shared" si="108"/>
        <v>-31.68445422726704</v>
      </c>
      <c r="AC212">
        <v>-1.21957764544847E-3</v>
      </c>
      <c r="AD212">
        <v>2.3555107409443402E-2</v>
      </c>
      <c r="AE212">
        <v>2.6752201619382401</v>
      </c>
      <c r="AF212">
        <v>0</v>
      </c>
      <c r="AG212">
        <v>0</v>
      </c>
      <c r="AH212">
        <f t="shared" si="109"/>
        <v>1</v>
      </c>
      <c r="AI212">
        <f t="shared" si="110"/>
        <v>0</v>
      </c>
      <c r="AJ212">
        <f t="shared" si="111"/>
        <v>51354.659730177736</v>
      </c>
      <c r="AK212">
        <f t="shared" si="112"/>
        <v>-4.7051487290322602E-2</v>
      </c>
      <c r="AL212">
        <f t="shared" si="113"/>
        <v>-2.3055228772258074E-2</v>
      </c>
      <c r="AM212">
        <f t="shared" si="114"/>
        <v>0.49</v>
      </c>
      <c r="AN212">
        <f t="shared" si="115"/>
        <v>0.39</v>
      </c>
      <c r="AO212">
        <v>14.17</v>
      </c>
      <c r="AP212">
        <v>0.5</v>
      </c>
      <c r="AQ212" t="s">
        <v>195</v>
      </c>
      <c r="AR212">
        <v>1589644047.4451599</v>
      </c>
      <c r="AS212">
        <v>421.19567741935498</v>
      </c>
      <c r="AT212">
        <v>409.96383870967702</v>
      </c>
      <c r="AU212">
        <v>21.378877419354801</v>
      </c>
      <c r="AV212">
        <v>19.9743580645161</v>
      </c>
      <c r="AW212">
        <v>500.01109677419402</v>
      </c>
      <c r="AX212">
        <v>101.49287096774199</v>
      </c>
      <c r="AY212">
        <v>0.13498951612903201</v>
      </c>
      <c r="AZ212">
        <v>40.290619354838697</v>
      </c>
      <c r="BA212">
        <v>40.348187096774197</v>
      </c>
      <c r="BB212">
        <v>40.5366322580645</v>
      </c>
      <c r="BC212">
        <v>9992.8548387096798</v>
      </c>
      <c r="BD212">
        <v>-4.7051487290322602E-2</v>
      </c>
      <c r="BE212">
        <v>0.29886835483870999</v>
      </c>
      <c r="BF212">
        <v>1589644031.3</v>
      </c>
      <c r="BG212" t="s">
        <v>669</v>
      </c>
      <c r="BH212">
        <v>34</v>
      </c>
      <c r="BI212">
        <v>-2.351</v>
      </c>
      <c r="BJ212">
        <v>0.114</v>
      </c>
      <c r="BK212">
        <v>410</v>
      </c>
      <c r="BL212">
        <v>20</v>
      </c>
      <c r="BM212">
        <v>0.12</v>
      </c>
      <c r="BN212">
        <v>0.06</v>
      </c>
      <c r="BO212">
        <v>9.2868520692000001</v>
      </c>
      <c r="BP212">
        <v>22.426370770434499</v>
      </c>
      <c r="BQ212">
        <v>3.7251695071770001</v>
      </c>
      <c r="BR212">
        <v>0</v>
      </c>
      <c r="BS212">
        <v>1.1706644176000001</v>
      </c>
      <c r="BT212">
        <v>2.7130452427395002</v>
      </c>
      <c r="BU212">
        <v>0.46721765420058797</v>
      </c>
      <c r="BV212">
        <v>0</v>
      </c>
      <c r="BW212">
        <v>0</v>
      </c>
      <c r="BX212">
        <v>2</v>
      </c>
      <c r="BY212" t="s">
        <v>197</v>
      </c>
      <c r="BZ212">
        <v>100</v>
      </c>
      <c r="CA212">
        <v>100</v>
      </c>
      <c r="CB212">
        <v>-2.351</v>
      </c>
      <c r="CC212">
        <v>0.114</v>
      </c>
      <c r="CD212">
        <v>2</v>
      </c>
      <c r="CE212">
        <v>521.048</v>
      </c>
      <c r="CF212">
        <v>427.56799999999998</v>
      </c>
      <c r="CG212">
        <v>42.999400000000001</v>
      </c>
      <c r="CH212">
        <v>41.166800000000002</v>
      </c>
      <c r="CI212">
        <v>29.9999</v>
      </c>
      <c r="CJ212">
        <v>41.016300000000001</v>
      </c>
      <c r="CK212">
        <v>41.042099999999998</v>
      </c>
      <c r="CL212">
        <v>20.175999999999998</v>
      </c>
      <c r="CM212">
        <v>26.4787</v>
      </c>
      <c r="CN212">
        <v>0</v>
      </c>
      <c r="CO212">
        <v>43</v>
      </c>
      <c r="CP212">
        <v>410</v>
      </c>
      <c r="CQ212">
        <v>20</v>
      </c>
      <c r="CR212">
        <v>97.923599999999993</v>
      </c>
      <c r="CS212">
        <v>104.21599999999999</v>
      </c>
    </row>
    <row r="213" spans="1:97" x14ac:dyDescent="0.25">
      <c r="A213">
        <v>197</v>
      </c>
      <c r="B213">
        <v>1589644060.8</v>
      </c>
      <c r="C213">
        <v>16246.0999999046</v>
      </c>
      <c r="D213" t="s">
        <v>672</v>
      </c>
      <c r="E213" t="s">
        <v>673</v>
      </c>
      <c r="F213">
        <v>1589644052.2354801</v>
      </c>
      <c r="G213">
        <f t="shared" si="87"/>
        <v>5.0430093267862504E-4</v>
      </c>
      <c r="H213">
        <f t="shared" si="88"/>
        <v>-4.1552546894997207</v>
      </c>
      <c r="I213">
        <f t="shared" si="89"/>
        <v>421.16251612903199</v>
      </c>
      <c r="J213">
        <f t="shared" si="90"/>
        <v>1087.0244573304226</v>
      </c>
      <c r="K213">
        <f t="shared" si="91"/>
        <v>110.47190176024353</v>
      </c>
      <c r="L213">
        <f t="shared" si="92"/>
        <v>42.801819032817505</v>
      </c>
      <c r="M213">
        <f t="shared" si="93"/>
        <v>9.0850372184628995E-3</v>
      </c>
      <c r="N213">
        <f t="shared" si="94"/>
        <v>2.7656371777912474</v>
      </c>
      <c r="O213">
        <f t="shared" si="95"/>
        <v>9.0684897847308193E-3</v>
      </c>
      <c r="P213">
        <f t="shared" si="96"/>
        <v>5.6692902946277593E-3</v>
      </c>
      <c r="Q213">
        <f t="shared" si="97"/>
        <v>-7.1282199164129003E-3</v>
      </c>
      <c r="R213">
        <f t="shared" si="98"/>
        <v>40.158339842289209</v>
      </c>
      <c r="S213">
        <f t="shared" si="99"/>
        <v>40.353319354838703</v>
      </c>
      <c r="T213">
        <f t="shared" si="100"/>
        <v>7.5547397591824748</v>
      </c>
      <c r="U213">
        <f t="shared" si="101"/>
        <v>28.861588687245483</v>
      </c>
      <c r="V213">
        <f t="shared" si="102"/>
        <v>2.1736933634065667</v>
      </c>
      <c r="W213">
        <f t="shared" si="103"/>
        <v>7.5314404448122625</v>
      </c>
      <c r="X213">
        <f t="shared" si="104"/>
        <v>5.3810463957759076</v>
      </c>
      <c r="Y213">
        <f t="shared" si="105"/>
        <v>-22.239671131127363</v>
      </c>
      <c r="Z213">
        <f t="shared" si="106"/>
        <v>-8.6406452626416019</v>
      </c>
      <c r="AA213">
        <f t="shared" si="107"/>
        <v>-0.76814745840175791</v>
      </c>
      <c r="AB213">
        <f t="shared" si="108"/>
        <v>-31.655592072087135</v>
      </c>
      <c r="AC213">
        <v>-1.2206225135846999E-3</v>
      </c>
      <c r="AD213">
        <v>2.3575288150923399E-2</v>
      </c>
      <c r="AE213">
        <v>2.6766627965105698</v>
      </c>
      <c r="AF213">
        <v>0</v>
      </c>
      <c r="AG213">
        <v>0</v>
      </c>
      <c r="AH213">
        <f t="shared" si="109"/>
        <v>1</v>
      </c>
      <c r="AI213">
        <f t="shared" si="110"/>
        <v>0</v>
      </c>
      <c r="AJ213">
        <f t="shared" si="111"/>
        <v>51396.081956439266</v>
      </c>
      <c r="AK213">
        <f t="shared" si="112"/>
        <v>-3.7300993806451598E-2</v>
      </c>
      <c r="AL213">
        <f t="shared" si="113"/>
        <v>-1.8277486965161283E-2</v>
      </c>
      <c r="AM213">
        <f t="shared" si="114"/>
        <v>0.49</v>
      </c>
      <c r="AN213">
        <f t="shared" si="115"/>
        <v>0.39</v>
      </c>
      <c r="AO213">
        <v>14.17</v>
      </c>
      <c r="AP213">
        <v>0.5</v>
      </c>
      <c r="AQ213" t="s">
        <v>195</v>
      </c>
      <c r="AR213">
        <v>1589644052.2354801</v>
      </c>
      <c r="AS213">
        <v>421.16251612903199</v>
      </c>
      <c r="AT213">
        <v>409.98896774193503</v>
      </c>
      <c r="AU213">
        <v>21.388767741935499</v>
      </c>
      <c r="AV213">
        <v>19.9902129032258</v>
      </c>
      <c r="AW213">
        <v>500.023387096774</v>
      </c>
      <c r="AX213">
        <v>101.492838709677</v>
      </c>
      <c r="AY213">
        <v>0.13495909677419399</v>
      </c>
      <c r="AZ213">
        <v>40.2953677419355</v>
      </c>
      <c r="BA213">
        <v>40.353319354838703</v>
      </c>
      <c r="BB213">
        <v>40.5378677419355</v>
      </c>
      <c r="BC213">
        <v>10001.419354838699</v>
      </c>
      <c r="BD213">
        <v>-3.7300993806451598E-2</v>
      </c>
      <c r="BE213">
        <v>0.29901422580645198</v>
      </c>
      <c r="BF213">
        <v>1589644031.3</v>
      </c>
      <c r="BG213" t="s">
        <v>669</v>
      </c>
      <c r="BH213">
        <v>34</v>
      </c>
      <c r="BI213">
        <v>-2.351</v>
      </c>
      <c r="BJ213">
        <v>0.114</v>
      </c>
      <c r="BK213">
        <v>410</v>
      </c>
      <c r="BL213">
        <v>20</v>
      </c>
      <c r="BM213">
        <v>0.12</v>
      </c>
      <c r="BN213">
        <v>0.06</v>
      </c>
      <c r="BO213">
        <v>11.058828999999999</v>
      </c>
      <c r="BP213">
        <v>1.55118638175218</v>
      </c>
      <c r="BQ213">
        <v>0.61644606935643598</v>
      </c>
      <c r="BR213">
        <v>0</v>
      </c>
      <c r="BS213">
        <v>1.3962752</v>
      </c>
      <c r="BT213">
        <v>0.14333802641056101</v>
      </c>
      <c r="BU213">
        <v>7.5797672450808096E-2</v>
      </c>
      <c r="BV213">
        <v>0</v>
      </c>
      <c r="BW213">
        <v>0</v>
      </c>
      <c r="BX213">
        <v>2</v>
      </c>
      <c r="BY213" t="s">
        <v>197</v>
      </c>
      <c r="BZ213">
        <v>100</v>
      </c>
      <c r="CA213">
        <v>100</v>
      </c>
      <c r="CB213">
        <v>-2.351</v>
      </c>
      <c r="CC213">
        <v>0.114</v>
      </c>
      <c r="CD213">
        <v>2</v>
      </c>
      <c r="CE213">
        <v>520.66200000000003</v>
      </c>
      <c r="CF213">
        <v>427.68599999999998</v>
      </c>
      <c r="CG213">
        <v>42.999400000000001</v>
      </c>
      <c r="CH213">
        <v>41.163499999999999</v>
      </c>
      <c r="CI213">
        <v>29.999700000000001</v>
      </c>
      <c r="CJ213">
        <v>41.010300000000001</v>
      </c>
      <c r="CK213">
        <v>41.036499999999997</v>
      </c>
      <c r="CL213">
        <v>20.176400000000001</v>
      </c>
      <c r="CM213">
        <v>26.4787</v>
      </c>
      <c r="CN213">
        <v>0</v>
      </c>
      <c r="CO213">
        <v>43</v>
      </c>
      <c r="CP213">
        <v>410</v>
      </c>
      <c r="CQ213">
        <v>20</v>
      </c>
      <c r="CR213">
        <v>97.922899999999998</v>
      </c>
      <c r="CS213">
        <v>104.21599999999999</v>
      </c>
    </row>
    <row r="214" spans="1:97" x14ac:dyDescent="0.25">
      <c r="A214">
        <v>198</v>
      </c>
      <c r="B214">
        <v>1589644065.8</v>
      </c>
      <c r="C214">
        <v>16251.0999999046</v>
      </c>
      <c r="D214" t="s">
        <v>674</v>
      </c>
      <c r="E214" t="s">
        <v>675</v>
      </c>
      <c r="F214">
        <v>1589644057.17097</v>
      </c>
      <c r="G214">
        <f t="shared" si="87"/>
        <v>5.0958956955774587E-4</v>
      </c>
      <c r="H214">
        <f t="shared" si="88"/>
        <v>-4.1450906844106044</v>
      </c>
      <c r="I214">
        <f t="shared" si="89"/>
        <v>421.13293548387099</v>
      </c>
      <c r="J214">
        <f t="shared" si="90"/>
        <v>1077.9163271976904</v>
      </c>
      <c r="K214">
        <f t="shared" si="91"/>
        <v>109.54630459145662</v>
      </c>
      <c r="L214">
        <f t="shared" si="92"/>
        <v>42.798829241176769</v>
      </c>
      <c r="M214">
        <f t="shared" si="93"/>
        <v>9.1819196790550398E-3</v>
      </c>
      <c r="N214">
        <f t="shared" si="94"/>
        <v>2.765839100166505</v>
      </c>
      <c r="O214">
        <f t="shared" si="95"/>
        <v>9.1650190272201063E-3</v>
      </c>
      <c r="P214">
        <f t="shared" si="96"/>
        <v>5.7296527251292657E-3</v>
      </c>
      <c r="Q214">
        <f t="shared" si="97"/>
        <v>-7.7620109569935501E-3</v>
      </c>
      <c r="R214">
        <f t="shared" si="98"/>
        <v>40.15983478538282</v>
      </c>
      <c r="S214">
        <f t="shared" si="99"/>
        <v>40.353625806451603</v>
      </c>
      <c r="T214">
        <f t="shared" si="100"/>
        <v>7.5548631331934599</v>
      </c>
      <c r="U214">
        <f t="shared" si="101"/>
        <v>28.870233211726624</v>
      </c>
      <c r="V214">
        <f t="shared" si="102"/>
        <v>2.1746835937345819</v>
      </c>
      <c r="W214">
        <f t="shared" si="103"/>
        <v>7.5326152642620849</v>
      </c>
      <c r="X214">
        <f t="shared" si="104"/>
        <v>5.3801795394588776</v>
      </c>
      <c r="Y214">
        <f t="shared" si="105"/>
        <v>-22.472900017496592</v>
      </c>
      <c r="Z214">
        <f t="shared" si="106"/>
        <v>-8.2506991033752541</v>
      </c>
      <c r="AA214">
        <f t="shared" si="107"/>
        <v>-0.73343931150819908</v>
      </c>
      <c r="AB214">
        <f t="shared" si="108"/>
        <v>-31.46480044333704</v>
      </c>
      <c r="AC214">
        <v>-1.22076147025054E-3</v>
      </c>
      <c r="AD214">
        <v>2.35779719810193E-2</v>
      </c>
      <c r="AE214">
        <v>2.6768545899694498</v>
      </c>
      <c r="AF214">
        <v>0</v>
      </c>
      <c r="AG214">
        <v>0</v>
      </c>
      <c r="AH214">
        <f t="shared" si="109"/>
        <v>1</v>
      </c>
      <c r="AI214">
        <f t="shared" si="110"/>
        <v>0</v>
      </c>
      <c r="AJ214">
        <f t="shared" si="111"/>
        <v>51401.215470133204</v>
      </c>
      <c r="AK214">
        <f t="shared" si="112"/>
        <v>-4.0617535096774203E-2</v>
      </c>
      <c r="AL214">
        <f t="shared" si="113"/>
        <v>-1.9902592197419359E-2</v>
      </c>
      <c r="AM214">
        <f t="shared" si="114"/>
        <v>0.49</v>
      </c>
      <c r="AN214">
        <f t="shared" si="115"/>
        <v>0.39</v>
      </c>
      <c r="AO214">
        <v>14.17</v>
      </c>
      <c r="AP214">
        <v>0.5</v>
      </c>
      <c r="AQ214" t="s">
        <v>195</v>
      </c>
      <c r="AR214">
        <v>1589644057.17097</v>
      </c>
      <c r="AS214">
        <v>421.13293548387099</v>
      </c>
      <c r="AT214">
        <v>409.99429032258098</v>
      </c>
      <c r="AU214">
        <v>21.398503225806401</v>
      </c>
      <c r="AV214">
        <v>19.985274193548399</v>
      </c>
      <c r="AW214">
        <v>500.015774193548</v>
      </c>
      <c r="AX214">
        <v>101.49293548387099</v>
      </c>
      <c r="AY214">
        <v>0.13490132258064499</v>
      </c>
      <c r="AZ214">
        <v>40.2982935483871</v>
      </c>
      <c r="BA214">
        <v>40.353625806451603</v>
      </c>
      <c r="BB214">
        <v>40.5379516129032</v>
      </c>
      <c r="BC214">
        <v>10002.5483870968</v>
      </c>
      <c r="BD214">
        <v>-4.0617535096774203E-2</v>
      </c>
      <c r="BE214">
        <v>0.297774451612903</v>
      </c>
      <c r="BF214">
        <v>1589644031.3</v>
      </c>
      <c r="BG214" t="s">
        <v>669</v>
      </c>
      <c r="BH214">
        <v>34</v>
      </c>
      <c r="BI214">
        <v>-2.351</v>
      </c>
      <c r="BJ214">
        <v>0.114</v>
      </c>
      <c r="BK214">
        <v>410</v>
      </c>
      <c r="BL214">
        <v>20</v>
      </c>
      <c r="BM214">
        <v>0.12</v>
      </c>
      <c r="BN214">
        <v>0.06</v>
      </c>
      <c r="BO214">
        <v>11.180923999999999</v>
      </c>
      <c r="BP214">
        <v>-0.56736921968789</v>
      </c>
      <c r="BQ214">
        <v>7.3953505826296104E-2</v>
      </c>
      <c r="BR214">
        <v>0</v>
      </c>
      <c r="BS214">
        <v>1.4097759999999999</v>
      </c>
      <c r="BT214">
        <v>6.9035985594235003E-2</v>
      </c>
      <c r="BU214">
        <v>2.0972841009267201E-2</v>
      </c>
      <c r="BV214">
        <v>1</v>
      </c>
      <c r="BW214">
        <v>1</v>
      </c>
      <c r="BX214">
        <v>2</v>
      </c>
      <c r="BY214" t="s">
        <v>200</v>
      </c>
      <c r="BZ214">
        <v>100</v>
      </c>
      <c r="CA214">
        <v>100</v>
      </c>
      <c r="CB214">
        <v>-2.351</v>
      </c>
      <c r="CC214">
        <v>0.114</v>
      </c>
      <c r="CD214">
        <v>2</v>
      </c>
      <c r="CE214">
        <v>520.47299999999996</v>
      </c>
      <c r="CF214">
        <v>427.822</v>
      </c>
      <c r="CG214">
        <v>42.999400000000001</v>
      </c>
      <c r="CH214">
        <v>41.159599999999998</v>
      </c>
      <c r="CI214">
        <v>29.999700000000001</v>
      </c>
      <c r="CJ214">
        <v>41.004800000000003</v>
      </c>
      <c r="CK214">
        <v>41.031500000000001</v>
      </c>
      <c r="CL214">
        <v>20.177600000000002</v>
      </c>
      <c r="CM214">
        <v>26.4787</v>
      </c>
      <c r="CN214">
        <v>0</v>
      </c>
      <c r="CO214">
        <v>43</v>
      </c>
      <c r="CP214">
        <v>410</v>
      </c>
      <c r="CQ214">
        <v>20</v>
      </c>
      <c r="CR214">
        <v>97.924199999999999</v>
      </c>
      <c r="CS214">
        <v>104.217</v>
      </c>
    </row>
    <row r="215" spans="1:97" x14ac:dyDescent="0.25">
      <c r="A215">
        <v>199</v>
      </c>
      <c r="B215">
        <v>1589644070.8</v>
      </c>
      <c r="C215">
        <v>16256.0999999046</v>
      </c>
      <c r="D215" t="s">
        <v>676</v>
      </c>
      <c r="E215" t="s">
        <v>677</v>
      </c>
      <c r="F215">
        <v>1589644062.17097</v>
      </c>
      <c r="G215">
        <f t="shared" si="87"/>
        <v>5.1479159505738586E-4</v>
      </c>
      <c r="H215">
        <f t="shared" si="88"/>
        <v>-4.1407625897785403</v>
      </c>
      <c r="I215">
        <f t="shared" si="89"/>
        <v>421.12209677419401</v>
      </c>
      <c r="J215">
        <f t="shared" si="90"/>
        <v>1070.2556043869424</v>
      </c>
      <c r="K215">
        <f t="shared" si="91"/>
        <v>108.76775158103801</v>
      </c>
      <c r="L215">
        <f t="shared" si="92"/>
        <v>42.79772366476778</v>
      </c>
      <c r="M215">
        <f t="shared" si="93"/>
        <v>9.2748402208926405E-3</v>
      </c>
      <c r="N215">
        <f t="shared" si="94"/>
        <v>2.7655524876564583</v>
      </c>
      <c r="O215">
        <f t="shared" si="95"/>
        <v>9.2575943341048628E-3</v>
      </c>
      <c r="P215">
        <f t="shared" si="96"/>
        <v>5.7875432294166775E-3</v>
      </c>
      <c r="Q215">
        <f t="shared" si="97"/>
        <v>-3.9728430096193515E-3</v>
      </c>
      <c r="R215">
        <f t="shared" si="98"/>
        <v>40.161854831575944</v>
      </c>
      <c r="S215">
        <f t="shared" si="99"/>
        <v>40.356406451612898</v>
      </c>
      <c r="T215">
        <f t="shared" si="100"/>
        <v>7.5559826698078076</v>
      </c>
      <c r="U215">
        <f t="shared" si="101"/>
        <v>28.872878553649677</v>
      </c>
      <c r="V215">
        <f t="shared" si="102"/>
        <v>2.1752797132058048</v>
      </c>
      <c r="W215">
        <f t="shared" si="103"/>
        <v>7.5339897584643101</v>
      </c>
      <c r="X215">
        <f t="shared" si="104"/>
        <v>5.3807029566020024</v>
      </c>
      <c r="Y215">
        <f t="shared" si="105"/>
        <v>-22.702309342030716</v>
      </c>
      <c r="Z215">
        <f t="shared" si="106"/>
        <v>-8.1541338055549435</v>
      </c>
      <c r="AA215">
        <f t="shared" si="107"/>
        <v>-0.72495186630980857</v>
      </c>
      <c r="AB215">
        <f t="shared" si="108"/>
        <v>-31.585367856905087</v>
      </c>
      <c r="AC215">
        <v>-1.2205642354645599E-3</v>
      </c>
      <c r="AD215">
        <v>2.3574162558481899E-2</v>
      </c>
      <c r="AE215">
        <v>2.6765823544210399</v>
      </c>
      <c r="AF215">
        <v>0</v>
      </c>
      <c r="AG215">
        <v>0</v>
      </c>
      <c r="AH215">
        <f t="shared" si="109"/>
        <v>1</v>
      </c>
      <c r="AI215">
        <f t="shared" si="110"/>
        <v>0</v>
      </c>
      <c r="AJ215">
        <f t="shared" si="111"/>
        <v>51392.688388389994</v>
      </c>
      <c r="AK215">
        <f t="shared" si="112"/>
        <v>-2.07893407096774E-2</v>
      </c>
      <c r="AL215">
        <f t="shared" si="113"/>
        <v>-1.0186776947741926E-2</v>
      </c>
      <c r="AM215">
        <f t="shared" si="114"/>
        <v>0.49</v>
      </c>
      <c r="AN215">
        <f t="shared" si="115"/>
        <v>0.39</v>
      </c>
      <c r="AO215">
        <v>14.17</v>
      </c>
      <c r="AP215">
        <v>0.5</v>
      </c>
      <c r="AQ215" t="s">
        <v>195</v>
      </c>
      <c r="AR215">
        <v>1589644062.17097</v>
      </c>
      <c r="AS215">
        <v>421.12209677419401</v>
      </c>
      <c r="AT215">
        <v>410.00200000000001</v>
      </c>
      <c r="AU215">
        <v>21.404370967741901</v>
      </c>
      <c r="AV215">
        <v>19.976735483871</v>
      </c>
      <c r="AW215">
        <v>500.019838709677</v>
      </c>
      <c r="AX215">
        <v>101.492903225806</v>
      </c>
      <c r="AY215">
        <v>0.13492393548387099</v>
      </c>
      <c r="AZ215">
        <v>40.3017161290323</v>
      </c>
      <c r="BA215">
        <v>40.356406451612898</v>
      </c>
      <c r="BB215">
        <v>40.537919354838699</v>
      </c>
      <c r="BC215">
        <v>10000.935483871001</v>
      </c>
      <c r="BD215">
        <v>-2.07893407096774E-2</v>
      </c>
      <c r="BE215">
        <v>0.28588687096774201</v>
      </c>
      <c r="BF215">
        <v>1589644031.3</v>
      </c>
      <c r="BG215" t="s">
        <v>669</v>
      </c>
      <c r="BH215">
        <v>34</v>
      </c>
      <c r="BI215">
        <v>-2.351</v>
      </c>
      <c r="BJ215">
        <v>0.114</v>
      </c>
      <c r="BK215">
        <v>410</v>
      </c>
      <c r="BL215">
        <v>20</v>
      </c>
      <c r="BM215">
        <v>0.12</v>
      </c>
      <c r="BN215">
        <v>0.06</v>
      </c>
      <c r="BO215">
        <v>11.145875999999999</v>
      </c>
      <c r="BP215">
        <v>-0.26430079231697701</v>
      </c>
      <c r="BQ215">
        <v>4.1925226582572202E-2</v>
      </c>
      <c r="BR215">
        <v>0</v>
      </c>
      <c r="BS215">
        <v>1.4146285999999999</v>
      </c>
      <c r="BT215">
        <v>0.180788340936409</v>
      </c>
      <c r="BU215">
        <v>2.18770004351602E-2</v>
      </c>
      <c r="BV215">
        <v>0</v>
      </c>
      <c r="BW215">
        <v>0</v>
      </c>
      <c r="BX215">
        <v>2</v>
      </c>
      <c r="BY215" t="s">
        <v>197</v>
      </c>
      <c r="BZ215">
        <v>100</v>
      </c>
      <c r="CA215">
        <v>100</v>
      </c>
      <c r="CB215">
        <v>-2.351</v>
      </c>
      <c r="CC215">
        <v>0.114</v>
      </c>
      <c r="CD215">
        <v>2</v>
      </c>
      <c r="CE215">
        <v>521.00199999999995</v>
      </c>
      <c r="CF215">
        <v>427.85599999999999</v>
      </c>
      <c r="CG215">
        <v>42.999499999999998</v>
      </c>
      <c r="CH215">
        <v>41.155999999999999</v>
      </c>
      <c r="CI215">
        <v>29.999700000000001</v>
      </c>
      <c r="CJ215">
        <v>40.999899999999997</v>
      </c>
      <c r="CK215">
        <v>41.026600000000002</v>
      </c>
      <c r="CL215">
        <v>20.177199999999999</v>
      </c>
      <c r="CM215">
        <v>26.4787</v>
      </c>
      <c r="CN215">
        <v>0</v>
      </c>
      <c r="CO215">
        <v>43</v>
      </c>
      <c r="CP215">
        <v>410</v>
      </c>
      <c r="CQ215">
        <v>20</v>
      </c>
      <c r="CR215">
        <v>97.921999999999997</v>
      </c>
      <c r="CS215">
        <v>104.218</v>
      </c>
    </row>
    <row r="216" spans="1:97" x14ac:dyDescent="0.25">
      <c r="A216">
        <v>200</v>
      </c>
      <c r="B216">
        <v>1589644075.8</v>
      </c>
      <c r="C216">
        <v>16261.0999999046</v>
      </c>
      <c r="D216" t="s">
        <v>678</v>
      </c>
      <c r="E216" t="s">
        <v>679</v>
      </c>
      <c r="F216">
        <v>1589644067.17097</v>
      </c>
      <c r="G216">
        <f t="shared" si="87"/>
        <v>5.1891811691284252E-4</v>
      </c>
      <c r="H216">
        <f t="shared" si="88"/>
        <v>-4.1364168552762557</v>
      </c>
      <c r="I216">
        <f t="shared" si="89"/>
        <v>421.09338709677399</v>
      </c>
      <c r="J216">
        <f t="shared" si="90"/>
        <v>1064.1716723924849</v>
      </c>
      <c r="K216">
        <f t="shared" si="91"/>
        <v>108.14952464956531</v>
      </c>
      <c r="L216">
        <f t="shared" si="92"/>
        <v>42.79483360537639</v>
      </c>
      <c r="M216">
        <f t="shared" si="93"/>
        <v>9.3477486303424687E-3</v>
      </c>
      <c r="N216">
        <f t="shared" si="94"/>
        <v>2.7646312122454448</v>
      </c>
      <c r="O216">
        <f t="shared" si="95"/>
        <v>9.3302249928945407E-3</v>
      </c>
      <c r="P216">
        <f t="shared" si="96"/>
        <v>5.8329622802581194E-3</v>
      </c>
      <c r="Q216">
        <f t="shared" si="97"/>
        <v>-2.3985689645806489E-4</v>
      </c>
      <c r="R216">
        <f t="shared" si="98"/>
        <v>40.164194797743569</v>
      </c>
      <c r="S216">
        <f t="shared" si="99"/>
        <v>40.3591032258065</v>
      </c>
      <c r="T216">
        <f t="shared" si="100"/>
        <v>7.5570685758227851</v>
      </c>
      <c r="U216">
        <f t="shared" si="101"/>
        <v>28.870289990737646</v>
      </c>
      <c r="V216">
        <f t="shared" si="102"/>
        <v>2.1754883080677576</v>
      </c>
      <c r="W216">
        <f t="shared" si="103"/>
        <v>7.5353877940461009</v>
      </c>
      <c r="X216">
        <f t="shared" si="104"/>
        <v>5.3815802677550275</v>
      </c>
      <c r="Y216">
        <f t="shared" si="105"/>
        <v>-22.884288955856356</v>
      </c>
      <c r="Z216">
        <f t="shared" si="106"/>
        <v>-8.0345839998550836</v>
      </c>
      <c r="AA216">
        <f t="shared" si="107"/>
        <v>-0.71458233501665069</v>
      </c>
      <c r="AB216">
        <f t="shared" si="108"/>
        <v>-31.633695147624547</v>
      </c>
      <c r="AC216">
        <v>-1.2199303888182501E-3</v>
      </c>
      <c r="AD216">
        <v>2.35619203483277E-2</v>
      </c>
      <c r="AE216">
        <v>2.6757072817570302</v>
      </c>
      <c r="AF216">
        <v>0</v>
      </c>
      <c r="AG216">
        <v>0</v>
      </c>
      <c r="AH216">
        <f t="shared" si="109"/>
        <v>1</v>
      </c>
      <c r="AI216">
        <f t="shared" si="110"/>
        <v>0</v>
      </c>
      <c r="AJ216">
        <f t="shared" si="111"/>
        <v>51366.518678124805</v>
      </c>
      <c r="AK216">
        <f t="shared" si="112"/>
        <v>-1.25513812903226E-3</v>
      </c>
      <c r="AL216">
        <f t="shared" si="113"/>
        <v>-6.1501768322580735E-4</v>
      </c>
      <c r="AM216">
        <f t="shared" si="114"/>
        <v>0.49</v>
      </c>
      <c r="AN216">
        <f t="shared" si="115"/>
        <v>0.39</v>
      </c>
      <c r="AO216">
        <v>14.17</v>
      </c>
      <c r="AP216">
        <v>0.5</v>
      </c>
      <c r="AQ216" t="s">
        <v>195</v>
      </c>
      <c r="AR216">
        <v>1589644067.17097</v>
      </c>
      <c r="AS216">
        <v>421.09338709677399</v>
      </c>
      <c r="AT216">
        <v>409.99035483871</v>
      </c>
      <c r="AU216">
        <v>21.406409677419401</v>
      </c>
      <c r="AV216">
        <v>19.967316129032302</v>
      </c>
      <c r="AW216">
        <v>500.01383870967697</v>
      </c>
      <c r="AX216">
        <v>101.492903225806</v>
      </c>
      <c r="AY216">
        <v>0.13498958064516101</v>
      </c>
      <c r="AZ216">
        <v>40.305196774193497</v>
      </c>
      <c r="BA216">
        <v>40.3591032258065</v>
      </c>
      <c r="BB216">
        <v>40.538338709677397</v>
      </c>
      <c r="BC216">
        <v>9995.7419354838694</v>
      </c>
      <c r="BD216">
        <v>-1.25513812903226E-3</v>
      </c>
      <c r="BE216">
        <v>0.282605</v>
      </c>
      <c r="BF216">
        <v>1589644031.3</v>
      </c>
      <c r="BG216" t="s">
        <v>669</v>
      </c>
      <c r="BH216">
        <v>34</v>
      </c>
      <c r="BI216">
        <v>-2.351</v>
      </c>
      <c r="BJ216">
        <v>0.114</v>
      </c>
      <c r="BK216">
        <v>410</v>
      </c>
      <c r="BL216">
        <v>20</v>
      </c>
      <c r="BM216">
        <v>0.12</v>
      </c>
      <c r="BN216">
        <v>0.06</v>
      </c>
      <c r="BO216">
        <v>11.11835</v>
      </c>
      <c r="BP216">
        <v>-0.22339246098440599</v>
      </c>
      <c r="BQ216">
        <v>3.71789254820524E-2</v>
      </c>
      <c r="BR216">
        <v>0</v>
      </c>
      <c r="BS216">
        <v>1.4282124</v>
      </c>
      <c r="BT216">
        <v>0.148698122448987</v>
      </c>
      <c r="BU216">
        <v>1.8114277745469198E-2</v>
      </c>
      <c r="BV216">
        <v>0</v>
      </c>
      <c r="BW216">
        <v>0</v>
      </c>
      <c r="BX216">
        <v>2</v>
      </c>
      <c r="BY216" t="s">
        <v>197</v>
      </c>
      <c r="BZ216">
        <v>100</v>
      </c>
      <c r="CA216">
        <v>100</v>
      </c>
      <c r="CB216">
        <v>-2.351</v>
      </c>
      <c r="CC216">
        <v>0.114</v>
      </c>
      <c r="CD216">
        <v>2</v>
      </c>
      <c r="CE216">
        <v>520.447</v>
      </c>
      <c r="CF216">
        <v>427.916</v>
      </c>
      <c r="CG216">
        <v>42.999400000000001</v>
      </c>
      <c r="CH216">
        <v>41.152700000000003</v>
      </c>
      <c r="CI216">
        <v>29.999700000000001</v>
      </c>
      <c r="CJ216">
        <v>40.9955</v>
      </c>
      <c r="CK216">
        <v>41.021599999999999</v>
      </c>
      <c r="CL216">
        <v>20.177199999999999</v>
      </c>
      <c r="CM216">
        <v>26.4787</v>
      </c>
      <c r="CN216">
        <v>0</v>
      </c>
      <c r="CO216">
        <v>43</v>
      </c>
      <c r="CP216">
        <v>410</v>
      </c>
      <c r="CQ216">
        <v>20</v>
      </c>
      <c r="CR216">
        <v>97.923699999999997</v>
      </c>
      <c r="CS216">
        <v>104.21899999999999</v>
      </c>
    </row>
    <row r="217" spans="1:97" x14ac:dyDescent="0.25">
      <c r="A217">
        <v>201</v>
      </c>
      <c r="B217">
        <v>1589644273.3</v>
      </c>
      <c r="C217">
        <v>16458.5999999046</v>
      </c>
      <c r="D217" t="s">
        <v>681</v>
      </c>
      <c r="E217" t="s">
        <v>682</v>
      </c>
      <c r="F217">
        <v>1589644265.3</v>
      </c>
      <c r="G217">
        <f t="shared" si="87"/>
        <v>4.4800626919758846E-4</v>
      </c>
      <c r="H217">
        <f t="shared" si="88"/>
        <v>-3.5779714620759049</v>
      </c>
      <c r="I217">
        <f t="shared" si="89"/>
        <v>417.44741935483898</v>
      </c>
      <c r="J217">
        <f t="shared" si="90"/>
        <v>1055.4487574383663</v>
      </c>
      <c r="K217">
        <f t="shared" si="91"/>
        <v>107.25381400898647</v>
      </c>
      <c r="L217">
        <f t="shared" si="92"/>
        <v>42.420655250645666</v>
      </c>
      <c r="M217">
        <f t="shared" si="93"/>
        <v>8.1568725592063556E-3</v>
      </c>
      <c r="N217">
        <f t="shared" si="94"/>
        <v>2.7869380426496204</v>
      </c>
      <c r="O217">
        <f t="shared" si="95"/>
        <v>8.1436326316666301E-3</v>
      </c>
      <c r="P217">
        <f t="shared" si="96"/>
        <v>5.0909581338690127E-3</v>
      </c>
      <c r="Q217">
        <f t="shared" si="97"/>
        <v>-1.2097112065161298E-2</v>
      </c>
      <c r="R217">
        <f t="shared" si="98"/>
        <v>39.998736181347887</v>
      </c>
      <c r="S217">
        <f t="shared" si="99"/>
        <v>40.096354838709701</v>
      </c>
      <c r="T217">
        <f t="shared" si="100"/>
        <v>7.4519012156270055</v>
      </c>
      <c r="U217">
        <f t="shared" si="101"/>
        <v>28.480011171743435</v>
      </c>
      <c r="V217">
        <f t="shared" si="102"/>
        <v>2.1249447723103061</v>
      </c>
      <c r="W217">
        <f t="shared" si="103"/>
        <v>7.4611795602755207</v>
      </c>
      <c r="X217">
        <f t="shared" si="104"/>
        <v>5.3269564433166998</v>
      </c>
      <c r="Y217">
        <f t="shared" si="105"/>
        <v>-19.757076471613651</v>
      </c>
      <c r="Z217">
        <f t="shared" si="106"/>
        <v>3.5022651339786206</v>
      </c>
      <c r="AA217">
        <f t="shared" si="107"/>
        <v>0.30832976205642937</v>
      </c>
      <c r="AB217">
        <f t="shared" si="108"/>
        <v>-15.958578687643762</v>
      </c>
      <c r="AC217">
        <v>-1.21965612794578E-3</v>
      </c>
      <c r="AD217">
        <v>2.3556623232286401E-2</v>
      </c>
      <c r="AE217">
        <v>2.6753285502067099</v>
      </c>
      <c r="AF217">
        <v>0</v>
      </c>
      <c r="AG217">
        <v>0</v>
      </c>
      <c r="AH217">
        <f t="shared" si="109"/>
        <v>1</v>
      </c>
      <c r="AI217">
        <f t="shared" si="110"/>
        <v>0</v>
      </c>
      <c r="AJ217">
        <f t="shared" si="111"/>
        <v>51385.680379929763</v>
      </c>
      <c r="AK217">
        <f t="shared" si="112"/>
        <v>-6.3302522580645199E-2</v>
      </c>
      <c r="AL217">
        <f t="shared" si="113"/>
        <v>-3.1018236064516147E-2</v>
      </c>
      <c r="AM217">
        <f t="shared" si="114"/>
        <v>0.49</v>
      </c>
      <c r="AN217">
        <f t="shared" si="115"/>
        <v>0.39</v>
      </c>
      <c r="AO217">
        <v>10.98</v>
      </c>
      <c r="AP217">
        <v>0.5</v>
      </c>
      <c r="AQ217" t="s">
        <v>195</v>
      </c>
      <c r="AR217">
        <v>1589644265.3</v>
      </c>
      <c r="AS217">
        <v>417.44741935483898</v>
      </c>
      <c r="AT217">
        <v>410.008225806452</v>
      </c>
      <c r="AU217">
        <v>20.910867741935501</v>
      </c>
      <c r="AV217">
        <v>19.948567741935499</v>
      </c>
      <c r="AW217">
        <v>500.49319354838701</v>
      </c>
      <c r="AX217">
        <v>101.483677419355</v>
      </c>
      <c r="AY217">
        <v>0.135480548387097</v>
      </c>
      <c r="AZ217">
        <v>40.119664516128999</v>
      </c>
      <c r="BA217">
        <v>40.096354838709701</v>
      </c>
      <c r="BB217">
        <v>40.355867741935498</v>
      </c>
      <c r="BC217">
        <v>9994.4032258064508</v>
      </c>
      <c r="BD217">
        <v>-6.3302522580645199E-2</v>
      </c>
      <c r="BE217">
        <v>0.32344590322580602</v>
      </c>
      <c r="BF217">
        <v>1589644255.8</v>
      </c>
      <c r="BG217" t="s">
        <v>683</v>
      </c>
      <c r="BH217">
        <v>35</v>
      </c>
      <c r="BI217">
        <v>-2.2610000000000001</v>
      </c>
      <c r="BJ217">
        <v>0.11600000000000001</v>
      </c>
      <c r="BK217">
        <v>410</v>
      </c>
      <c r="BL217">
        <v>20</v>
      </c>
      <c r="BM217">
        <v>0.11</v>
      </c>
      <c r="BN217">
        <v>0.05</v>
      </c>
      <c r="BO217">
        <v>4.6015510060000002</v>
      </c>
      <c r="BP217">
        <v>30.016362744505098</v>
      </c>
      <c r="BQ217">
        <v>3.95388788212485</v>
      </c>
      <c r="BR217">
        <v>0</v>
      </c>
      <c r="BS217">
        <v>0.59787595687999995</v>
      </c>
      <c r="BT217">
        <v>3.8901474250764601</v>
      </c>
      <c r="BU217">
        <v>0.50977928163524</v>
      </c>
      <c r="BV217">
        <v>0</v>
      </c>
      <c r="BW217">
        <v>0</v>
      </c>
      <c r="BX217">
        <v>2</v>
      </c>
      <c r="BY217" t="s">
        <v>197</v>
      </c>
      <c r="BZ217">
        <v>100</v>
      </c>
      <c r="CA217">
        <v>100</v>
      </c>
      <c r="CB217">
        <v>-2.2610000000000001</v>
      </c>
      <c r="CC217">
        <v>0.11600000000000001</v>
      </c>
      <c r="CD217">
        <v>2</v>
      </c>
      <c r="CE217">
        <v>520.66499999999996</v>
      </c>
      <c r="CF217">
        <v>428.39699999999999</v>
      </c>
      <c r="CG217">
        <v>42.9985</v>
      </c>
      <c r="CH217">
        <v>40.890799999999999</v>
      </c>
      <c r="CI217">
        <v>29.998699999999999</v>
      </c>
      <c r="CJ217">
        <v>40.734900000000003</v>
      </c>
      <c r="CK217">
        <v>40.753999999999998</v>
      </c>
      <c r="CL217">
        <v>20.189699999999998</v>
      </c>
      <c r="CM217">
        <v>25.0946</v>
      </c>
      <c r="CN217">
        <v>0</v>
      </c>
      <c r="CO217">
        <v>43</v>
      </c>
      <c r="CP217">
        <v>410</v>
      </c>
      <c r="CQ217">
        <v>20</v>
      </c>
      <c r="CR217">
        <v>97.966899999999995</v>
      </c>
      <c r="CS217">
        <v>104.273</v>
      </c>
    </row>
    <row r="218" spans="1:97" x14ac:dyDescent="0.25">
      <c r="A218">
        <v>202</v>
      </c>
      <c r="B218">
        <v>1589644278.3</v>
      </c>
      <c r="C218">
        <v>16463.5999999046</v>
      </c>
      <c r="D218" t="s">
        <v>684</v>
      </c>
      <c r="E218" t="s">
        <v>685</v>
      </c>
      <c r="F218">
        <v>1589644269.9451599</v>
      </c>
      <c r="G218">
        <f t="shared" si="87"/>
        <v>5.1342511319604235E-4</v>
      </c>
      <c r="H218">
        <f t="shared" si="88"/>
        <v>-4.0546075205269227</v>
      </c>
      <c r="I218">
        <f t="shared" si="89"/>
        <v>418.41509677419401</v>
      </c>
      <c r="J218">
        <f t="shared" si="90"/>
        <v>1047.3649542102803</v>
      </c>
      <c r="K218">
        <f t="shared" si="91"/>
        <v>106.43155589703117</v>
      </c>
      <c r="L218">
        <f t="shared" si="92"/>
        <v>42.518674681130776</v>
      </c>
      <c r="M218">
        <f t="shared" si="93"/>
        <v>9.3723417422999483E-3</v>
      </c>
      <c r="N218">
        <f t="shared" si="94"/>
        <v>2.7863940159159974</v>
      </c>
      <c r="O218">
        <f t="shared" si="95"/>
        <v>9.3548631806844081E-3</v>
      </c>
      <c r="P218">
        <f t="shared" si="96"/>
        <v>5.8483571189967398E-3</v>
      </c>
      <c r="Q218">
        <f t="shared" si="97"/>
        <v>-9.3930197563548475E-3</v>
      </c>
      <c r="R218">
        <f t="shared" si="98"/>
        <v>39.980577167641592</v>
      </c>
      <c r="S218">
        <f t="shared" si="99"/>
        <v>40.096683870967702</v>
      </c>
      <c r="T218">
        <f t="shared" si="100"/>
        <v>7.4520321162783274</v>
      </c>
      <c r="U218">
        <f t="shared" si="101"/>
        <v>28.65646936921447</v>
      </c>
      <c r="V218">
        <f t="shared" si="102"/>
        <v>2.1380532039355811</v>
      </c>
      <c r="W218">
        <f t="shared" si="103"/>
        <v>7.4609791471118312</v>
      </c>
      <c r="X218">
        <f t="shared" si="104"/>
        <v>5.3139789123427459</v>
      </c>
      <c r="Y218">
        <f t="shared" si="105"/>
        <v>-22.642047491945469</v>
      </c>
      <c r="Z218">
        <f t="shared" si="106"/>
        <v>3.3765596030042651</v>
      </c>
      <c r="AA218">
        <f t="shared" si="107"/>
        <v>0.2973207845182595</v>
      </c>
      <c r="AB218">
        <f t="shared" si="108"/>
        <v>-18.977560124179302</v>
      </c>
      <c r="AC218">
        <v>-1.2192867124332801E-3</v>
      </c>
      <c r="AD218">
        <v>2.35494882851119E-2</v>
      </c>
      <c r="AE218">
        <v>2.67481832831111</v>
      </c>
      <c r="AF218">
        <v>0</v>
      </c>
      <c r="AG218">
        <v>0</v>
      </c>
      <c r="AH218">
        <f t="shared" si="109"/>
        <v>1</v>
      </c>
      <c r="AI218">
        <f t="shared" si="110"/>
        <v>0</v>
      </c>
      <c r="AJ218">
        <f t="shared" si="111"/>
        <v>51370.850300520709</v>
      </c>
      <c r="AK218">
        <f t="shared" si="112"/>
        <v>-4.9152379677419401E-2</v>
      </c>
      <c r="AL218">
        <f t="shared" si="113"/>
        <v>-2.4084666041935505E-2</v>
      </c>
      <c r="AM218">
        <f t="shared" si="114"/>
        <v>0.49</v>
      </c>
      <c r="AN218">
        <f t="shared" si="115"/>
        <v>0.39</v>
      </c>
      <c r="AO218">
        <v>10.98</v>
      </c>
      <c r="AP218">
        <v>0.5</v>
      </c>
      <c r="AQ218" t="s">
        <v>195</v>
      </c>
      <c r="AR218">
        <v>1589644269.9451599</v>
      </c>
      <c r="AS218">
        <v>418.41509677419401</v>
      </c>
      <c r="AT218">
        <v>409.98338709677398</v>
      </c>
      <c r="AU218">
        <v>21.040019354838702</v>
      </c>
      <c r="AV218">
        <v>19.936319354838702</v>
      </c>
      <c r="AW218">
        <v>500.02687096774201</v>
      </c>
      <c r="AX218">
        <v>101.48454838709701</v>
      </c>
      <c r="AY218">
        <v>0.133856419354839</v>
      </c>
      <c r="AZ218">
        <v>40.119161290322602</v>
      </c>
      <c r="BA218">
        <v>40.096683870967702</v>
      </c>
      <c r="BB218">
        <v>40.348738709677399</v>
      </c>
      <c r="BC218">
        <v>9991.2903225806494</v>
      </c>
      <c r="BD218">
        <v>-4.9152379677419401E-2</v>
      </c>
      <c r="BE218">
        <v>0.323847</v>
      </c>
      <c r="BF218">
        <v>1589644255.8</v>
      </c>
      <c r="BG218" t="s">
        <v>683</v>
      </c>
      <c r="BH218">
        <v>35</v>
      </c>
      <c r="BI218">
        <v>-2.2610000000000001</v>
      </c>
      <c r="BJ218">
        <v>0.11600000000000001</v>
      </c>
      <c r="BK218">
        <v>410</v>
      </c>
      <c r="BL218">
        <v>20</v>
      </c>
      <c r="BM218">
        <v>0.11</v>
      </c>
      <c r="BN218">
        <v>0.05</v>
      </c>
      <c r="BO218">
        <v>6.2867158759999997</v>
      </c>
      <c r="BP218">
        <v>22.3910383365786</v>
      </c>
      <c r="BQ218">
        <v>3.3421412600281699</v>
      </c>
      <c r="BR218">
        <v>0</v>
      </c>
      <c r="BS218">
        <v>0.82052042727999996</v>
      </c>
      <c r="BT218">
        <v>3.0044431500978601</v>
      </c>
      <c r="BU218">
        <v>0.43725144610305899</v>
      </c>
      <c r="BV218">
        <v>0</v>
      </c>
      <c r="BW218">
        <v>0</v>
      </c>
      <c r="BX218">
        <v>2</v>
      </c>
      <c r="BY218" t="s">
        <v>197</v>
      </c>
      <c r="BZ218">
        <v>100</v>
      </c>
      <c r="CA218">
        <v>100</v>
      </c>
      <c r="CB218">
        <v>-2.2610000000000001</v>
      </c>
      <c r="CC218">
        <v>0.11600000000000001</v>
      </c>
      <c r="CD218">
        <v>2</v>
      </c>
      <c r="CE218">
        <v>520.91700000000003</v>
      </c>
      <c r="CF218">
        <v>428.63600000000002</v>
      </c>
      <c r="CG218">
        <v>42.9985</v>
      </c>
      <c r="CH218">
        <v>40.877699999999997</v>
      </c>
      <c r="CI218">
        <v>29.998799999999999</v>
      </c>
      <c r="CJ218">
        <v>40.721699999999998</v>
      </c>
      <c r="CK218">
        <v>40.741</v>
      </c>
      <c r="CL218">
        <v>20.191500000000001</v>
      </c>
      <c r="CM218">
        <v>24.811900000000001</v>
      </c>
      <c r="CN218">
        <v>0</v>
      </c>
      <c r="CO218">
        <v>43</v>
      </c>
      <c r="CP218">
        <v>410</v>
      </c>
      <c r="CQ218">
        <v>20</v>
      </c>
      <c r="CR218">
        <v>97.969700000000003</v>
      </c>
      <c r="CS218">
        <v>104.27500000000001</v>
      </c>
    </row>
    <row r="219" spans="1:97" x14ac:dyDescent="0.25">
      <c r="A219">
        <v>203</v>
      </c>
      <c r="B219">
        <v>1589644283.3</v>
      </c>
      <c r="C219">
        <v>16468.5999999046</v>
      </c>
      <c r="D219" t="s">
        <v>686</v>
      </c>
      <c r="E219" t="s">
        <v>687</v>
      </c>
      <c r="F219">
        <v>1589644274.7354801</v>
      </c>
      <c r="G219">
        <f t="shared" si="87"/>
        <v>5.1526042437005073E-4</v>
      </c>
      <c r="H219">
        <f t="shared" si="88"/>
        <v>-4.023757902946703</v>
      </c>
      <c r="I219">
        <f t="shared" si="89"/>
        <v>418.338387096774</v>
      </c>
      <c r="J219">
        <f t="shared" si="90"/>
        <v>1039.7866543265397</v>
      </c>
      <c r="K219">
        <f t="shared" si="91"/>
        <v>105.66240994025183</v>
      </c>
      <c r="L219">
        <f t="shared" si="92"/>
        <v>42.511261293108959</v>
      </c>
      <c r="M219">
        <f t="shared" si="93"/>
        <v>9.4075896723340314E-3</v>
      </c>
      <c r="N219">
        <f t="shared" si="94"/>
        <v>2.7877014533161275</v>
      </c>
      <c r="O219">
        <f t="shared" si="95"/>
        <v>9.3899877710309013E-3</v>
      </c>
      <c r="P219">
        <f t="shared" si="96"/>
        <v>5.8703210411941119E-3</v>
      </c>
      <c r="Q219">
        <f t="shared" si="97"/>
        <v>-8.8783856069999997E-3</v>
      </c>
      <c r="R219">
        <f t="shared" si="98"/>
        <v>39.978199712125033</v>
      </c>
      <c r="S219">
        <f t="shared" si="99"/>
        <v>40.092990322580597</v>
      </c>
      <c r="T219">
        <f t="shared" si="100"/>
        <v>7.4505628066740153</v>
      </c>
      <c r="U219">
        <f t="shared" si="101"/>
        <v>28.651085551386046</v>
      </c>
      <c r="V219">
        <f t="shared" si="102"/>
        <v>2.137429578480964</v>
      </c>
      <c r="W219">
        <f t="shared" si="103"/>
        <v>7.46020451702418</v>
      </c>
      <c r="X219">
        <f t="shared" si="104"/>
        <v>5.3131332281930508</v>
      </c>
      <c r="Y219">
        <f t="shared" si="105"/>
        <v>-22.722984714719239</v>
      </c>
      <c r="Z219">
        <f t="shared" si="106"/>
        <v>3.6409100362759959</v>
      </c>
      <c r="AA219">
        <f t="shared" si="107"/>
        <v>0.32043897465649213</v>
      </c>
      <c r="AB219">
        <f t="shared" si="108"/>
        <v>-18.77051408939375</v>
      </c>
      <c r="AC219">
        <v>-1.22017463165221E-3</v>
      </c>
      <c r="AD219">
        <v>2.3566637691425401E-2</v>
      </c>
      <c r="AE219">
        <v>2.6760445131261199</v>
      </c>
      <c r="AF219">
        <v>0</v>
      </c>
      <c r="AG219">
        <v>0</v>
      </c>
      <c r="AH219">
        <f t="shared" si="109"/>
        <v>1</v>
      </c>
      <c r="AI219">
        <f t="shared" si="110"/>
        <v>0</v>
      </c>
      <c r="AJ219">
        <f t="shared" si="111"/>
        <v>51407.075051558837</v>
      </c>
      <c r="AK219">
        <f t="shared" si="112"/>
        <v>-4.645937E-2</v>
      </c>
      <c r="AL219">
        <f t="shared" si="113"/>
        <v>-2.2765091299999998E-2</v>
      </c>
      <c r="AM219">
        <f t="shared" si="114"/>
        <v>0.49</v>
      </c>
      <c r="AN219">
        <f t="shared" si="115"/>
        <v>0.39</v>
      </c>
      <c r="AO219">
        <v>10.98</v>
      </c>
      <c r="AP219">
        <v>0.5</v>
      </c>
      <c r="AQ219" t="s">
        <v>195</v>
      </c>
      <c r="AR219">
        <v>1589644274.7354801</v>
      </c>
      <c r="AS219">
        <v>418.338387096774</v>
      </c>
      <c r="AT219">
        <v>409.97580645161298</v>
      </c>
      <c r="AU219">
        <v>21.033693548387099</v>
      </c>
      <c r="AV219">
        <v>19.9260129032258</v>
      </c>
      <c r="AW219">
        <v>500.01416129032299</v>
      </c>
      <c r="AX219">
        <v>101.485548387097</v>
      </c>
      <c r="AY219">
        <v>0.13376890322580601</v>
      </c>
      <c r="AZ219">
        <v>40.1172161290323</v>
      </c>
      <c r="BA219">
        <v>40.092990322580597</v>
      </c>
      <c r="BB219">
        <v>40.339535483871003</v>
      </c>
      <c r="BC219">
        <v>9998.4677419354794</v>
      </c>
      <c r="BD219">
        <v>-4.645937E-2</v>
      </c>
      <c r="BE219">
        <v>0.32541500000000001</v>
      </c>
      <c r="BF219">
        <v>1589644255.8</v>
      </c>
      <c r="BG219" t="s">
        <v>683</v>
      </c>
      <c r="BH219">
        <v>35</v>
      </c>
      <c r="BI219">
        <v>-2.2610000000000001</v>
      </c>
      <c r="BJ219">
        <v>0.11600000000000001</v>
      </c>
      <c r="BK219">
        <v>410</v>
      </c>
      <c r="BL219">
        <v>20</v>
      </c>
      <c r="BM219">
        <v>0.11</v>
      </c>
      <c r="BN219">
        <v>0.05</v>
      </c>
      <c r="BO219">
        <v>7.9060307999999999</v>
      </c>
      <c r="BP219">
        <v>5.7977345690267104</v>
      </c>
      <c r="BQ219">
        <v>1.36671279127378</v>
      </c>
      <c r="BR219">
        <v>0</v>
      </c>
      <c r="BS219">
        <v>1.03688976</v>
      </c>
      <c r="BT219">
        <v>0.90868568355329904</v>
      </c>
      <c r="BU219">
        <v>0.185224418382087</v>
      </c>
      <c r="BV219">
        <v>0</v>
      </c>
      <c r="BW219">
        <v>0</v>
      </c>
      <c r="BX219">
        <v>2</v>
      </c>
      <c r="BY219" t="s">
        <v>197</v>
      </c>
      <c r="BZ219">
        <v>100</v>
      </c>
      <c r="CA219">
        <v>100</v>
      </c>
      <c r="CB219">
        <v>-2.2610000000000001</v>
      </c>
      <c r="CC219">
        <v>0.11600000000000001</v>
      </c>
      <c r="CD219">
        <v>2</v>
      </c>
      <c r="CE219">
        <v>520.596</v>
      </c>
      <c r="CF219">
        <v>428.71600000000001</v>
      </c>
      <c r="CG219">
        <v>42.998100000000001</v>
      </c>
      <c r="CH219">
        <v>40.863799999999998</v>
      </c>
      <c r="CI219">
        <v>29.998799999999999</v>
      </c>
      <c r="CJ219">
        <v>40.709499999999998</v>
      </c>
      <c r="CK219">
        <v>40.7288</v>
      </c>
      <c r="CL219">
        <v>20.190799999999999</v>
      </c>
      <c r="CM219">
        <v>24.811900000000001</v>
      </c>
      <c r="CN219">
        <v>0</v>
      </c>
      <c r="CO219">
        <v>43</v>
      </c>
      <c r="CP219">
        <v>410</v>
      </c>
      <c r="CQ219">
        <v>20</v>
      </c>
      <c r="CR219">
        <v>97.973699999999994</v>
      </c>
      <c r="CS219">
        <v>104.279</v>
      </c>
    </row>
    <row r="220" spans="1:97" x14ac:dyDescent="0.25">
      <c r="A220">
        <v>204</v>
      </c>
      <c r="B220">
        <v>1589644288.3</v>
      </c>
      <c r="C220">
        <v>16473.5999999046</v>
      </c>
      <c r="D220" t="s">
        <v>688</v>
      </c>
      <c r="E220" t="s">
        <v>689</v>
      </c>
      <c r="F220">
        <v>1589644279.67097</v>
      </c>
      <c r="G220">
        <f t="shared" si="87"/>
        <v>5.1420845652347987E-4</v>
      </c>
      <c r="H220">
        <f t="shared" si="88"/>
        <v>-3.9825409899567643</v>
      </c>
      <c r="I220">
        <f t="shared" si="89"/>
        <v>418.26319354838699</v>
      </c>
      <c r="J220">
        <f t="shared" si="90"/>
        <v>1034.0898296695868</v>
      </c>
      <c r="K220">
        <f t="shared" si="91"/>
        <v>105.08425722667614</v>
      </c>
      <c r="L220">
        <f t="shared" si="92"/>
        <v>42.503925440726547</v>
      </c>
      <c r="M220">
        <f t="shared" si="93"/>
        <v>9.3920437633465918E-3</v>
      </c>
      <c r="N220">
        <f t="shared" si="94"/>
        <v>2.7873019034732613</v>
      </c>
      <c r="O220">
        <f t="shared" si="95"/>
        <v>9.374497419420081E-3</v>
      </c>
      <c r="P220">
        <f t="shared" si="96"/>
        <v>5.8606345927011763E-3</v>
      </c>
      <c r="Q220">
        <f t="shared" si="97"/>
        <v>-5.1392860199032256E-3</v>
      </c>
      <c r="R220">
        <f t="shared" si="98"/>
        <v>39.969474139631494</v>
      </c>
      <c r="S220">
        <f t="shared" si="99"/>
        <v>40.086332258064502</v>
      </c>
      <c r="T220">
        <f t="shared" si="100"/>
        <v>7.4479148339179133</v>
      </c>
      <c r="U220">
        <f t="shared" si="101"/>
        <v>28.655570204443059</v>
      </c>
      <c r="V220">
        <f t="shared" si="102"/>
        <v>2.1367358840010411</v>
      </c>
      <c r="W220">
        <f t="shared" si="103"/>
        <v>7.456616178831923</v>
      </c>
      <c r="X220">
        <f t="shared" si="104"/>
        <v>5.3111789499168722</v>
      </c>
      <c r="Y220">
        <f t="shared" si="105"/>
        <v>-22.676592932685463</v>
      </c>
      <c r="Z220">
        <f t="shared" si="106"/>
        <v>3.2865288938392094</v>
      </c>
      <c r="AA220">
        <f t="shared" si="107"/>
        <v>0.28926939345959884</v>
      </c>
      <c r="AB220">
        <f t="shared" si="108"/>
        <v>-19.105933931406554</v>
      </c>
      <c r="AC220">
        <v>-1.2199032427439699E-3</v>
      </c>
      <c r="AD220">
        <v>2.35613960449364E-2</v>
      </c>
      <c r="AE220">
        <v>2.6756697978063699</v>
      </c>
      <c r="AF220">
        <v>0</v>
      </c>
      <c r="AG220">
        <v>0</v>
      </c>
      <c r="AH220">
        <f t="shared" si="109"/>
        <v>1</v>
      </c>
      <c r="AI220">
        <f t="shared" si="110"/>
        <v>0</v>
      </c>
      <c r="AJ220">
        <f t="shared" si="111"/>
        <v>51397.604516572734</v>
      </c>
      <c r="AK220">
        <f t="shared" si="112"/>
        <v>-2.6893176451612901E-2</v>
      </c>
      <c r="AL220">
        <f t="shared" si="113"/>
        <v>-1.3177656461290321E-2</v>
      </c>
      <c r="AM220">
        <f t="shared" si="114"/>
        <v>0.49</v>
      </c>
      <c r="AN220">
        <f t="shared" si="115"/>
        <v>0.39</v>
      </c>
      <c r="AO220">
        <v>10.98</v>
      </c>
      <c r="AP220">
        <v>0.5</v>
      </c>
      <c r="AQ220" t="s">
        <v>195</v>
      </c>
      <c r="AR220">
        <v>1589644279.67097</v>
      </c>
      <c r="AS220">
        <v>418.26319354838699</v>
      </c>
      <c r="AT220">
        <v>409.99012903225798</v>
      </c>
      <c r="AU220">
        <v>21.026716129032302</v>
      </c>
      <c r="AV220">
        <v>19.9212967741936</v>
      </c>
      <c r="AW220">
        <v>500.01764516128998</v>
      </c>
      <c r="AX220">
        <v>101.486387096774</v>
      </c>
      <c r="AY220">
        <v>0.133660032258065</v>
      </c>
      <c r="AZ220">
        <v>40.108203225806399</v>
      </c>
      <c r="BA220">
        <v>40.086332258064502</v>
      </c>
      <c r="BB220">
        <v>40.328738709677403</v>
      </c>
      <c r="BC220">
        <v>9996.1612903225796</v>
      </c>
      <c r="BD220">
        <v>-2.6893176451612901E-2</v>
      </c>
      <c r="BE220">
        <v>0.33227051612903202</v>
      </c>
      <c r="BF220">
        <v>1589644255.8</v>
      </c>
      <c r="BG220" t="s">
        <v>683</v>
      </c>
      <c r="BH220">
        <v>35</v>
      </c>
      <c r="BI220">
        <v>-2.2610000000000001</v>
      </c>
      <c r="BJ220">
        <v>0.11600000000000001</v>
      </c>
      <c r="BK220">
        <v>410</v>
      </c>
      <c r="BL220">
        <v>20</v>
      </c>
      <c r="BM220">
        <v>0.11</v>
      </c>
      <c r="BN220">
        <v>0.05</v>
      </c>
      <c r="BO220">
        <v>8.3447378000000008</v>
      </c>
      <c r="BP220">
        <v>-1.00846668907558</v>
      </c>
      <c r="BQ220">
        <v>0.123047772987405</v>
      </c>
      <c r="BR220">
        <v>0</v>
      </c>
      <c r="BS220">
        <v>1.1036737999999999</v>
      </c>
      <c r="BT220">
        <v>-4.5620168067341102E-4</v>
      </c>
      <c r="BU220">
        <v>7.0239686474243097E-3</v>
      </c>
      <c r="BV220">
        <v>1</v>
      </c>
      <c r="BW220">
        <v>1</v>
      </c>
      <c r="BX220">
        <v>2</v>
      </c>
      <c r="BY220" t="s">
        <v>200</v>
      </c>
      <c r="BZ220">
        <v>100</v>
      </c>
      <c r="CA220">
        <v>100</v>
      </c>
      <c r="CB220">
        <v>-2.2610000000000001</v>
      </c>
      <c r="CC220">
        <v>0.11600000000000001</v>
      </c>
      <c r="CD220">
        <v>2</v>
      </c>
      <c r="CE220">
        <v>519.82100000000003</v>
      </c>
      <c r="CF220">
        <v>428.834</v>
      </c>
      <c r="CG220">
        <v>42.996600000000001</v>
      </c>
      <c r="CH220">
        <v>40.850099999999998</v>
      </c>
      <c r="CI220">
        <v>29.998799999999999</v>
      </c>
      <c r="CJ220">
        <v>40.697299999999998</v>
      </c>
      <c r="CK220">
        <v>40.7166</v>
      </c>
      <c r="CL220">
        <v>20.191500000000001</v>
      </c>
      <c r="CM220">
        <v>24.5412</v>
      </c>
      <c r="CN220">
        <v>0</v>
      </c>
      <c r="CO220">
        <v>43</v>
      </c>
      <c r="CP220">
        <v>410</v>
      </c>
      <c r="CQ220">
        <v>20</v>
      </c>
      <c r="CR220">
        <v>97.974199999999996</v>
      </c>
      <c r="CS220">
        <v>104.28100000000001</v>
      </c>
    </row>
    <row r="221" spans="1:97" x14ac:dyDescent="0.25">
      <c r="A221">
        <v>205</v>
      </c>
      <c r="B221">
        <v>1589644293.3</v>
      </c>
      <c r="C221">
        <v>16478.5999999046</v>
      </c>
      <c r="D221" t="s">
        <v>690</v>
      </c>
      <c r="E221" t="s">
        <v>691</v>
      </c>
      <c r="F221">
        <v>1589644284.67097</v>
      </c>
      <c r="G221">
        <f t="shared" si="87"/>
        <v>5.1149865539449734E-4</v>
      </c>
      <c r="H221">
        <f t="shared" si="88"/>
        <v>-3.9493434312076512</v>
      </c>
      <c r="I221">
        <f t="shared" si="89"/>
        <v>418.19925806451602</v>
      </c>
      <c r="J221">
        <f t="shared" si="90"/>
        <v>1031.4767575883554</v>
      </c>
      <c r="K221">
        <f t="shared" si="91"/>
        <v>104.81957504038655</v>
      </c>
      <c r="L221">
        <f t="shared" si="92"/>
        <v>42.497776309586506</v>
      </c>
      <c r="M221">
        <f t="shared" si="93"/>
        <v>9.3512013112412029E-3</v>
      </c>
      <c r="N221">
        <f t="shared" si="94"/>
        <v>2.7869776512707478</v>
      </c>
      <c r="O221">
        <f t="shared" si="95"/>
        <v>9.3338050680916457E-3</v>
      </c>
      <c r="P221">
        <f t="shared" si="96"/>
        <v>5.8351884222135842E-3</v>
      </c>
      <c r="Q221">
        <f t="shared" si="97"/>
        <v>-6.4756411074193519E-3</v>
      </c>
      <c r="R221">
        <f t="shared" si="98"/>
        <v>39.955025664294929</v>
      </c>
      <c r="S221">
        <f t="shared" si="99"/>
        <v>40.0726096774194</v>
      </c>
      <c r="T221">
        <f t="shared" si="100"/>
        <v>7.4424598118148282</v>
      </c>
      <c r="U221">
        <f t="shared" si="101"/>
        <v>28.669186477750873</v>
      </c>
      <c r="V221">
        <f t="shared" si="102"/>
        <v>2.1360223662299149</v>
      </c>
      <c r="W221">
        <f t="shared" si="103"/>
        <v>7.4505859030482267</v>
      </c>
      <c r="X221">
        <f t="shared" si="104"/>
        <v>5.3064374455849137</v>
      </c>
      <c r="Y221">
        <f t="shared" si="105"/>
        <v>-22.557090702897334</v>
      </c>
      <c r="Z221">
        <f t="shared" si="106"/>
        <v>3.0709475869690626</v>
      </c>
      <c r="AA221">
        <f t="shared" si="107"/>
        <v>0.27028869087434493</v>
      </c>
      <c r="AB221">
        <f t="shared" si="108"/>
        <v>-19.222330066161344</v>
      </c>
      <c r="AC221">
        <v>-1.21968302648442E-3</v>
      </c>
      <c r="AD221">
        <v>2.35571427547368E-2</v>
      </c>
      <c r="AE221">
        <v>2.67536569736991</v>
      </c>
      <c r="AF221">
        <v>0</v>
      </c>
      <c r="AG221">
        <v>0</v>
      </c>
      <c r="AH221">
        <f t="shared" si="109"/>
        <v>1</v>
      </c>
      <c r="AI221">
        <f t="shared" si="110"/>
        <v>0</v>
      </c>
      <c r="AJ221">
        <f t="shared" si="111"/>
        <v>51391.209085649694</v>
      </c>
      <c r="AK221">
        <f t="shared" si="112"/>
        <v>-3.3886138709677403E-2</v>
      </c>
      <c r="AL221">
        <f t="shared" si="113"/>
        <v>-1.6604207967741928E-2</v>
      </c>
      <c r="AM221">
        <f t="shared" si="114"/>
        <v>0.49</v>
      </c>
      <c r="AN221">
        <f t="shared" si="115"/>
        <v>0.39</v>
      </c>
      <c r="AO221">
        <v>10.98</v>
      </c>
      <c r="AP221">
        <v>0.5</v>
      </c>
      <c r="AQ221" t="s">
        <v>195</v>
      </c>
      <c r="AR221">
        <v>1589644284.67097</v>
      </c>
      <c r="AS221">
        <v>418.19925806451602</v>
      </c>
      <c r="AT221">
        <v>409.99635483870998</v>
      </c>
      <c r="AU221">
        <v>21.019522580645202</v>
      </c>
      <c r="AV221">
        <v>19.9198967741935</v>
      </c>
      <c r="AW221">
        <v>500.00683870967703</v>
      </c>
      <c r="AX221">
        <v>101.487225806452</v>
      </c>
      <c r="AY221">
        <v>0.13365345161290301</v>
      </c>
      <c r="AZ221">
        <v>40.0930483870968</v>
      </c>
      <c r="BA221">
        <v>40.0726096774194</v>
      </c>
      <c r="BB221">
        <v>40.3150451612903</v>
      </c>
      <c r="BC221">
        <v>9994.27419354839</v>
      </c>
      <c r="BD221">
        <v>-3.3886138709677403E-2</v>
      </c>
      <c r="BE221">
        <v>0.33912599999999998</v>
      </c>
      <c r="BF221">
        <v>1589644255.8</v>
      </c>
      <c r="BG221" t="s">
        <v>683</v>
      </c>
      <c r="BH221">
        <v>35</v>
      </c>
      <c r="BI221">
        <v>-2.2610000000000001</v>
      </c>
      <c r="BJ221">
        <v>0.11600000000000001</v>
      </c>
      <c r="BK221">
        <v>410</v>
      </c>
      <c r="BL221">
        <v>20</v>
      </c>
      <c r="BM221">
        <v>0.11</v>
      </c>
      <c r="BN221">
        <v>0.05</v>
      </c>
      <c r="BO221">
        <v>8.2655487999999995</v>
      </c>
      <c r="BP221">
        <v>-0.90853328211289697</v>
      </c>
      <c r="BQ221">
        <v>0.111193893656801</v>
      </c>
      <c r="BR221">
        <v>0</v>
      </c>
      <c r="BS221">
        <v>1.1024153999999999</v>
      </c>
      <c r="BT221">
        <v>-5.7317128451388803E-2</v>
      </c>
      <c r="BU221">
        <v>9.6730030931453607E-3</v>
      </c>
      <c r="BV221">
        <v>1</v>
      </c>
      <c r="BW221">
        <v>1</v>
      </c>
      <c r="BX221">
        <v>2</v>
      </c>
      <c r="BY221" t="s">
        <v>200</v>
      </c>
      <c r="BZ221">
        <v>100</v>
      </c>
      <c r="CA221">
        <v>100</v>
      </c>
      <c r="CB221">
        <v>-2.2610000000000001</v>
      </c>
      <c r="CC221">
        <v>0.11600000000000001</v>
      </c>
      <c r="CD221">
        <v>2</v>
      </c>
      <c r="CE221">
        <v>520.81899999999996</v>
      </c>
      <c r="CF221">
        <v>428.88799999999998</v>
      </c>
      <c r="CG221">
        <v>42.994599999999998</v>
      </c>
      <c r="CH221">
        <v>40.836799999999997</v>
      </c>
      <c r="CI221">
        <v>29.998699999999999</v>
      </c>
      <c r="CJ221">
        <v>40.6843</v>
      </c>
      <c r="CK221">
        <v>40.7044</v>
      </c>
      <c r="CL221">
        <v>20.191700000000001</v>
      </c>
      <c r="CM221">
        <v>24.5412</v>
      </c>
      <c r="CN221">
        <v>0</v>
      </c>
      <c r="CO221">
        <v>43</v>
      </c>
      <c r="CP221">
        <v>410</v>
      </c>
      <c r="CQ221">
        <v>20</v>
      </c>
      <c r="CR221">
        <v>97.978200000000001</v>
      </c>
      <c r="CS221">
        <v>104.28400000000001</v>
      </c>
    </row>
    <row r="222" spans="1:97" x14ac:dyDescent="0.25">
      <c r="A222">
        <v>206</v>
      </c>
      <c r="B222">
        <v>1589644298.3</v>
      </c>
      <c r="C222">
        <v>16483.5999999046</v>
      </c>
      <c r="D222" t="s">
        <v>692</v>
      </c>
      <c r="E222" t="s">
        <v>693</v>
      </c>
      <c r="F222">
        <v>1589644289.67097</v>
      </c>
      <c r="G222">
        <f t="shared" si="87"/>
        <v>4.9986920193063433E-4</v>
      </c>
      <c r="H222">
        <f t="shared" si="88"/>
        <v>-3.9142074314432196</v>
      </c>
      <c r="I222">
        <f t="shared" si="89"/>
        <v>418.13670967741899</v>
      </c>
      <c r="J222">
        <f t="shared" si="90"/>
        <v>1040.0013696650783</v>
      </c>
      <c r="K222">
        <f t="shared" si="91"/>
        <v>105.68634097301752</v>
      </c>
      <c r="L222">
        <f t="shared" si="92"/>
        <v>42.491616031750709</v>
      </c>
      <c r="M222">
        <f t="shared" si="93"/>
        <v>9.1474811511562185E-3</v>
      </c>
      <c r="N222">
        <f t="shared" si="94"/>
        <v>2.7871908536145695</v>
      </c>
      <c r="O222">
        <f t="shared" si="95"/>
        <v>9.1308351641298385E-3</v>
      </c>
      <c r="P222">
        <f t="shared" si="96"/>
        <v>5.7082649985301676E-3</v>
      </c>
      <c r="Q222">
        <f t="shared" si="97"/>
        <v>-7.0966597637419273E-3</v>
      </c>
      <c r="R222">
        <f t="shared" si="98"/>
        <v>39.937588967753641</v>
      </c>
      <c r="S222">
        <f t="shared" si="99"/>
        <v>40.058551612903202</v>
      </c>
      <c r="T222">
        <f t="shared" si="100"/>
        <v>7.4368750188824135</v>
      </c>
      <c r="U222">
        <f t="shared" si="101"/>
        <v>28.695297383037705</v>
      </c>
      <c r="V222">
        <f t="shared" si="102"/>
        <v>2.1356201580743219</v>
      </c>
      <c r="W222">
        <f t="shared" si="103"/>
        <v>7.4424046894064411</v>
      </c>
      <c r="X222">
        <f t="shared" si="104"/>
        <v>5.3012548608080916</v>
      </c>
      <c r="Y222">
        <f t="shared" si="105"/>
        <v>-22.044231805140974</v>
      </c>
      <c r="Z222">
        <f t="shared" si="106"/>
        <v>2.0915644796428157</v>
      </c>
      <c r="AA222">
        <f t="shared" si="107"/>
        <v>0.18404390389451744</v>
      </c>
      <c r="AB222">
        <f t="shared" si="108"/>
        <v>-19.775720081367382</v>
      </c>
      <c r="AC222">
        <v>-1.2198278203067201E-3</v>
      </c>
      <c r="AD222">
        <v>2.3559939324557001E-2</v>
      </c>
      <c r="AE222">
        <v>2.6755656497782399</v>
      </c>
      <c r="AF222">
        <v>0</v>
      </c>
      <c r="AG222">
        <v>0</v>
      </c>
      <c r="AH222">
        <f t="shared" si="109"/>
        <v>1</v>
      </c>
      <c r="AI222">
        <f t="shared" si="110"/>
        <v>0</v>
      </c>
      <c r="AJ222">
        <f t="shared" si="111"/>
        <v>51400.448187698596</v>
      </c>
      <c r="AK222">
        <f t="shared" si="112"/>
        <v>-3.7135843870967702E-2</v>
      </c>
      <c r="AL222">
        <f t="shared" si="113"/>
        <v>-1.8196563496774173E-2</v>
      </c>
      <c r="AM222">
        <f t="shared" si="114"/>
        <v>0.49</v>
      </c>
      <c r="AN222">
        <f t="shared" si="115"/>
        <v>0.39</v>
      </c>
      <c r="AO222">
        <v>10.98</v>
      </c>
      <c r="AP222">
        <v>0.5</v>
      </c>
      <c r="AQ222" t="s">
        <v>195</v>
      </c>
      <c r="AR222">
        <v>1589644289.67097</v>
      </c>
      <c r="AS222">
        <v>418.13670967741899</v>
      </c>
      <c r="AT222">
        <v>410.00038709677398</v>
      </c>
      <c r="AU222">
        <v>21.015467741935499</v>
      </c>
      <c r="AV222">
        <v>19.940861290322601</v>
      </c>
      <c r="AW222">
        <v>500.01738709677397</v>
      </c>
      <c r="AX222">
        <v>101.48764516129</v>
      </c>
      <c r="AY222">
        <v>0.13370270967741901</v>
      </c>
      <c r="AZ222">
        <v>40.0724709677419</v>
      </c>
      <c r="BA222">
        <v>40.058551612903202</v>
      </c>
      <c r="BB222">
        <v>40.302903225806403</v>
      </c>
      <c r="BC222">
        <v>9995.4193548387102</v>
      </c>
      <c r="BD222">
        <v>-3.7135843870967702E-2</v>
      </c>
      <c r="BE222">
        <v>0.33846958064516097</v>
      </c>
      <c r="BF222">
        <v>1589644255.8</v>
      </c>
      <c r="BG222" t="s">
        <v>683</v>
      </c>
      <c r="BH222">
        <v>35</v>
      </c>
      <c r="BI222">
        <v>-2.2610000000000001</v>
      </c>
      <c r="BJ222">
        <v>0.11600000000000001</v>
      </c>
      <c r="BK222">
        <v>410</v>
      </c>
      <c r="BL222">
        <v>20</v>
      </c>
      <c r="BM222">
        <v>0.11</v>
      </c>
      <c r="BN222">
        <v>0.05</v>
      </c>
      <c r="BO222">
        <v>8.1959034000000006</v>
      </c>
      <c r="BP222">
        <v>-0.82604041296512298</v>
      </c>
      <c r="BQ222">
        <v>0.101586027692985</v>
      </c>
      <c r="BR222">
        <v>0</v>
      </c>
      <c r="BS222">
        <v>1.0870915999999999</v>
      </c>
      <c r="BT222">
        <v>-0.21905851620646899</v>
      </c>
      <c r="BU222">
        <v>3.1124056057011601E-2</v>
      </c>
      <c r="BV222">
        <v>0</v>
      </c>
      <c r="BW222">
        <v>0</v>
      </c>
      <c r="BX222">
        <v>2</v>
      </c>
      <c r="BY222" t="s">
        <v>197</v>
      </c>
      <c r="BZ222">
        <v>100</v>
      </c>
      <c r="CA222">
        <v>100</v>
      </c>
      <c r="CB222">
        <v>-2.2610000000000001</v>
      </c>
      <c r="CC222">
        <v>0.11600000000000001</v>
      </c>
      <c r="CD222">
        <v>2</v>
      </c>
      <c r="CE222">
        <v>520.77499999999998</v>
      </c>
      <c r="CF222">
        <v>428.923</v>
      </c>
      <c r="CG222">
        <v>42.993299999999998</v>
      </c>
      <c r="CH222">
        <v>40.821399999999997</v>
      </c>
      <c r="CI222">
        <v>29.9986</v>
      </c>
      <c r="CJ222">
        <v>40.670699999999997</v>
      </c>
      <c r="CK222">
        <v>40.691000000000003</v>
      </c>
      <c r="CL222">
        <v>20.193200000000001</v>
      </c>
      <c r="CM222">
        <v>24.5412</v>
      </c>
      <c r="CN222">
        <v>0</v>
      </c>
      <c r="CO222">
        <v>43</v>
      </c>
      <c r="CP222">
        <v>410</v>
      </c>
      <c r="CQ222">
        <v>20</v>
      </c>
      <c r="CR222">
        <v>97.980599999999995</v>
      </c>
      <c r="CS222">
        <v>104.28700000000001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210</v>
      </c>
      <c r="B14" t="s">
        <v>211</v>
      </c>
    </row>
    <row r="15" spans="1:2" x14ac:dyDescent="0.25">
      <c r="A15" t="s">
        <v>225</v>
      </c>
      <c r="B15" t="s">
        <v>226</v>
      </c>
    </row>
    <row r="16" spans="1:2" x14ac:dyDescent="0.25">
      <c r="A16" t="s">
        <v>240</v>
      </c>
      <c r="B16" t="s">
        <v>241</v>
      </c>
    </row>
    <row r="17" spans="1:2" x14ac:dyDescent="0.25">
      <c r="A17" t="s">
        <v>255</v>
      </c>
      <c r="B17" t="s">
        <v>256</v>
      </c>
    </row>
    <row r="18" spans="1:2" x14ac:dyDescent="0.25">
      <c r="A18" t="s">
        <v>270</v>
      </c>
      <c r="B18" t="s">
        <v>271</v>
      </c>
    </row>
    <row r="19" spans="1:2" x14ac:dyDescent="0.25">
      <c r="A19" t="s">
        <v>285</v>
      </c>
      <c r="B19" t="s">
        <v>286</v>
      </c>
    </row>
    <row r="20" spans="1:2" x14ac:dyDescent="0.25">
      <c r="A20" t="s">
        <v>300</v>
      </c>
      <c r="B20" t="s">
        <v>271</v>
      </c>
    </row>
    <row r="21" spans="1:2" x14ac:dyDescent="0.25">
      <c r="A21" t="s">
        <v>314</v>
      </c>
      <c r="B21" t="s">
        <v>211</v>
      </c>
    </row>
    <row r="22" spans="1:2" x14ac:dyDescent="0.25">
      <c r="A22" t="s">
        <v>328</v>
      </c>
      <c r="B22" t="s">
        <v>329</v>
      </c>
    </row>
    <row r="23" spans="1:2" x14ac:dyDescent="0.25">
      <c r="A23" t="s">
        <v>343</v>
      </c>
      <c r="B23" t="s">
        <v>344</v>
      </c>
    </row>
    <row r="24" spans="1:2" x14ac:dyDescent="0.25">
      <c r="A24" t="s">
        <v>358</v>
      </c>
      <c r="B24" t="s">
        <v>359</v>
      </c>
    </row>
    <row r="25" spans="1:2" x14ac:dyDescent="0.25">
      <c r="A25" t="s">
        <v>373</v>
      </c>
      <c r="B25" t="s">
        <v>374</v>
      </c>
    </row>
    <row r="26" spans="1:2" x14ac:dyDescent="0.25">
      <c r="A26" t="s">
        <v>386</v>
      </c>
      <c r="B26" t="s">
        <v>387</v>
      </c>
    </row>
    <row r="27" spans="1:2" x14ac:dyDescent="0.25">
      <c r="A27" t="s">
        <v>401</v>
      </c>
      <c r="B27" t="s">
        <v>402</v>
      </c>
    </row>
    <row r="28" spans="1:2" x14ac:dyDescent="0.25">
      <c r="A28" t="s">
        <v>416</v>
      </c>
      <c r="B28" t="s">
        <v>417</v>
      </c>
    </row>
    <row r="29" spans="1:2" x14ac:dyDescent="0.25">
      <c r="A29" t="s">
        <v>431</v>
      </c>
      <c r="B29" t="s">
        <v>329</v>
      </c>
    </row>
    <row r="30" spans="1:2" x14ac:dyDescent="0.25">
      <c r="A30" t="s">
        <v>445</v>
      </c>
      <c r="B30" t="s">
        <v>446</v>
      </c>
    </row>
    <row r="31" spans="1:2" x14ac:dyDescent="0.25">
      <c r="A31" t="s">
        <v>458</v>
      </c>
      <c r="B31" t="s">
        <v>226</v>
      </c>
    </row>
    <row r="32" spans="1:2" x14ac:dyDescent="0.25">
      <c r="A32" t="s">
        <v>472</v>
      </c>
      <c r="B32" t="s">
        <v>473</v>
      </c>
    </row>
    <row r="33" spans="1:2" x14ac:dyDescent="0.25">
      <c r="A33" t="s">
        <v>487</v>
      </c>
      <c r="B33" t="s">
        <v>211</v>
      </c>
    </row>
    <row r="34" spans="1:2" x14ac:dyDescent="0.25">
      <c r="A34" t="s">
        <v>500</v>
      </c>
      <c r="B34" t="s">
        <v>374</v>
      </c>
    </row>
    <row r="35" spans="1:2" x14ac:dyDescent="0.25">
      <c r="A35" t="s">
        <v>514</v>
      </c>
      <c r="B35" t="s">
        <v>286</v>
      </c>
    </row>
    <row r="36" spans="1:2" x14ac:dyDescent="0.25">
      <c r="A36" t="s">
        <v>528</v>
      </c>
      <c r="B36" t="s">
        <v>25</v>
      </c>
    </row>
    <row r="37" spans="1:2" x14ac:dyDescent="0.25">
      <c r="A37" t="s">
        <v>542</v>
      </c>
      <c r="B37" t="s">
        <v>329</v>
      </c>
    </row>
    <row r="38" spans="1:2" x14ac:dyDescent="0.25">
      <c r="A38" t="s">
        <v>556</v>
      </c>
      <c r="B38" t="s">
        <v>402</v>
      </c>
    </row>
    <row r="39" spans="1:2" x14ac:dyDescent="0.25">
      <c r="A39" t="s">
        <v>568</v>
      </c>
      <c r="B39" t="s">
        <v>387</v>
      </c>
    </row>
    <row r="40" spans="1:2" x14ac:dyDescent="0.25">
      <c r="A40" t="s">
        <v>582</v>
      </c>
      <c r="B40" t="s">
        <v>473</v>
      </c>
    </row>
    <row r="41" spans="1:2" x14ac:dyDescent="0.25">
      <c r="A41" t="s">
        <v>596</v>
      </c>
      <c r="B41" t="s">
        <v>597</v>
      </c>
    </row>
    <row r="42" spans="1:2" x14ac:dyDescent="0.25">
      <c r="A42" t="s">
        <v>611</v>
      </c>
      <c r="B42" t="s">
        <v>612</v>
      </c>
    </row>
    <row r="43" spans="1:2" x14ac:dyDescent="0.25">
      <c r="A43" t="s">
        <v>626</v>
      </c>
      <c r="B43" t="s">
        <v>359</v>
      </c>
    </row>
    <row r="44" spans="1:2" x14ac:dyDescent="0.25">
      <c r="A44" t="s">
        <v>640</v>
      </c>
      <c r="B44" t="s">
        <v>241</v>
      </c>
    </row>
    <row r="45" spans="1:2" x14ac:dyDescent="0.25">
      <c r="A45" t="s">
        <v>654</v>
      </c>
      <c r="B45" t="s">
        <v>473</v>
      </c>
    </row>
    <row r="46" spans="1:2" x14ac:dyDescent="0.25">
      <c r="A46" t="s">
        <v>666</v>
      </c>
      <c r="B46" t="s">
        <v>374</v>
      </c>
    </row>
    <row r="47" spans="1:2" x14ac:dyDescent="0.25">
      <c r="A47" t="s">
        <v>680</v>
      </c>
      <c r="B47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Chieppa, Jeff</cp:lastModifiedBy>
  <dcterms:created xsi:type="dcterms:W3CDTF">2020-05-16T11:02:05Z</dcterms:created>
  <dcterms:modified xsi:type="dcterms:W3CDTF">2020-05-18T19:06:28Z</dcterms:modified>
</cp:coreProperties>
</file>